
<file path=[Content_Types].xml><?xml version="1.0" encoding="utf-8"?>
<Types xmlns="http://schemas.openxmlformats.org/package/2006/content-types">
  <Default Extension="bin" ContentType="application/vnd.openxmlformats-officedocument.spreadsheetml.printerSettings"/>
  <Default Extension="docx" ContentType="application/vnd.openxmlformats-officedocument.wordprocessingml.document"/>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328"/>
  <workbookPr defaultThemeVersion="124226"/>
  <mc:AlternateContent xmlns:mc="http://schemas.openxmlformats.org/markup-compatibility/2006">
    <mc:Choice Requires="x15">
      <x15ac:absPath xmlns:x15ac="http://schemas.microsoft.com/office/spreadsheetml/2010/11/ac" url="C:\Users\westj\Desktop\~xls\"/>
    </mc:Choice>
  </mc:AlternateContent>
  <xr:revisionPtr revIDLastSave="0" documentId="13_ncr:1_{DEE168A0-D486-4624-BA57-B7D82ED84AF7}" xr6:coauthVersionLast="45" xr6:coauthVersionMax="45" xr10:uidLastSave="{00000000-0000-0000-0000-000000000000}"/>
  <bookViews>
    <workbookView xWindow="-120" yWindow="-120" windowWidth="20730" windowHeight="11160" tabRatio="839" firstSheet="12" activeTab="16" xr2:uid="{00000000-000D-0000-FFFF-FFFF00000000}"/>
  </bookViews>
  <sheets>
    <sheet name="Instructions" sheetId="6" r:id="rId1"/>
    <sheet name="Total Payment Amount" sheetId="7" r:id="rId2"/>
    <sheet name="Year-End Narrative" sheetId="8" r:id="rId3"/>
    <sheet name="Category 1 Summary" sheetId="9" r:id="rId4"/>
    <sheet name="Category 2 Summary" sheetId="10" r:id="rId5"/>
    <sheet name="Category 3 Summary" sheetId="5" r:id="rId6"/>
    <sheet name="Category 4 Summary" sheetId="11" r:id="rId7"/>
    <sheet name="Training Primary Care Workforce" sheetId="13" r:id="rId8"/>
    <sheet name="Interpretation Services" sheetId="15" r:id="rId9"/>
    <sheet name="Perf Improvement &amp; Reporting" sheetId="23" r:id="rId10"/>
    <sheet name="Chronic Care Management" sheetId="25" r:id="rId11"/>
    <sheet name="Integrate Physical Behavioral" sheetId="29" r:id="rId12"/>
    <sheet name="Use Palliative Care Programs" sheetId="34" r:id="rId13"/>
    <sheet name="Sepsis" sheetId="38" r:id="rId14"/>
    <sheet name="CLABSI" sheetId="39" r:id="rId15"/>
    <sheet name="SSI" sheetId="40" r:id="rId16"/>
    <sheet name="HAPU" sheetId="41" r:id="rId17"/>
    <sheet name="Sheet1" sheetId="45" state="hidden" r:id="rId18"/>
    <sheet name="Sheet4" sheetId="46" state="hidden" r:id="rId19"/>
    <sheet name="Sheet5" sheetId="47" state="hidden" r:id="rId20"/>
    <sheet name="Sheet48" sheetId="48" state="hidden" r:id="rId21"/>
  </sheets>
  <definedNames>
    <definedName name="DPH">Sheet4!$A$1:$A$17</definedName>
    <definedName name="DY">Sheet5!$A$1:$A$5</definedName>
    <definedName name="_xlnm.Print_Area" localSheetId="3">'Category 1 Summary'!$A$1:$H$674</definedName>
    <definedName name="_xlnm.Print_Area" localSheetId="4">'Category 2 Summary'!$A$1:$H$784</definedName>
    <definedName name="_xlnm.Print_Area" localSheetId="5">'Category 3 Summary'!$A$1:$H$177</definedName>
    <definedName name="_xlnm.Print_Area" localSheetId="6">'Category 4 Summary'!$A$1:$H$372</definedName>
    <definedName name="_xlnm.Print_Area" localSheetId="10">'Chronic Care Management'!$A$1:$G$270</definedName>
    <definedName name="_xlnm.Print_Area" localSheetId="14">CLABSI!$A$1:$H$195</definedName>
    <definedName name="_xlnm.Print_Area" localSheetId="16">HAPU!$A$1:$H$183</definedName>
    <definedName name="_xlnm.Print_Area" localSheetId="0">Instructions!$A$1:$G$27</definedName>
    <definedName name="_xlnm.Print_Area" localSheetId="11">'Integrate Physical Behavioral'!$A$1:$G$270</definedName>
    <definedName name="_xlnm.Print_Area" localSheetId="8">'Interpretation Services'!$A$1:$G$270</definedName>
    <definedName name="_xlnm.Print_Area" localSheetId="9">'Perf Improvement &amp; Reporting'!$A$1:$G$270</definedName>
    <definedName name="_xlnm.Print_Area" localSheetId="13">Sepsis!$A$1:$H$196</definedName>
    <definedName name="_xlnm.Print_Area" localSheetId="15">SSI!$A$1:$H$183</definedName>
    <definedName name="_xlnm.Print_Area" localSheetId="1">'Total Payment Amount'!$A$1:$G$97</definedName>
    <definedName name="_xlnm.Print_Area" localSheetId="7">'Training Primary Care Workforce'!$A$1:$G$270</definedName>
    <definedName name="_xlnm.Print_Area" localSheetId="12">'Use Palliative Care Programs'!$A$1:$G$270</definedName>
    <definedName name="_xlnm.Print_Area" localSheetId="2">'Year-End Narrative'!$A$1:$F$167</definedName>
    <definedName name="_xlnm.Print_Titles" localSheetId="3">'Category 1 Summary'!$5:$5</definedName>
    <definedName name="_xlnm.Print_Titles" localSheetId="4">'Category 2 Summary'!$5:$5</definedName>
    <definedName name="_xlnm.Print_Titles" localSheetId="5">'Category 3 Summary'!$5:$5</definedName>
    <definedName name="_xlnm.Print_Titles" localSheetId="6">'Category 4 Summary'!$5:$5</definedName>
    <definedName name="_xlnm.Print_Titles" localSheetId="10">'Chronic Care Management'!$6:$6</definedName>
    <definedName name="_xlnm.Print_Titles" localSheetId="14">CLABSI!$5:$5</definedName>
    <definedName name="_xlnm.Print_Titles" localSheetId="16">HAPU!$6:$6</definedName>
    <definedName name="_xlnm.Print_Titles" localSheetId="11">'Integrate Physical Behavioral'!$6:$6</definedName>
    <definedName name="_xlnm.Print_Titles" localSheetId="8">'Interpretation Services'!$6:$6</definedName>
    <definedName name="_xlnm.Print_Titles" localSheetId="9">'Perf Improvement &amp; Reporting'!$6:$6</definedName>
    <definedName name="_xlnm.Print_Titles" localSheetId="13">Sepsis!$5:$5</definedName>
    <definedName name="_xlnm.Print_Titles" localSheetId="15">SSI!$6:$6</definedName>
    <definedName name="_xlnm.Print_Titles" localSheetId="7">'Training Primary Care Workforce'!$6:$6</definedName>
    <definedName name="_xlnm.Print_Titles" localSheetId="12">'Use Palliative Care Programs'!$6:$6</definedName>
    <definedName name="_xlnm.Print_Titles" localSheetId="2">'Year-End Narrative'!$1:$11</definedName>
    <definedName name="Source">Sheet48!$A$1:$A$5</definedName>
    <definedName name="YesNo">Sheet1!$A$1:$A$2</definedName>
    <definedName name="Z_4D8B2282_A196_4BD5_9555_949E439C37BC_.wvu.PrintArea" localSheetId="3" hidden="1">'Category 1 Summary'!$A$1:$H$674</definedName>
    <definedName name="Z_4D8B2282_A196_4BD5_9555_949E439C37BC_.wvu.PrintArea" localSheetId="4" hidden="1">'Category 2 Summary'!$A$1:$H$784</definedName>
    <definedName name="Z_4D8B2282_A196_4BD5_9555_949E439C37BC_.wvu.PrintArea" localSheetId="5" hidden="1">'Category 3 Summary'!$A$1:$H$177</definedName>
    <definedName name="Z_4D8B2282_A196_4BD5_9555_949E439C37BC_.wvu.PrintArea" localSheetId="6" hidden="1">'Category 4 Summary'!$A$1:$H$372</definedName>
    <definedName name="Z_4D8B2282_A196_4BD5_9555_949E439C37BC_.wvu.PrintArea" localSheetId="10" hidden="1">'Chronic Care Management'!$A$1:$G$270</definedName>
    <definedName name="Z_4D8B2282_A196_4BD5_9555_949E439C37BC_.wvu.PrintArea" localSheetId="14" hidden="1">CLABSI!$A$1:$H$195</definedName>
    <definedName name="Z_4D8B2282_A196_4BD5_9555_949E439C37BC_.wvu.PrintArea" localSheetId="16" hidden="1">HAPU!$A$1:$H$183</definedName>
    <definedName name="Z_4D8B2282_A196_4BD5_9555_949E439C37BC_.wvu.PrintArea" localSheetId="0" hidden="1">Instructions!$A$1:$G$27</definedName>
    <definedName name="Z_4D8B2282_A196_4BD5_9555_949E439C37BC_.wvu.PrintArea" localSheetId="11" hidden="1">'Integrate Physical Behavioral'!$A$1:$G$270</definedName>
    <definedName name="Z_4D8B2282_A196_4BD5_9555_949E439C37BC_.wvu.PrintArea" localSheetId="8" hidden="1">'Interpretation Services'!$A$1:$G$270</definedName>
    <definedName name="Z_4D8B2282_A196_4BD5_9555_949E439C37BC_.wvu.PrintArea" localSheetId="9" hidden="1">'Perf Improvement &amp; Reporting'!$A$1:$G$270</definedName>
    <definedName name="Z_4D8B2282_A196_4BD5_9555_949E439C37BC_.wvu.PrintArea" localSheetId="13" hidden="1">Sepsis!$A$1:$H$196</definedName>
    <definedName name="Z_4D8B2282_A196_4BD5_9555_949E439C37BC_.wvu.PrintArea" localSheetId="15" hidden="1">SSI!$A$1:$H$183</definedName>
    <definedName name="Z_4D8B2282_A196_4BD5_9555_949E439C37BC_.wvu.PrintArea" localSheetId="1" hidden="1">'Total Payment Amount'!$A$1:$G$97</definedName>
    <definedName name="Z_4D8B2282_A196_4BD5_9555_949E439C37BC_.wvu.PrintArea" localSheetId="7" hidden="1">'Training Primary Care Workforce'!$A$1:$G$270</definedName>
    <definedName name="Z_4D8B2282_A196_4BD5_9555_949E439C37BC_.wvu.PrintArea" localSheetId="12" hidden="1">'Use Palliative Care Programs'!$A$1:$G$270</definedName>
    <definedName name="Z_4D8B2282_A196_4BD5_9555_949E439C37BC_.wvu.PrintArea" localSheetId="2" hidden="1">'Year-End Narrative'!$A$1:$G$61</definedName>
    <definedName name="Z_4D8B2282_A196_4BD5_9555_949E439C37BC_.wvu.PrintTitles" localSheetId="3" hidden="1">'Category 1 Summary'!$5:$5</definedName>
    <definedName name="Z_4D8B2282_A196_4BD5_9555_949E439C37BC_.wvu.PrintTitles" localSheetId="4" hidden="1">'Category 2 Summary'!$5:$5</definedName>
    <definedName name="Z_4D8B2282_A196_4BD5_9555_949E439C37BC_.wvu.PrintTitles" localSheetId="5" hidden="1">'Category 3 Summary'!$5:$5</definedName>
    <definedName name="Z_4D8B2282_A196_4BD5_9555_949E439C37BC_.wvu.PrintTitles" localSheetId="6" hidden="1">'Category 4 Summary'!$5:$5</definedName>
    <definedName name="Z_4D8B2282_A196_4BD5_9555_949E439C37BC_.wvu.PrintTitles" localSheetId="10" hidden="1">'Chronic Care Management'!$6:$6</definedName>
    <definedName name="Z_4D8B2282_A196_4BD5_9555_949E439C37BC_.wvu.PrintTitles" localSheetId="14" hidden="1">CLABSI!$5:$5</definedName>
    <definedName name="Z_4D8B2282_A196_4BD5_9555_949E439C37BC_.wvu.PrintTitles" localSheetId="16" hidden="1">HAPU!$6:$6</definedName>
    <definedName name="Z_4D8B2282_A196_4BD5_9555_949E439C37BC_.wvu.PrintTitles" localSheetId="11" hidden="1">'Integrate Physical Behavioral'!$6:$6</definedName>
    <definedName name="Z_4D8B2282_A196_4BD5_9555_949E439C37BC_.wvu.PrintTitles" localSheetId="8" hidden="1">'Interpretation Services'!$6:$6</definedName>
    <definedName name="Z_4D8B2282_A196_4BD5_9555_949E439C37BC_.wvu.PrintTitles" localSheetId="9" hidden="1">'Perf Improvement &amp; Reporting'!$6:$6</definedName>
    <definedName name="Z_4D8B2282_A196_4BD5_9555_949E439C37BC_.wvu.PrintTitles" localSheetId="13" hidden="1">Sepsis!$5:$5</definedName>
    <definedName name="Z_4D8B2282_A196_4BD5_9555_949E439C37BC_.wvu.PrintTitles" localSheetId="15" hidden="1">SSI!$6:$6</definedName>
    <definedName name="Z_4D8B2282_A196_4BD5_9555_949E439C37BC_.wvu.PrintTitles" localSheetId="7" hidden="1">'Training Primary Care Workforce'!$6:$6</definedName>
    <definedName name="Z_4D8B2282_A196_4BD5_9555_949E439C37BC_.wvu.PrintTitles" localSheetId="12" hidden="1">'Use Palliative Care Programs'!$6:$6</definedName>
    <definedName name="Z_4D8B2282_A196_4BD5_9555_949E439C37BC_.wvu.Rows" localSheetId="5" hidden="1">'Category 3 Summary'!$22:$22</definedName>
    <definedName name="Z_4D8B2282_A196_4BD5_9555_949E439C37BC_.wvu.Rows" localSheetId="6" hidden="1">'Category 4 Summary'!$20:$20</definedName>
    <definedName name="Z_CCC43BC8_3286_49C5_9E4F_C8952BCE1E3A_.wvu.PrintArea" localSheetId="3" hidden="1">'Category 1 Summary'!$A$1:$H$674</definedName>
    <definedName name="Z_CCC43BC8_3286_49C5_9E4F_C8952BCE1E3A_.wvu.PrintArea" localSheetId="4" hidden="1">'Category 2 Summary'!$A$1:$H$784</definedName>
    <definedName name="Z_CCC43BC8_3286_49C5_9E4F_C8952BCE1E3A_.wvu.PrintArea" localSheetId="5" hidden="1">'Category 3 Summary'!$A$1:$H$177</definedName>
    <definedName name="Z_CCC43BC8_3286_49C5_9E4F_C8952BCE1E3A_.wvu.PrintArea" localSheetId="6" hidden="1">'Category 4 Summary'!$A$1:$H$372</definedName>
    <definedName name="Z_CCC43BC8_3286_49C5_9E4F_C8952BCE1E3A_.wvu.PrintArea" localSheetId="10" hidden="1">'Chronic Care Management'!$A$1:$G$270</definedName>
    <definedName name="Z_CCC43BC8_3286_49C5_9E4F_C8952BCE1E3A_.wvu.PrintArea" localSheetId="14" hidden="1">CLABSI!$A$1:$H$195</definedName>
    <definedName name="Z_CCC43BC8_3286_49C5_9E4F_C8952BCE1E3A_.wvu.PrintArea" localSheetId="16" hidden="1">HAPU!$A$1:$H$183</definedName>
    <definedName name="Z_CCC43BC8_3286_49C5_9E4F_C8952BCE1E3A_.wvu.PrintArea" localSheetId="0" hidden="1">Instructions!$A$1:$G$27</definedName>
    <definedName name="Z_CCC43BC8_3286_49C5_9E4F_C8952BCE1E3A_.wvu.PrintArea" localSheetId="11" hidden="1">'Integrate Physical Behavioral'!$A$1:$G$270</definedName>
    <definedName name="Z_CCC43BC8_3286_49C5_9E4F_C8952BCE1E3A_.wvu.PrintArea" localSheetId="8" hidden="1">'Interpretation Services'!$A$1:$G$270</definedName>
    <definedName name="Z_CCC43BC8_3286_49C5_9E4F_C8952BCE1E3A_.wvu.PrintArea" localSheetId="9" hidden="1">'Perf Improvement &amp; Reporting'!$A$1:$G$270</definedName>
    <definedName name="Z_CCC43BC8_3286_49C5_9E4F_C8952BCE1E3A_.wvu.PrintArea" localSheetId="13" hidden="1">Sepsis!$A$1:$H$196</definedName>
    <definedName name="Z_CCC43BC8_3286_49C5_9E4F_C8952BCE1E3A_.wvu.PrintArea" localSheetId="15" hidden="1">SSI!$A$1:$H$183</definedName>
    <definedName name="Z_CCC43BC8_3286_49C5_9E4F_C8952BCE1E3A_.wvu.PrintArea" localSheetId="1" hidden="1">'Total Payment Amount'!$A$1:$G$97</definedName>
    <definedName name="Z_CCC43BC8_3286_49C5_9E4F_C8952BCE1E3A_.wvu.PrintArea" localSheetId="7" hidden="1">'Training Primary Care Workforce'!$A$1:$G$270</definedName>
    <definedName name="Z_CCC43BC8_3286_49C5_9E4F_C8952BCE1E3A_.wvu.PrintArea" localSheetId="12" hidden="1">'Use Palliative Care Programs'!$A$1:$G$270</definedName>
    <definedName name="Z_CCC43BC8_3286_49C5_9E4F_C8952BCE1E3A_.wvu.PrintArea" localSheetId="2" hidden="1">'Year-End Narrative'!$A$1:$G$61</definedName>
    <definedName name="Z_CCC43BC8_3286_49C5_9E4F_C8952BCE1E3A_.wvu.PrintTitles" localSheetId="3" hidden="1">'Category 1 Summary'!$5:$5</definedName>
    <definedName name="Z_CCC43BC8_3286_49C5_9E4F_C8952BCE1E3A_.wvu.PrintTitles" localSheetId="4" hidden="1">'Category 2 Summary'!$5:$5</definedName>
    <definedName name="Z_CCC43BC8_3286_49C5_9E4F_C8952BCE1E3A_.wvu.PrintTitles" localSheetId="5" hidden="1">'Category 3 Summary'!$5:$5</definedName>
    <definedName name="Z_CCC43BC8_3286_49C5_9E4F_C8952BCE1E3A_.wvu.PrintTitles" localSheetId="6" hidden="1">'Category 4 Summary'!$5:$5</definedName>
    <definedName name="Z_CCC43BC8_3286_49C5_9E4F_C8952BCE1E3A_.wvu.PrintTitles" localSheetId="10" hidden="1">'Chronic Care Management'!$6:$6</definedName>
    <definedName name="Z_CCC43BC8_3286_49C5_9E4F_C8952BCE1E3A_.wvu.PrintTitles" localSheetId="14" hidden="1">CLABSI!$5:$5</definedName>
    <definedName name="Z_CCC43BC8_3286_49C5_9E4F_C8952BCE1E3A_.wvu.PrintTitles" localSheetId="16" hidden="1">HAPU!$6:$6</definedName>
    <definedName name="Z_CCC43BC8_3286_49C5_9E4F_C8952BCE1E3A_.wvu.PrintTitles" localSheetId="11" hidden="1">'Integrate Physical Behavioral'!$6:$6</definedName>
    <definedName name="Z_CCC43BC8_3286_49C5_9E4F_C8952BCE1E3A_.wvu.PrintTitles" localSheetId="8" hidden="1">'Interpretation Services'!$6:$6</definedName>
    <definedName name="Z_CCC43BC8_3286_49C5_9E4F_C8952BCE1E3A_.wvu.PrintTitles" localSheetId="9" hidden="1">'Perf Improvement &amp; Reporting'!$6:$6</definedName>
    <definedName name="Z_CCC43BC8_3286_49C5_9E4F_C8952BCE1E3A_.wvu.PrintTitles" localSheetId="13" hidden="1">Sepsis!$5:$5</definedName>
    <definedName name="Z_CCC43BC8_3286_49C5_9E4F_C8952BCE1E3A_.wvu.PrintTitles" localSheetId="15" hidden="1">SSI!$6:$6</definedName>
    <definedName name="Z_CCC43BC8_3286_49C5_9E4F_C8952BCE1E3A_.wvu.PrintTitles" localSheetId="7" hidden="1">'Training Primary Care Workforce'!$6:$6</definedName>
    <definedName name="Z_CCC43BC8_3286_49C5_9E4F_C8952BCE1E3A_.wvu.PrintTitles" localSheetId="12" hidden="1">'Use Palliative Care Programs'!$6:$6</definedName>
    <definedName name="Z_CCC43BC8_3286_49C5_9E4F_C8952BCE1E3A_.wvu.Rows" localSheetId="5" hidden="1">'Category 3 Summary'!$22:$22</definedName>
    <definedName name="Z_CCC43BC8_3286_49C5_9E4F_C8952BCE1E3A_.wvu.Rows" localSheetId="6" hidden="1">'Category 4 Summary'!$20:$20</definedName>
  </definedNames>
  <calcPr calcId="191029"/>
</workbook>
</file>

<file path=xl/calcChain.xml><?xml version="1.0" encoding="utf-8"?>
<calcChain xmlns="http://schemas.openxmlformats.org/spreadsheetml/2006/main">
  <c r="F42" i="5" l="1"/>
  <c r="F37" i="5"/>
  <c r="F32" i="5"/>
  <c r="F29" i="5"/>
  <c r="F21" i="5"/>
  <c r="F97" i="5"/>
  <c r="F99" i="5"/>
  <c r="F108" i="5"/>
  <c r="F161" i="5"/>
  <c r="F147" i="5"/>
  <c r="F137" i="5"/>
  <c r="F139" i="5"/>
  <c r="F134" i="5"/>
  <c r="F77" i="5"/>
  <c r="F70" i="5"/>
  <c r="F68" i="5"/>
  <c r="F62" i="5"/>
  <c r="F39" i="5"/>
  <c r="F24" i="5"/>
  <c r="F66" i="5"/>
  <c r="F132" i="5"/>
  <c r="F64" i="5"/>
  <c r="F348" i="11"/>
  <c r="F332" i="11"/>
  <c r="F299" i="11"/>
  <c r="F283" i="11"/>
  <c r="F267" i="11"/>
  <c r="F250" i="11"/>
  <c r="F244" i="11"/>
  <c r="F236" i="11"/>
  <c r="F234" i="11"/>
  <c r="F228" i="11"/>
  <c r="F220" i="11"/>
  <c r="F218" i="11"/>
  <c r="F212" i="11"/>
  <c r="F204" i="11"/>
  <c r="F202" i="11"/>
  <c r="F182" i="41"/>
  <c r="F167" i="41"/>
  <c r="F177" i="11" s="1"/>
  <c r="F157" i="41"/>
  <c r="F175" i="11" s="1"/>
  <c r="F142" i="41"/>
  <c r="F132" i="41"/>
  <c r="F171" i="11"/>
  <c r="F117" i="41"/>
  <c r="F169" i="11" s="1"/>
  <c r="F107" i="41"/>
  <c r="F92" i="41"/>
  <c r="F82" i="41"/>
  <c r="F163" i="11" s="1"/>
  <c r="F67" i="41"/>
  <c r="F161" i="11" s="1"/>
  <c r="F57" i="41"/>
  <c r="F42" i="41"/>
  <c r="F157" i="11" s="1"/>
  <c r="F32" i="41"/>
  <c r="F155" i="11" s="1"/>
  <c r="F28" i="41"/>
  <c r="F153" i="11" s="1"/>
  <c r="D4" i="41"/>
  <c r="A4" i="41"/>
  <c r="D3" i="41"/>
  <c r="A3" i="41"/>
  <c r="D2" i="41"/>
  <c r="A2" i="41"/>
  <c r="A1" i="41"/>
  <c r="F182" i="40"/>
  <c r="F136" i="11"/>
  <c r="F167" i="40"/>
  <c r="F134" i="11" s="1"/>
  <c r="F157" i="40"/>
  <c r="F132" i="11" s="1"/>
  <c r="F142" i="40"/>
  <c r="F130" i="11"/>
  <c r="F132" i="40"/>
  <c r="F128" i="11" s="1"/>
  <c r="F117" i="40"/>
  <c r="F126" i="11" s="1"/>
  <c r="F107" i="40"/>
  <c r="F124" i="11" s="1"/>
  <c r="F92" i="40"/>
  <c r="F122" i="11" s="1"/>
  <c r="F82" i="40"/>
  <c r="F120" i="11"/>
  <c r="F140" i="11" s="1"/>
  <c r="F67" i="40"/>
  <c r="F57" i="40"/>
  <c r="F42" i="40"/>
  <c r="F114" i="11"/>
  <c r="F32" i="40"/>
  <c r="F28" i="40"/>
  <c r="D4" i="40"/>
  <c r="A4" i="40"/>
  <c r="D3" i="40"/>
  <c r="A3" i="40"/>
  <c r="D2" i="40"/>
  <c r="A2" i="40"/>
  <c r="A1" i="40"/>
  <c r="F194" i="39"/>
  <c r="F179" i="39"/>
  <c r="F169" i="39"/>
  <c r="F89" i="11" s="1"/>
  <c r="F154" i="39"/>
  <c r="F87" i="11"/>
  <c r="F144" i="39"/>
  <c r="F85" i="11" s="1"/>
  <c r="F129" i="39"/>
  <c r="F83" i="11" s="1"/>
  <c r="F119" i="39"/>
  <c r="F104" i="39"/>
  <c r="F79" i="11" s="1"/>
  <c r="F94" i="39"/>
  <c r="F77" i="11" s="1"/>
  <c r="F79" i="39"/>
  <c r="F69" i="39"/>
  <c r="F73" i="11"/>
  <c r="F54" i="39"/>
  <c r="F71" i="11" s="1"/>
  <c r="F44" i="39"/>
  <c r="F40" i="39"/>
  <c r="F31" i="39"/>
  <c r="F65" i="11" s="1"/>
  <c r="F27" i="39"/>
  <c r="F63" i="11" s="1"/>
  <c r="D4" i="39"/>
  <c r="A4" i="39"/>
  <c r="D3" i="39"/>
  <c r="A3" i="39"/>
  <c r="D2" i="39"/>
  <c r="A2" i="39"/>
  <c r="A1" i="39"/>
  <c r="F194" i="38"/>
  <c r="F46" i="11"/>
  <c r="F179" i="38"/>
  <c r="F44" i="11" s="1"/>
  <c r="F169" i="38"/>
  <c r="F42" i="11" s="1"/>
  <c r="F154" i="38"/>
  <c r="F40" i="11"/>
  <c r="F144" i="38"/>
  <c r="F38" i="11" s="1"/>
  <c r="F34" i="11"/>
  <c r="F129" i="38"/>
  <c r="F119" i="38"/>
  <c r="F104" i="38"/>
  <c r="F94" i="38"/>
  <c r="F30" i="11" s="1"/>
  <c r="F79" i="38"/>
  <c r="F69" i="38"/>
  <c r="F54" i="38"/>
  <c r="F24" i="11" s="1"/>
  <c r="F44" i="38"/>
  <c r="F22" i="11" s="1"/>
  <c r="F40" i="38"/>
  <c r="F31" i="38"/>
  <c r="F17" i="11" s="1"/>
  <c r="F27" i="38"/>
  <c r="F15" i="11"/>
  <c r="D4" i="38"/>
  <c r="A4" i="38"/>
  <c r="D3" i="38"/>
  <c r="A3" i="38"/>
  <c r="D2" i="38"/>
  <c r="A2" i="38"/>
  <c r="A1" i="38"/>
  <c r="F760" i="10"/>
  <c r="F758" i="10"/>
  <c r="F744" i="10"/>
  <c r="F742" i="10"/>
  <c r="F711" i="10"/>
  <c r="F709" i="10"/>
  <c r="F703" i="10"/>
  <c r="F695" i="10"/>
  <c r="F693" i="10"/>
  <c r="F687" i="10"/>
  <c r="F679" i="10"/>
  <c r="F677" i="10"/>
  <c r="F654" i="10"/>
  <c r="F646" i="10"/>
  <c r="F644" i="10"/>
  <c r="F638" i="10"/>
  <c r="F630" i="10"/>
  <c r="F628" i="10"/>
  <c r="F622" i="10"/>
  <c r="F269" i="34"/>
  <c r="F603" i="10" s="1"/>
  <c r="F254" i="34"/>
  <c r="F601" i="10" s="1"/>
  <c r="F244" i="34"/>
  <c r="F599" i="10" s="1"/>
  <c r="F229" i="34"/>
  <c r="F597" i="10" s="1"/>
  <c r="F219" i="34"/>
  <c r="F595" i="10"/>
  <c r="F204" i="34"/>
  <c r="F194" i="34"/>
  <c r="F591" i="10" s="1"/>
  <c r="F179" i="34"/>
  <c r="F589" i="10"/>
  <c r="F169" i="34"/>
  <c r="F154" i="34"/>
  <c r="F585" i="10" s="1"/>
  <c r="F144" i="34"/>
  <c r="F583" i="10" s="1"/>
  <c r="F129" i="34"/>
  <c r="F581" i="10" s="1"/>
  <c r="F119" i="34"/>
  <c r="F579" i="10"/>
  <c r="F104" i="34"/>
  <c r="F577" i="10" s="1"/>
  <c r="F94" i="34"/>
  <c r="F575" i="10" s="1"/>
  <c r="F79" i="34"/>
  <c r="F573" i="10"/>
  <c r="F69" i="34"/>
  <c r="F571" i="10" s="1"/>
  <c r="F54" i="34"/>
  <c r="F569" i="10" s="1"/>
  <c r="F44" i="34"/>
  <c r="F567" i="10" s="1"/>
  <c r="F29" i="34"/>
  <c r="F565" i="10" s="1"/>
  <c r="D4" i="34"/>
  <c r="A4" i="34"/>
  <c r="D3" i="34"/>
  <c r="A3" i="34"/>
  <c r="D2" i="34"/>
  <c r="A2" i="34"/>
  <c r="A1" i="34"/>
  <c r="F540" i="10"/>
  <c r="F538" i="10"/>
  <c r="F524" i="10"/>
  <c r="F522" i="10"/>
  <c r="F491" i="10"/>
  <c r="F489" i="10"/>
  <c r="F483" i="10"/>
  <c r="F475" i="10"/>
  <c r="F473" i="10"/>
  <c r="F467" i="10"/>
  <c r="F459" i="10"/>
  <c r="F457" i="10"/>
  <c r="F434" i="10"/>
  <c r="F426" i="10"/>
  <c r="F424" i="10"/>
  <c r="F418" i="10"/>
  <c r="F410" i="10"/>
  <c r="F408" i="10"/>
  <c r="F402" i="10"/>
  <c r="F375" i="10"/>
  <c r="F369" i="10"/>
  <c r="F359" i="10"/>
  <c r="F353" i="10"/>
  <c r="F269" i="29"/>
  <c r="F254" i="29"/>
  <c r="F244" i="29"/>
  <c r="F229" i="29"/>
  <c r="F219" i="29"/>
  <c r="F320" i="10"/>
  <c r="F204" i="29"/>
  <c r="F318" i="10"/>
  <c r="F194" i="29"/>
  <c r="F179" i="29"/>
  <c r="F169" i="29"/>
  <c r="F312" i="10" s="1"/>
  <c r="F154" i="29"/>
  <c r="F310" i="10" s="1"/>
  <c r="F144" i="29"/>
  <c r="F129" i="29"/>
  <c r="F306" i="10" s="1"/>
  <c r="F119" i="29"/>
  <c r="F304" i="10"/>
  <c r="F104" i="29"/>
  <c r="F302" i="10"/>
  <c r="F94" i="29"/>
  <c r="F79" i="29"/>
  <c r="F298" i="10" s="1"/>
  <c r="F69" i="29"/>
  <c r="F54" i="29"/>
  <c r="F44" i="29"/>
  <c r="F292" i="10" s="1"/>
  <c r="F29" i="29"/>
  <c r="F290" i="10" s="1"/>
  <c r="D4" i="29"/>
  <c r="A4" i="29"/>
  <c r="D3" i="29"/>
  <c r="A3" i="29"/>
  <c r="D2" i="29"/>
  <c r="A2" i="29"/>
  <c r="A1" i="29"/>
  <c r="F271" i="10"/>
  <c r="F269" i="10"/>
  <c r="F263" i="10"/>
  <c r="F255" i="10"/>
  <c r="F253" i="10"/>
  <c r="F247" i="10"/>
  <c r="F239" i="10"/>
  <c r="F237" i="10"/>
  <c r="F214" i="10"/>
  <c r="F206" i="10"/>
  <c r="F204" i="10"/>
  <c r="F198" i="10"/>
  <c r="F190" i="10"/>
  <c r="F188" i="10"/>
  <c r="F182" i="10"/>
  <c r="F155" i="10"/>
  <c r="F149" i="10"/>
  <c r="F139" i="10"/>
  <c r="F133" i="10"/>
  <c r="F269" i="25"/>
  <c r="F254" i="25"/>
  <c r="F106" i="10" s="1"/>
  <c r="F244" i="25"/>
  <c r="F229" i="25"/>
  <c r="F219" i="25"/>
  <c r="F100" i="10"/>
  <c r="F204" i="25"/>
  <c r="F98" i="10"/>
  <c r="F194" i="25"/>
  <c r="F179" i="25"/>
  <c r="F169" i="25"/>
  <c r="F154" i="25"/>
  <c r="F144" i="25"/>
  <c r="F88" i="10" s="1"/>
  <c r="F129" i="25"/>
  <c r="F86" i="10" s="1"/>
  <c r="F119" i="25"/>
  <c r="F84" i="10"/>
  <c r="F104" i="25"/>
  <c r="F82" i="10"/>
  <c r="F94" i="25"/>
  <c r="F80" i="10" s="1"/>
  <c r="F79" i="25"/>
  <c r="F78" i="10" s="1"/>
  <c r="F69" i="25"/>
  <c r="F76" i="10" s="1"/>
  <c r="F54" i="25"/>
  <c r="F74" i="10" s="1"/>
  <c r="F44" i="25"/>
  <c r="F29" i="25"/>
  <c r="D4" i="25"/>
  <c r="A4" i="25"/>
  <c r="D3" i="25"/>
  <c r="A3" i="25"/>
  <c r="D2" i="25"/>
  <c r="A2" i="25"/>
  <c r="A1" i="25"/>
  <c r="F51" i="10"/>
  <c r="F49" i="10"/>
  <c r="F43" i="10"/>
  <c r="F35" i="10"/>
  <c r="F33" i="10"/>
  <c r="F27" i="10"/>
  <c r="F19" i="10"/>
  <c r="F17" i="10"/>
  <c r="F269" i="23"/>
  <c r="F254" i="23"/>
  <c r="F656" i="9" s="1"/>
  <c r="F244" i="23"/>
  <c r="F654" i="9" s="1"/>
  <c r="F229" i="23"/>
  <c r="F652" i="9" s="1"/>
  <c r="F219" i="23"/>
  <c r="F650" i="9" s="1"/>
  <c r="F204" i="23"/>
  <c r="F648" i="9" s="1"/>
  <c r="F194" i="23"/>
  <c r="F646" i="9" s="1"/>
  <c r="F179" i="23"/>
  <c r="F169" i="23"/>
  <c r="F642" i="9" s="1"/>
  <c r="F154" i="23"/>
  <c r="F640" i="9" s="1"/>
  <c r="F144" i="23"/>
  <c r="F638" i="9" s="1"/>
  <c r="F129" i="23"/>
  <c r="F636" i="9"/>
  <c r="F119" i="23"/>
  <c r="F634" i="9" s="1"/>
  <c r="F104" i="23"/>
  <c r="F94" i="23"/>
  <c r="F79" i="23"/>
  <c r="F628" i="9" s="1"/>
  <c r="F69" i="23"/>
  <c r="F626" i="9" s="1"/>
  <c r="F54" i="23"/>
  <c r="F44" i="23"/>
  <c r="F622" i="9"/>
  <c r="F29" i="23"/>
  <c r="F620" i="9" s="1"/>
  <c r="D4" i="23"/>
  <c r="A4" i="23"/>
  <c r="D3" i="23"/>
  <c r="A3" i="23"/>
  <c r="D2" i="23"/>
  <c r="A2" i="23"/>
  <c r="A1" i="23"/>
  <c r="F603" i="9"/>
  <c r="F607" i="9" s="1"/>
  <c r="F597" i="9"/>
  <c r="F589" i="9"/>
  <c r="F587" i="9"/>
  <c r="F581" i="9"/>
  <c r="F573" i="9"/>
  <c r="F571" i="9"/>
  <c r="F565" i="9"/>
  <c r="F548" i="9"/>
  <c r="F552" i="9" s="1"/>
  <c r="F540" i="9"/>
  <c r="F538" i="9"/>
  <c r="F532" i="9"/>
  <c r="F524" i="9"/>
  <c r="F522" i="9"/>
  <c r="F516" i="9"/>
  <c r="F489" i="9"/>
  <c r="F483" i="9"/>
  <c r="F473" i="9"/>
  <c r="F467" i="9"/>
  <c r="F457" i="9"/>
  <c r="F434" i="9"/>
  <c r="F444" i="9" s="1"/>
  <c r="F432" i="9"/>
  <c r="F418" i="9"/>
  <c r="F416" i="9"/>
  <c r="F402" i="9"/>
  <c r="F400" i="9"/>
  <c r="F383" i="9"/>
  <c r="F377" i="9"/>
  <c r="F369" i="9"/>
  <c r="F367" i="9"/>
  <c r="F361" i="9"/>
  <c r="F353" i="9"/>
  <c r="F351" i="9"/>
  <c r="F345" i="9"/>
  <c r="F328" i="9"/>
  <c r="F320" i="9"/>
  <c r="F318" i="9"/>
  <c r="F312" i="9"/>
  <c r="F304" i="9"/>
  <c r="F302" i="9"/>
  <c r="F296" i="9"/>
  <c r="F269" i="9"/>
  <c r="F263" i="9"/>
  <c r="F253" i="9"/>
  <c r="F247" i="9"/>
  <c r="F237" i="9"/>
  <c r="F269" i="15"/>
  <c r="F254" i="15"/>
  <c r="F216" i="9" s="1"/>
  <c r="F244" i="15"/>
  <c r="F214" i="9" s="1"/>
  <c r="F229" i="15"/>
  <c r="F212" i="9"/>
  <c r="F219" i="15"/>
  <c r="F210" i="9" s="1"/>
  <c r="F204" i="15"/>
  <c r="F194" i="15"/>
  <c r="F179" i="15"/>
  <c r="F204" i="9" s="1"/>
  <c r="F169" i="15"/>
  <c r="F154" i="15"/>
  <c r="F144" i="15"/>
  <c r="F198" i="9"/>
  <c r="F129" i="15"/>
  <c r="F196" i="9" s="1"/>
  <c r="F119" i="15"/>
  <c r="F104" i="15"/>
  <c r="F192" i="9" s="1"/>
  <c r="F94" i="15"/>
  <c r="F190" i="9" s="1"/>
  <c r="F79" i="15"/>
  <c r="F69" i="15"/>
  <c r="F54" i="15"/>
  <c r="F184" i="9" s="1"/>
  <c r="F44" i="15"/>
  <c r="F182" i="9" s="1"/>
  <c r="F29" i="15"/>
  <c r="F180" i="9"/>
  <c r="D4" i="15"/>
  <c r="A4" i="15"/>
  <c r="D3" i="15"/>
  <c r="A3" i="15"/>
  <c r="D2" i="15"/>
  <c r="A2" i="15"/>
  <c r="A1" i="15"/>
  <c r="F163" i="9"/>
  <c r="F157" i="9"/>
  <c r="F149" i="9"/>
  <c r="F147" i="9"/>
  <c r="F141" i="9"/>
  <c r="F133" i="9"/>
  <c r="F131" i="9"/>
  <c r="F125" i="9"/>
  <c r="F269" i="13"/>
  <c r="F108" i="9" s="1"/>
  <c r="F254" i="13"/>
  <c r="F106" i="9" s="1"/>
  <c r="F244" i="13"/>
  <c r="F229" i="13"/>
  <c r="F219" i="13"/>
  <c r="F100" i="9"/>
  <c r="F204" i="13"/>
  <c r="F98" i="9"/>
  <c r="F194" i="13"/>
  <c r="F96" i="9" s="1"/>
  <c r="F179" i="13"/>
  <c r="F94" i="9" s="1"/>
  <c r="F169" i="13"/>
  <c r="F92" i="9"/>
  <c r="F154" i="13"/>
  <c r="F144" i="13"/>
  <c r="F84" i="9" s="1"/>
  <c r="F129" i="13"/>
  <c r="F119" i="13"/>
  <c r="F104" i="13"/>
  <c r="F82" i="9"/>
  <c r="F94" i="13"/>
  <c r="F79" i="13"/>
  <c r="F78" i="9" s="1"/>
  <c r="F54" i="13"/>
  <c r="F74" i="9" s="1"/>
  <c r="F69" i="13"/>
  <c r="F76" i="9" s="1"/>
  <c r="F29" i="13"/>
  <c r="F44" i="13"/>
  <c r="D4" i="13"/>
  <c r="A4" i="13"/>
  <c r="D3" i="13"/>
  <c r="A3" i="13"/>
  <c r="D2" i="13"/>
  <c r="A2" i="13"/>
  <c r="A1" i="13"/>
  <c r="F49" i="9"/>
  <c r="F43" i="9"/>
  <c r="F33" i="9"/>
  <c r="F27" i="9"/>
  <c r="F15" i="9"/>
  <c r="F368" i="11"/>
  <c r="F358" i="11"/>
  <c r="F356" i="11"/>
  <c r="F354" i="11"/>
  <c r="B354" i="11"/>
  <c r="F352" i="11"/>
  <c r="F350" i="11"/>
  <c r="B350" i="11"/>
  <c r="F346" i="11"/>
  <c r="B346" i="11"/>
  <c r="F344" i="11"/>
  <c r="F342" i="11"/>
  <c r="B342" i="11"/>
  <c r="F340" i="11"/>
  <c r="F338" i="11"/>
  <c r="B338" i="11"/>
  <c r="F336" i="11"/>
  <c r="F334" i="11"/>
  <c r="B334" i="11"/>
  <c r="F330" i="11"/>
  <c r="B330" i="11"/>
  <c r="F325" i="11"/>
  <c r="F315" i="11"/>
  <c r="F313" i="11"/>
  <c r="F311" i="11"/>
  <c r="B311" i="11"/>
  <c r="F309" i="11"/>
  <c r="F307" i="11"/>
  <c r="B307" i="11"/>
  <c r="F305" i="11"/>
  <c r="F303" i="11"/>
  <c r="B303" i="11"/>
  <c r="F301" i="11"/>
  <c r="B299" i="11"/>
  <c r="F297" i="11"/>
  <c r="F295" i="11"/>
  <c r="B295" i="11"/>
  <c r="F293" i="11"/>
  <c r="F291" i="11"/>
  <c r="B291" i="11"/>
  <c r="F289" i="11"/>
  <c r="F287" i="11"/>
  <c r="B287" i="11"/>
  <c r="F285" i="11"/>
  <c r="B283" i="11"/>
  <c r="F281" i="11"/>
  <c r="F279" i="11"/>
  <c r="B279" i="11"/>
  <c r="F277" i="11"/>
  <c r="F275" i="11"/>
  <c r="B275" i="11"/>
  <c r="F273" i="11"/>
  <c r="F319" i="11" s="1"/>
  <c r="F271" i="11"/>
  <c r="B271" i="11"/>
  <c r="F269" i="11"/>
  <c r="F317" i="11" s="1"/>
  <c r="B267" i="11"/>
  <c r="F262" i="11"/>
  <c r="F252" i="11"/>
  <c r="F248" i="11"/>
  <c r="B248" i="11"/>
  <c r="F246" i="11"/>
  <c r="B244" i="11"/>
  <c r="F242" i="11"/>
  <c r="F240" i="11"/>
  <c r="B240" i="11"/>
  <c r="F238" i="11"/>
  <c r="B236" i="11"/>
  <c r="F232" i="11"/>
  <c r="B232" i="11"/>
  <c r="F230" i="11"/>
  <c r="B228" i="11"/>
  <c r="F226" i="11"/>
  <c r="F224" i="11"/>
  <c r="B224" i="11"/>
  <c r="F222" i="11"/>
  <c r="B220" i="11"/>
  <c r="F216" i="11"/>
  <c r="B216" i="11"/>
  <c r="F214" i="11"/>
  <c r="B212" i="11"/>
  <c r="F210" i="11"/>
  <c r="F208" i="11"/>
  <c r="B208" i="11"/>
  <c r="F206" i="11"/>
  <c r="B204" i="11"/>
  <c r="F200" i="11"/>
  <c r="B200" i="11"/>
  <c r="F198" i="11"/>
  <c r="F254" i="11"/>
  <c r="F196" i="11"/>
  <c r="B196" i="11"/>
  <c r="F191" i="11"/>
  <c r="F181" i="11"/>
  <c r="F179" i="11"/>
  <c r="B177" i="11"/>
  <c r="F173" i="11"/>
  <c r="B173" i="11"/>
  <c r="B169" i="11"/>
  <c r="F167" i="11"/>
  <c r="F165" i="11"/>
  <c r="B165" i="11"/>
  <c r="B161" i="11"/>
  <c r="F159" i="11"/>
  <c r="B157" i="11"/>
  <c r="B153" i="11"/>
  <c r="F148" i="11"/>
  <c r="F138" i="11"/>
  <c r="B134" i="11"/>
  <c r="B130" i="11"/>
  <c r="B126" i="11"/>
  <c r="B122" i="11"/>
  <c r="F118" i="11"/>
  <c r="B118" i="11"/>
  <c r="F116" i="11"/>
  <c r="B114" i="11"/>
  <c r="F112" i="11"/>
  <c r="F110" i="11"/>
  <c r="B110" i="11"/>
  <c r="F105" i="11"/>
  <c r="F95" i="11"/>
  <c r="F93" i="11"/>
  <c r="F91" i="11"/>
  <c r="B91" i="11"/>
  <c r="B87" i="11"/>
  <c r="B83" i="11"/>
  <c r="F81" i="11"/>
  <c r="B79" i="11"/>
  <c r="F75" i="11"/>
  <c r="B75" i="11"/>
  <c r="B71" i="11"/>
  <c r="F69" i="11"/>
  <c r="F67" i="11"/>
  <c r="B67" i="11"/>
  <c r="B63" i="11"/>
  <c r="F58" i="11"/>
  <c r="F48" i="11"/>
  <c r="B44" i="11"/>
  <c r="B40" i="11"/>
  <c r="F36" i="11"/>
  <c r="B36" i="11"/>
  <c r="F32" i="11"/>
  <c r="B32" i="11"/>
  <c r="F28" i="11"/>
  <c r="B28" i="11"/>
  <c r="F26" i="11"/>
  <c r="B24" i="11"/>
  <c r="F19" i="11"/>
  <c r="B19" i="11"/>
  <c r="B15" i="11"/>
  <c r="D4" i="11"/>
  <c r="A4" i="11"/>
  <c r="D3" i="11"/>
  <c r="A3" i="11"/>
  <c r="D2" i="11"/>
  <c r="A2" i="11"/>
  <c r="A1" i="11"/>
  <c r="F780" i="10"/>
  <c r="F770" i="10"/>
  <c r="F768" i="10"/>
  <c r="F772" i="10" s="1"/>
  <c r="F766" i="10"/>
  <c r="B766" i="10"/>
  <c r="F764" i="10"/>
  <c r="F762" i="10"/>
  <c r="B762" i="10"/>
  <c r="B758" i="10"/>
  <c r="F756" i="10"/>
  <c r="F754" i="10"/>
  <c r="B754" i="10"/>
  <c r="F752" i="10"/>
  <c r="F750" i="10"/>
  <c r="B750" i="10"/>
  <c r="F748" i="10"/>
  <c r="F746" i="10"/>
  <c r="B746" i="10"/>
  <c r="B742" i="10"/>
  <c r="F740" i="10"/>
  <c r="F738" i="10"/>
  <c r="B738" i="10"/>
  <c r="F736" i="10"/>
  <c r="F734" i="10"/>
  <c r="B734" i="10"/>
  <c r="F732" i="10"/>
  <c r="F730" i="10"/>
  <c r="B730" i="10"/>
  <c r="F725" i="10"/>
  <c r="F715" i="10"/>
  <c r="F713" i="10"/>
  <c r="F717" i="10" s="1"/>
  <c r="B711" i="10"/>
  <c r="F707" i="10"/>
  <c r="B707" i="10"/>
  <c r="F705" i="10"/>
  <c r="B703" i="10"/>
  <c r="F701" i="10"/>
  <c r="F699" i="10"/>
  <c r="B699" i="10"/>
  <c r="F697" i="10"/>
  <c r="B695" i="10"/>
  <c r="F691" i="10"/>
  <c r="B691" i="10"/>
  <c r="F689" i="10"/>
  <c r="B687" i="10"/>
  <c r="F685" i="10"/>
  <c r="F683" i="10"/>
  <c r="B683" i="10"/>
  <c r="F681" i="10"/>
  <c r="B679" i="10"/>
  <c r="F675" i="10"/>
  <c r="B675" i="10"/>
  <c r="F670" i="10"/>
  <c r="F660" i="10"/>
  <c r="F658" i="10"/>
  <c r="F656" i="10"/>
  <c r="B656" i="10"/>
  <c r="F652" i="10"/>
  <c r="B652" i="10"/>
  <c r="F650" i="10"/>
  <c r="F648" i="10"/>
  <c r="B648" i="10"/>
  <c r="B644" i="10"/>
  <c r="F642" i="10"/>
  <c r="F640" i="10"/>
  <c r="B640" i="10"/>
  <c r="F636" i="10"/>
  <c r="B636" i="10"/>
  <c r="F634" i="10"/>
  <c r="F632" i="10"/>
  <c r="B632" i="10"/>
  <c r="B628" i="10"/>
  <c r="F626" i="10"/>
  <c r="F624" i="10"/>
  <c r="B624" i="10"/>
  <c r="F620" i="10"/>
  <c r="B620" i="10"/>
  <c r="F615" i="10"/>
  <c r="F605" i="10"/>
  <c r="B601" i="10"/>
  <c r="B597" i="10"/>
  <c r="F593" i="10"/>
  <c r="B593" i="10"/>
  <c r="B589" i="10"/>
  <c r="F587" i="10"/>
  <c r="B585" i="10"/>
  <c r="B581" i="10"/>
  <c r="B577" i="10"/>
  <c r="B573" i="10"/>
  <c r="B569" i="10"/>
  <c r="B565" i="10"/>
  <c r="F560" i="10"/>
  <c r="F550" i="10"/>
  <c r="F548" i="10"/>
  <c r="F552" i="10" s="1"/>
  <c r="F546" i="10"/>
  <c r="B546" i="10"/>
  <c r="F544" i="10"/>
  <c r="F542" i="10"/>
  <c r="B542" i="10"/>
  <c r="B538" i="10"/>
  <c r="F536" i="10"/>
  <c r="F534" i="10"/>
  <c r="B534" i="10"/>
  <c r="F532" i="10"/>
  <c r="F530" i="10"/>
  <c r="B530" i="10"/>
  <c r="F528" i="10"/>
  <c r="F526" i="10"/>
  <c r="B526" i="10"/>
  <c r="B522" i="10"/>
  <c r="F520" i="10"/>
  <c r="F518" i="10"/>
  <c r="B518" i="10"/>
  <c r="F516" i="10"/>
  <c r="F514" i="10"/>
  <c r="B514" i="10"/>
  <c r="F512" i="10"/>
  <c r="F510" i="10"/>
  <c r="B510" i="10"/>
  <c r="F505" i="10"/>
  <c r="F495" i="10"/>
  <c r="F493" i="10"/>
  <c r="B491" i="10"/>
  <c r="F487" i="10"/>
  <c r="B487" i="10"/>
  <c r="F485" i="10"/>
  <c r="B483" i="10"/>
  <c r="F481" i="10"/>
  <c r="F479" i="10"/>
  <c r="B479" i="10"/>
  <c r="F477" i="10"/>
  <c r="B475" i="10"/>
  <c r="F471" i="10"/>
  <c r="B471" i="10"/>
  <c r="F469" i="10"/>
  <c r="B467" i="10"/>
  <c r="F465" i="10"/>
  <c r="F463" i="10"/>
  <c r="B463" i="10"/>
  <c r="F461" i="10"/>
  <c r="B459" i="10"/>
  <c r="F455" i="10"/>
  <c r="B455" i="10"/>
  <c r="F450" i="10"/>
  <c r="F440" i="10"/>
  <c r="F438" i="10"/>
  <c r="F436" i="10"/>
  <c r="B436" i="10"/>
  <c r="F432" i="10"/>
  <c r="B432" i="10"/>
  <c r="F430" i="10"/>
  <c r="F444" i="10" s="1"/>
  <c r="F452" i="10" s="1"/>
  <c r="F53" i="7" s="1"/>
  <c r="F428" i="10"/>
  <c r="B428" i="10"/>
  <c r="B424" i="10"/>
  <c r="F422" i="10"/>
  <c r="F420" i="10"/>
  <c r="B420" i="10"/>
  <c r="F416" i="10"/>
  <c r="B416" i="10"/>
  <c r="F414" i="10"/>
  <c r="F412" i="10"/>
  <c r="B412" i="10"/>
  <c r="B408" i="10"/>
  <c r="F406" i="10"/>
  <c r="F404" i="10"/>
  <c r="B404" i="10"/>
  <c r="F400" i="10"/>
  <c r="B400" i="10"/>
  <c r="F395" i="10"/>
  <c r="F385" i="10"/>
  <c r="F383" i="10"/>
  <c r="F387" i="10" s="1"/>
  <c r="F381" i="10"/>
  <c r="B381" i="10"/>
  <c r="F379" i="10"/>
  <c r="F377" i="10"/>
  <c r="B377" i="10"/>
  <c r="F373" i="10"/>
  <c r="B373" i="10"/>
  <c r="F371" i="10"/>
  <c r="B369" i="10"/>
  <c r="F367" i="10"/>
  <c r="F365" i="10"/>
  <c r="B365" i="10"/>
  <c r="F363" i="10"/>
  <c r="F361" i="10"/>
  <c r="B361" i="10"/>
  <c r="F357" i="10"/>
  <c r="B357" i="10"/>
  <c r="F355" i="10"/>
  <c r="B353" i="10"/>
  <c r="F351" i="10"/>
  <c r="F349" i="10"/>
  <c r="B349" i="10"/>
  <c r="F347" i="10"/>
  <c r="F345" i="10"/>
  <c r="B345" i="10"/>
  <c r="F340" i="10"/>
  <c r="F330" i="10"/>
  <c r="F328" i="10"/>
  <c r="F326" i="10"/>
  <c r="B326" i="10"/>
  <c r="F324" i="10"/>
  <c r="F322" i="10"/>
  <c r="B322" i="10"/>
  <c r="B318" i="10"/>
  <c r="F316" i="10"/>
  <c r="F314" i="10"/>
  <c r="B314" i="10"/>
  <c r="B310" i="10"/>
  <c r="F308" i="10"/>
  <c r="B306" i="10"/>
  <c r="B302" i="10"/>
  <c r="F300" i="10"/>
  <c r="B298" i="10"/>
  <c r="F296" i="10"/>
  <c r="F294" i="10"/>
  <c r="B294" i="10"/>
  <c r="B290" i="10"/>
  <c r="F285" i="10"/>
  <c r="F275" i="10"/>
  <c r="F273" i="10"/>
  <c r="F277" i="10" s="1"/>
  <c r="B271" i="10"/>
  <c r="F267" i="10"/>
  <c r="B267" i="10"/>
  <c r="F265" i="10"/>
  <c r="B263" i="10"/>
  <c r="F261" i="10"/>
  <c r="F259" i="10"/>
  <c r="B259" i="10"/>
  <c r="F257" i="10"/>
  <c r="B255" i="10"/>
  <c r="F251" i="10"/>
  <c r="B251" i="10"/>
  <c r="F249" i="10"/>
  <c r="B247" i="10"/>
  <c r="F245" i="10"/>
  <c r="F243" i="10"/>
  <c r="B243" i="10"/>
  <c r="F241" i="10"/>
  <c r="B239" i="10"/>
  <c r="F235" i="10"/>
  <c r="B235" i="10"/>
  <c r="F230" i="10"/>
  <c r="F220" i="10"/>
  <c r="F218" i="10"/>
  <c r="F216" i="10"/>
  <c r="B216" i="10"/>
  <c r="F212" i="10"/>
  <c r="B212" i="10"/>
  <c r="F210" i="10"/>
  <c r="F208" i="10"/>
  <c r="B208" i="10"/>
  <c r="B204" i="10"/>
  <c r="F202" i="10"/>
  <c r="F200" i="10"/>
  <c r="B200" i="10"/>
  <c r="F196" i="10"/>
  <c r="B196" i="10"/>
  <c r="F194" i="10"/>
  <c r="F192" i="10"/>
  <c r="B192" i="10"/>
  <c r="B188" i="10"/>
  <c r="F186" i="10"/>
  <c r="F184" i="10"/>
  <c r="B184" i="10"/>
  <c r="F180" i="10"/>
  <c r="B180" i="10"/>
  <c r="F175" i="10"/>
  <c r="F165" i="10"/>
  <c r="F163" i="10"/>
  <c r="F167" i="10" s="1"/>
  <c r="F161" i="10"/>
  <c r="B161" i="10"/>
  <c r="F159" i="10"/>
  <c r="F157" i="10"/>
  <c r="B157" i="10"/>
  <c r="F153" i="10"/>
  <c r="B153" i="10"/>
  <c r="F151" i="10"/>
  <c r="B149" i="10"/>
  <c r="F147" i="10"/>
  <c r="F145" i="10"/>
  <c r="B145" i="10"/>
  <c r="F143" i="10"/>
  <c r="F141" i="10"/>
  <c r="B141" i="10"/>
  <c r="F137" i="10"/>
  <c r="B137" i="10"/>
  <c r="F135" i="10"/>
  <c r="B133" i="10"/>
  <c r="F131" i="10"/>
  <c r="F129" i="10"/>
  <c r="B129" i="10"/>
  <c r="F127" i="10"/>
  <c r="F125" i="10"/>
  <c r="B125" i="10"/>
  <c r="F120" i="10"/>
  <c r="F110" i="10"/>
  <c r="F108" i="10"/>
  <c r="B106" i="10"/>
  <c r="F104" i="10"/>
  <c r="F102" i="10"/>
  <c r="B102" i="10"/>
  <c r="B98" i="10"/>
  <c r="F96" i="10"/>
  <c r="F94" i="10"/>
  <c r="B94" i="10"/>
  <c r="F92" i="10"/>
  <c r="F90" i="10"/>
  <c r="B90" i="10"/>
  <c r="B86" i="10"/>
  <c r="B82" i="10"/>
  <c r="B78" i="10"/>
  <c r="B74" i="10"/>
  <c r="F72" i="10"/>
  <c r="F70" i="10"/>
  <c r="B70" i="10"/>
  <c r="F65" i="10"/>
  <c r="F55" i="10"/>
  <c r="F53" i="10"/>
  <c r="F57" i="10" s="1"/>
  <c r="B51" i="10"/>
  <c r="F47" i="10"/>
  <c r="B47" i="10"/>
  <c r="F45" i="10"/>
  <c r="B43" i="10"/>
  <c r="F41" i="10"/>
  <c r="F39" i="10"/>
  <c r="B39" i="10"/>
  <c r="F37" i="10"/>
  <c r="B35" i="10"/>
  <c r="F31" i="10"/>
  <c r="B31" i="10"/>
  <c r="F29" i="10"/>
  <c r="B27" i="10"/>
  <c r="F25" i="10"/>
  <c r="F23" i="10"/>
  <c r="B23" i="10"/>
  <c r="F21" i="10"/>
  <c r="B19" i="10"/>
  <c r="F15" i="10"/>
  <c r="B15" i="10"/>
  <c r="D4" i="10"/>
  <c r="A4" i="10"/>
  <c r="D3" i="10"/>
  <c r="A3" i="10"/>
  <c r="D2" i="10"/>
  <c r="A2" i="10"/>
  <c r="A1" i="10"/>
  <c r="F670" i="9"/>
  <c r="F660" i="9"/>
  <c r="F658" i="9"/>
  <c r="B656" i="9"/>
  <c r="B652" i="9"/>
  <c r="B648" i="9"/>
  <c r="F644" i="9"/>
  <c r="B644" i="9"/>
  <c r="B640" i="9"/>
  <c r="B636" i="9"/>
  <c r="F632" i="9"/>
  <c r="B632" i="9"/>
  <c r="F630" i="9"/>
  <c r="B628" i="9"/>
  <c r="F624" i="9"/>
  <c r="B624" i="9"/>
  <c r="B620" i="9"/>
  <c r="F615" i="9"/>
  <c r="F605" i="9"/>
  <c r="F601" i="9"/>
  <c r="B601" i="9"/>
  <c r="F599" i="9"/>
  <c r="B597" i="9"/>
  <c r="F595" i="9"/>
  <c r="F593" i="9"/>
  <c r="B593" i="9"/>
  <c r="F591" i="9"/>
  <c r="B589" i="9"/>
  <c r="F585" i="9"/>
  <c r="B585" i="9"/>
  <c r="F583" i="9"/>
  <c r="B581" i="9"/>
  <c r="F579" i="9"/>
  <c r="F577" i="9"/>
  <c r="B577" i="9"/>
  <c r="F575" i="9"/>
  <c r="B573" i="9"/>
  <c r="F569" i="9"/>
  <c r="B569" i="9"/>
  <c r="F567" i="9"/>
  <c r="B565" i="9"/>
  <c r="F560" i="9"/>
  <c r="F550" i="9"/>
  <c r="F546" i="9"/>
  <c r="B546" i="9"/>
  <c r="F544" i="9"/>
  <c r="F542" i="9"/>
  <c r="B542" i="9"/>
  <c r="B538" i="9"/>
  <c r="F536" i="9"/>
  <c r="F534" i="9"/>
  <c r="B534" i="9"/>
  <c r="F530" i="9"/>
  <c r="B530" i="9"/>
  <c r="F528" i="9"/>
  <c r="F526" i="9"/>
  <c r="B526" i="9"/>
  <c r="B522" i="9"/>
  <c r="F520" i="9"/>
  <c r="F518" i="9"/>
  <c r="B518" i="9"/>
  <c r="F514" i="9"/>
  <c r="B514" i="9"/>
  <c r="F512" i="9"/>
  <c r="F510" i="9"/>
  <c r="B510" i="9"/>
  <c r="F505" i="9"/>
  <c r="F495" i="9"/>
  <c r="F493" i="9"/>
  <c r="F491" i="9"/>
  <c r="B491" i="9"/>
  <c r="F487" i="9"/>
  <c r="B487" i="9"/>
  <c r="F485" i="9"/>
  <c r="B483" i="9"/>
  <c r="F481" i="9"/>
  <c r="F479" i="9"/>
  <c r="B479" i="9"/>
  <c r="F477" i="9"/>
  <c r="F475" i="9"/>
  <c r="B475" i="9"/>
  <c r="F471" i="9"/>
  <c r="B471" i="9"/>
  <c r="F469" i="9"/>
  <c r="B467" i="9"/>
  <c r="F465" i="9"/>
  <c r="F463" i="9"/>
  <c r="B463" i="9"/>
  <c r="F461" i="9"/>
  <c r="F459" i="9"/>
  <c r="B459" i="9"/>
  <c r="F455" i="9"/>
  <c r="B455" i="9"/>
  <c r="F450" i="9"/>
  <c r="F440" i="9"/>
  <c r="F438" i="9"/>
  <c r="F436" i="9"/>
  <c r="B436" i="9"/>
  <c r="B432" i="9"/>
  <c r="F430" i="9"/>
  <c r="F428" i="9"/>
  <c r="B428" i="9"/>
  <c r="F426" i="9"/>
  <c r="F424" i="9"/>
  <c r="B424" i="9"/>
  <c r="F422" i="9"/>
  <c r="F420" i="9"/>
  <c r="B420" i="9"/>
  <c r="B416" i="9"/>
  <c r="F414" i="9"/>
  <c r="F412" i="9"/>
  <c r="B412" i="9"/>
  <c r="F410" i="9"/>
  <c r="F408" i="9"/>
  <c r="B408" i="9"/>
  <c r="F406" i="9"/>
  <c r="F404" i="9"/>
  <c r="B404" i="9"/>
  <c r="B400" i="9"/>
  <c r="F395" i="9"/>
  <c r="F385" i="9"/>
  <c r="F381" i="9"/>
  <c r="B381" i="9"/>
  <c r="F379" i="9"/>
  <c r="B377" i="9"/>
  <c r="F375" i="9"/>
  <c r="F389" i="9" s="1"/>
  <c r="F393" i="9" s="1"/>
  <c r="F373" i="9"/>
  <c r="B373" i="9"/>
  <c r="F371" i="9"/>
  <c r="B369" i="9"/>
  <c r="F365" i="9"/>
  <c r="B365" i="9"/>
  <c r="F363" i="9"/>
  <c r="B361" i="9"/>
  <c r="F359" i="9"/>
  <c r="F357" i="9"/>
  <c r="B357" i="9"/>
  <c r="F355" i="9"/>
  <c r="B353" i="9"/>
  <c r="F349" i="9"/>
  <c r="B349" i="9"/>
  <c r="F347" i="9"/>
  <c r="B345" i="9"/>
  <c r="F340" i="9"/>
  <c r="F330" i="9"/>
  <c r="F326" i="9"/>
  <c r="B326" i="9"/>
  <c r="F324" i="9"/>
  <c r="F322" i="9"/>
  <c r="B322" i="9"/>
  <c r="B318" i="9"/>
  <c r="F316" i="9"/>
  <c r="F314" i="9"/>
  <c r="B314" i="9"/>
  <c r="F310" i="9"/>
  <c r="B310" i="9"/>
  <c r="F308" i="9"/>
  <c r="F306" i="9"/>
  <c r="B306" i="9"/>
  <c r="B302" i="9"/>
  <c r="F300" i="9"/>
  <c r="F298" i="9"/>
  <c r="B298" i="9"/>
  <c r="F294" i="9"/>
  <c r="B294" i="9"/>
  <c r="F292" i="9"/>
  <c r="F290" i="9"/>
  <c r="B290" i="9"/>
  <c r="F285" i="9"/>
  <c r="F275" i="9"/>
  <c r="F273" i="9"/>
  <c r="F271" i="9"/>
  <c r="B271" i="9"/>
  <c r="F267" i="9"/>
  <c r="B267" i="9"/>
  <c r="F265" i="9"/>
  <c r="B263" i="9"/>
  <c r="F261" i="9"/>
  <c r="F259" i="9"/>
  <c r="B259" i="9"/>
  <c r="F257" i="9"/>
  <c r="F255" i="9"/>
  <c r="B255" i="9"/>
  <c r="F251" i="9"/>
  <c r="B251" i="9"/>
  <c r="F249" i="9"/>
  <c r="B247" i="9"/>
  <c r="F245" i="9"/>
  <c r="F243" i="9"/>
  <c r="B243" i="9"/>
  <c r="F241" i="9"/>
  <c r="F239" i="9"/>
  <c r="B239" i="9"/>
  <c r="F235" i="9"/>
  <c r="B235" i="9"/>
  <c r="F230" i="9"/>
  <c r="F220" i="9"/>
  <c r="F218" i="9"/>
  <c r="F222" i="9" s="1"/>
  <c r="B216" i="9"/>
  <c r="B212" i="9"/>
  <c r="F208" i="9"/>
  <c r="B208" i="9"/>
  <c r="F206" i="9"/>
  <c r="B204" i="9"/>
  <c r="F202" i="9"/>
  <c r="F200" i="9"/>
  <c r="B200" i="9"/>
  <c r="B196" i="9"/>
  <c r="F194" i="9"/>
  <c r="B192" i="9"/>
  <c r="F188" i="9"/>
  <c r="B188" i="9"/>
  <c r="F186" i="9"/>
  <c r="B184" i="9"/>
  <c r="B180" i="9"/>
  <c r="F175" i="9"/>
  <c r="F165" i="9"/>
  <c r="F161" i="9"/>
  <c r="B161" i="9"/>
  <c r="F159" i="9"/>
  <c r="B157" i="9"/>
  <c r="F155" i="9"/>
  <c r="F153" i="9"/>
  <c r="B153" i="9"/>
  <c r="F151" i="9"/>
  <c r="B149" i="9"/>
  <c r="F145" i="9"/>
  <c r="B145" i="9"/>
  <c r="F143" i="9"/>
  <c r="B141" i="9"/>
  <c r="F139" i="9"/>
  <c r="F137" i="9"/>
  <c r="B137" i="9"/>
  <c r="F135" i="9"/>
  <c r="B133" i="9"/>
  <c r="F129" i="9"/>
  <c r="B129" i="9"/>
  <c r="F127" i="9"/>
  <c r="B125" i="9"/>
  <c r="F120" i="9"/>
  <c r="F110" i="9"/>
  <c r="B106" i="9"/>
  <c r="F104" i="9"/>
  <c r="F102" i="9"/>
  <c r="B102" i="9"/>
  <c r="B98" i="9"/>
  <c r="B94" i="9"/>
  <c r="F90" i="9"/>
  <c r="B90" i="9"/>
  <c r="F86" i="9"/>
  <c r="B86" i="9"/>
  <c r="B82" i="9"/>
  <c r="F80" i="9"/>
  <c r="B78" i="9"/>
  <c r="B74" i="9"/>
  <c r="F72" i="9"/>
  <c r="F70" i="9"/>
  <c r="B70" i="9"/>
  <c r="F65" i="9"/>
  <c r="F55" i="9"/>
  <c r="F53" i="9"/>
  <c r="F51" i="9"/>
  <c r="B51" i="9"/>
  <c r="F47" i="9"/>
  <c r="B47" i="9"/>
  <c r="F45" i="9"/>
  <c r="B43" i="9"/>
  <c r="F41" i="9"/>
  <c r="F39" i="9"/>
  <c r="B39" i="9"/>
  <c r="F37" i="9"/>
  <c r="F35" i="9"/>
  <c r="B35" i="9"/>
  <c r="F31" i="9"/>
  <c r="B31" i="9"/>
  <c r="F29" i="9"/>
  <c r="B27" i="9"/>
  <c r="F25" i="9"/>
  <c r="F23" i="9"/>
  <c r="B23" i="9"/>
  <c r="F21" i="9"/>
  <c r="F19" i="9"/>
  <c r="B19" i="9"/>
  <c r="F17" i="9"/>
  <c r="B15" i="9"/>
  <c r="D4" i="9"/>
  <c r="A4" i="9"/>
  <c r="D3" i="9"/>
  <c r="A3" i="9"/>
  <c r="D2" i="9"/>
  <c r="A2" i="9"/>
  <c r="A1" i="9"/>
  <c r="D4" i="8"/>
  <c r="A4" i="8"/>
  <c r="D3" i="8"/>
  <c r="A3" i="8"/>
  <c r="D2" i="8"/>
  <c r="A2" i="8"/>
  <c r="F173" i="5"/>
  <c r="F163" i="5"/>
  <c r="B159" i="5"/>
  <c r="B155" i="5"/>
  <c r="B151" i="5"/>
  <c r="B147" i="5"/>
  <c r="B146" i="5"/>
  <c r="B142" i="5"/>
  <c r="B141" i="5"/>
  <c r="B137" i="5"/>
  <c r="B136" i="5"/>
  <c r="B132" i="5"/>
  <c r="B131" i="5"/>
  <c r="A130" i="5"/>
  <c r="F126" i="5"/>
  <c r="F116" i="5"/>
  <c r="B112" i="5"/>
  <c r="B108" i="5"/>
  <c r="B107" i="5"/>
  <c r="B103" i="5"/>
  <c r="B99" i="5"/>
  <c r="B95" i="5"/>
  <c r="B94" i="5"/>
  <c r="A93" i="5"/>
  <c r="F89" i="5"/>
  <c r="F79" i="5"/>
  <c r="B75" i="5"/>
  <c r="B74" i="5"/>
  <c r="B70" i="5"/>
  <c r="B66" i="5"/>
  <c r="B62" i="5"/>
  <c r="B61" i="5"/>
  <c r="A60" i="5"/>
  <c r="F56" i="5"/>
  <c r="F46" i="5"/>
  <c r="B42" i="5"/>
  <c r="B41" i="5"/>
  <c r="B37" i="5"/>
  <c r="B36" i="5"/>
  <c r="B32" i="5"/>
  <c r="B31" i="5"/>
  <c r="B27" i="5"/>
  <c r="B26" i="5"/>
  <c r="B21" i="5"/>
  <c r="B20" i="5"/>
  <c r="B16" i="5"/>
  <c r="B15" i="5"/>
  <c r="A14" i="5"/>
  <c r="D4" i="5"/>
  <c r="A4" i="5"/>
  <c r="D3" i="5"/>
  <c r="A3" i="5"/>
  <c r="D2" i="5"/>
  <c r="A2" i="5"/>
  <c r="A1" i="5"/>
  <c r="F18" i="5"/>
  <c r="F48" i="5" s="1"/>
  <c r="F16" i="5"/>
  <c r="F277" i="9"/>
  <c r="F387" i="9"/>
  <c r="F497" i="9"/>
  <c r="F609" i="9"/>
  <c r="F617" i="9" s="1"/>
  <c r="F32" i="7" s="1"/>
  <c r="F144" i="5"/>
  <c r="F142" i="5"/>
  <c r="F153" i="5"/>
  <c r="F151" i="5"/>
  <c r="F332" i="9"/>
  <c r="F442" i="9"/>
  <c r="F81" i="5"/>
  <c r="F105" i="5"/>
  <c r="F103" i="5"/>
  <c r="F497" i="10"/>
  <c r="F59" i="10"/>
  <c r="F61" i="10" s="1"/>
  <c r="F165" i="5"/>
  <c r="F155" i="5"/>
  <c r="F157" i="5"/>
  <c r="F114" i="5"/>
  <c r="F112" i="5"/>
  <c r="F72" i="5"/>
  <c r="F149" i="5"/>
  <c r="F110" i="5"/>
  <c r="F27" i="5"/>
  <c r="F75" i="5"/>
  <c r="F159" i="5"/>
  <c r="F442" i="10"/>
  <c r="F95" i="5"/>
  <c r="F101" i="5"/>
  <c r="F34" i="5"/>
  <c r="F44" i="5"/>
  <c r="F118" i="5"/>
  <c r="F609" i="10" l="1"/>
  <c r="F327" i="11"/>
  <c r="F91" i="7" s="1"/>
  <c r="F323" i="11"/>
  <c r="F321" i="11"/>
  <c r="F446" i="9"/>
  <c r="F452" i="9"/>
  <c r="F26" i="7" s="1"/>
  <c r="F256" i="11"/>
  <c r="F260" i="11" s="1"/>
  <c r="F83" i="5"/>
  <c r="F91" i="5" s="1"/>
  <c r="F72" i="7" s="1"/>
  <c r="F613" i="9"/>
  <c r="F499" i="9"/>
  <c r="F503" i="9" s="1"/>
  <c r="F112" i="10"/>
  <c r="F334" i="9"/>
  <c r="F338" i="9" s="1"/>
  <c r="F662" i="9"/>
  <c r="F362" i="11"/>
  <c r="F554" i="9"/>
  <c r="F562" i="9" s="1"/>
  <c r="F30" i="7" s="1"/>
  <c r="F334" i="10"/>
  <c r="F719" i="10"/>
  <c r="F120" i="5"/>
  <c r="F88" i="9"/>
  <c r="F114" i="9" s="1"/>
  <c r="F52" i="11"/>
  <c r="F264" i="11"/>
  <c r="F89" i="7" s="1"/>
  <c r="F558" i="9"/>
  <c r="F611" i="10"/>
  <c r="F613" i="10" s="1"/>
  <c r="F617" i="10" s="1"/>
  <c r="F59" i="7" s="1"/>
  <c r="F507" i="9"/>
  <c r="F28" i="7" s="1"/>
  <c r="F501" i="9"/>
  <c r="F723" i="10"/>
  <c r="F727" i="10"/>
  <c r="F63" i="7" s="1"/>
  <c r="F721" i="10"/>
  <c r="F342" i="9"/>
  <c r="F22" i="7" s="1"/>
  <c r="F169" i="9"/>
  <c r="F183" i="11"/>
  <c r="F448" i="10"/>
  <c r="F446" i="10"/>
  <c r="F224" i="9"/>
  <c r="F99" i="11"/>
  <c r="F279" i="10"/>
  <c r="F448" i="9"/>
  <c r="F50" i="5"/>
  <c r="F360" i="11"/>
  <c r="F167" i="9"/>
  <c r="F59" i="9"/>
  <c r="F664" i="9"/>
  <c r="F499" i="10"/>
  <c r="F554" i="10"/>
  <c r="F50" i="11"/>
  <c r="F224" i="10"/>
  <c r="F222" i="10"/>
  <c r="F167" i="5"/>
  <c r="F63" i="10"/>
  <c r="F112" i="9"/>
  <c r="F391" i="9"/>
  <c r="F87" i="5"/>
  <c r="F67" i="10"/>
  <c r="F39" i="7" s="1"/>
  <c r="F611" i="9"/>
  <c r="F397" i="9"/>
  <c r="F24" i="7" s="1"/>
  <c r="F85" i="5"/>
  <c r="F97" i="11"/>
  <c r="F185" i="11"/>
  <c r="F57" i="9"/>
  <c r="F279" i="9"/>
  <c r="F114" i="10"/>
  <c r="F169" i="10"/>
  <c r="F332" i="10"/>
  <c r="F389" i="10"/>
  <c r="F662" i="10"/>
  <c r="F664" i="10"/>
  <c r="F774" i="10"/>
  <c r="F142" i="11"/>
  <c r="F607" i="10"/>
  <c r="F336" i="10" l="1"/>
  <c r="F338" i="10" s="1"/>
  <c r="F342" i="10" s="1"/>
  <c r="F49" i="7" s="1"/>
  <c r="F336" i="9"/>
  <c r="F116" i="9"/>
  <c r="F118" i="9" s="1"/>
  <c r="F122" i="9" s="1"/>
  <c r="F14" i="7" s="1"/>
  <c r="F556" i="9"/>
  <c r="F258" i="11"/>
  <c r="F128" i="5"/>
  <c r="F74" i="7" s="1"/>
  <c r="F124" i="5"/>
  <c r="F122" i="5"/>
  <c r="F366" i="11"/>
  <c r="F364" i="11"/>
  <c r="F370" i="11"/>
  <c r="F93" i="7" s="1"/>
  <c r="F668" i="10"/>
  <c r="F666" i="10"/>
  <c r="F672" i="10"/>
  <c r="F61" i="7" s="1"/>
  <c r="F187" i="11"/>
  <c r="F189" i="11" s="1"/>
  <c r="F193" i="11" s="1"/>
  <c r="F87" i="7" s="1"/>
  <c r="F226" i="10"/>
  <c r="F228" i="10"/>
  <c r="F232" i="10"/>
  <c r="F45" i="7" s="1"/>
  <c r="F54" i="5"/>
  <c r="F58" i="5"/>
  <c r="F70" i="7" s="1"/>
  <c r="F52" i="5"/>
  <c r="F226" i="9"/>
  <c r="F228" i="9" s="1"/>
  <c r="F232" i="9" s="1"/>
  <c r="F18" i="7" s="1"/>
  <c r="F63" i="9"/>
  <c r="F61" i="9"/>
  <c r="F67" i="9"/>
  <c r="F12" i="7" s="1"/>
  <c r="F776" i="10"/>
  <c r="F782" i="10"/>
  <c r="F65" i="7" s="1"/>
  <c r="F778" i="10"/>
  <c r="F503" i="10"/>
  <c r="F507" i="10"/>
  <c r="F55" i="7" s="1"/>
  <c r="F501" i="10"/>
  <c r="F101" i="11"/>
  <c r="F103" i="11" s="1"/>
  <c r="F107" i="11" s="1"/>
  <c r="F83" i="7" s="1"/>
  <c r="F173" i="10"/>
  <c r="F177" i="10"/>
  <c r="F43" i="7" s="1"/>
  <c r="F171" i="10"/>
  <c r="F666" i="9"/>
  <c r="F668" i="9" s="1"/>
  <c r="F672" i="9" s="1"/>
  <c r="F34" i="7" s="1"/>
  <c r="F177" i="9"/>
  <c r="F16" i="7" s="1"/>
  <c r="F173" i="9"/>
  <c r="F171" i="9"/>
  <c r="F116" i="10"/>
  <c r="F118" i="10" s="1"/>
  <c r="F122" i="10" s="1"/>
  <c r="F41" i="7" s="1"/>
  <c r="F67" i="7" s="1"/>
  <c r="F144" i="11"/>
  <c r="F146" i="11" s="1"/>
  <c r="F150" i="11" s="1"/>
  <c r="F85" i="7" s="1"/>
  <c r="F391" i="10"/>
  <c r="F393" i="10"/>
  <c r="F397" i="10"/>
  <c r="F51" i="7" s="1"/>
  <c r="F287" i="9"/>
  <c r="F20" i="7" s="1"/>
  <c r="F283" i="9"/>
  <c r="F281" i="9"/>
  <c r="F169" i="5"/>
  <c r="F171" i="5"/>
  <c r="F175" i="5"/>
  <c r="F76" i="7" s="1"/>
  <c r="F562" i="10"/>
  <c r="F57" i="7" s="1"/>
  <c r="F558" i="10"/>
  <c r="F556" i="10"/>
  <c r="F281" i="10"/>
  <c r="F283" i="10"/>
  <c r="F287" i="10"/>
  <c r="F47" i="7" s="1"/>
  <c r="F54" i="11"/>
  <c r="F56" i="11"/>
  <c r="F60" i="11" s="1"/>
  <c r="F81" i="7" s="1"/>
  <c r="F95" i="7" l="1"/>
  <c r="F36" i="7"/>
  <c r="F78" i="7"/>
  <c r="F97" i="7" l="1"/>
</calcChain>
</file>

<file path=xl/sharedStrings.xml><?xml version="1.0" encoding="utf-8"?>
<sst xmlns="http://schemas.openxmlformats.org/spreadsheetml/2006/main" count="2188" uniqueCount="210">
  <si>
    <t>Below is the data reported for the DPH system.</t>
  </si>
  <si>
    <t>*</t>
  </si>
  <si>
    <t xml:space="preserve">Instructions for DPH systems: Please type in all of your DY milestones for the project below and report data </t>
  </si>
  <si>
    <t>in the indicated boxes (*).</t>
  </si>
  <si>
    <t>The yellow boxes indicate where the DPH system should input data</t>
  </si>
  <si>
    <t>The black boxes indicate Milestones and will automatically populate and flow to summary sheets</t>
  </si>
  <si>
    <t xml:space="preserve">The blue boxes show progress made toward the Milestone ("Achievement Value") and will automatically </t>
  </si>
  <si>
    <t>populate and flow to summary sheets</t>
  </si>
  <si>
    <t>DY Total Computable Incentive Amount:</t>
  </si>
  <si>
    <t>Incentive Funding Already Received in DY:</t>
  </si>
  <si>
    <t>Achievement</t>
  </si>
  <si>
    <t>Achievement Value</t>
  </si>
  <si>
    <t>Numerator (if N/A, use "yes/no" form below; if absolute number, enter here)</t>
  </si>
  <si>
    <t>Denominator (if absolute number, enter "1")</t>
  </si>
  <si>
    <t xml:space="preserve">If "yes/no" as to whether the milestone has been achieved, select "yes" or "no" from the dropdown </t>
  </si>
  <si>
    <t xml:space="preserve">menu, and (if "yes") provide an in-depth description of how the milestone was achieved: </t>
  </si>
  <si>
    <t>DY Target (from the DPH system plan) or enter "yes" if "yes/no" type of milestone</t>
  </si>
  <si>
    <t>Numerator</t>
  </si>
  <si>
    <t>Denominator</t>
  </si>
  <si>
    <t>Category 3 Summary Page</t>
  </si>
  <si>
    <t xml:space="preserve">This table is the summary of data reported for the DPH system.  Please see the following pages for the specifics. </t>
  </si>
  <si>
    <t>Instructions for DPH systems: Do not complete, this tab will automatically populate.</t>
  </si>
  <si>
    <t>The black boxes indicate Milestone achievements, either "yes/no", or the actual achievement # or %.</t>
  </si>
  <si>
    <t>The blue boxes show progress made toward the Milestone ("Achievement Value") of 1.0, 0.75. 0.5, 0.25 or 0.</t>
  </si>
  <si>
    <t>The red boxes indicate Total Sums.</t>
  </si>
  <si>
    <t>Category 3 Domains</t>
  </si>
  <si>
    <r>
      <rPr>
        <b/>
        <sz val="11"/>
        <rFont val="Arial"/>
        <family val="2"/>
      </rPr>
      <t>Numerator:</t>
    </r>
    <r>
      <rPr>
        <sz val="11"/>
        <rFont val="Arial"/>
        <family val="2"/>
      </rPr>
      <t xml:space="preserve"> Number of patients in population expiring during current month hospitalization with sepsis, severe sepsis or septic shock and/or an infection and organ dysfunction.
</t>
    </r>
    <r>
      <rPr>
        <b/>
        <sz val="11"/>
        <rFont val="Arial"/>
        <family val="2"/>
      </rPr>
      <t>Denominator:</t>
    </r>
    <r>
      <rPr>
        <sz val="11"/>
        <rFont val="Arial"/>
        <family val="2"/>
      </rPr>
      <t xml:space="preserve"> Number of patients identified in the population that month with sepsis, severe sepsis or septic shock and/or an infection and organ dysfunction.</t>
    </r>
  </si>
  <si>
    <t>Total Sum of Achievement Values:</t>
  </si>
  <si>
    <t>Total Number of Milestones:</t>
  </si>
  <si>
    <t>Achievement Value Percentage:</t>
  </si>
  <si>
    <t>Eligible Incentive Funding Amount:</t>
  </si>
  <si>
    <t>Incentive Payment Amount:</t>
  </si>
  <si>
    <t>CA 1115 Waiver - Delivery System Reform Incentive Payments (DSRIP)</t>
  </si>
  <si>
    <t>Reporting Form Instructions</t>
  </si>
  <si>
    <t>Dates Reports are Due</t>
  </si>
  <si>
    <t>DPH systems submit this report to the State twice a year:</t>
  </si>
  <si>
    <t>DY 6 (6-month)</t>
  </si>
  <si>
    <t>DY 6 (year-end)</t>
  </si>
  <si>
    <t>DY 7 (6-month)</t>
  </si>
  <si>
    <t>DY 7 (year-end)</t>
  </si>
  <si>
    <t>DY 8 (6-month)</t>
  </si>
  <si>
    <t>DY 8 (year-end)</t>
  </si>
  <si>
    <t>DY 9 (6-month)</t>
  </si>
  <si>
    <t>DY 9 (year-end)</t>
  </si>
  <si>
    <t>DY 10 (6-month)</t>
  </si>
  <si>
    <t>DY 10 (year-end)</t>
  </si>
  <si>
    <t>Use of This Reporting Form</t>
  </si>
  <si>
    <t>For the year-end report, DPH systems will include the year-end narrative, the year-end report, and reattach the</t>
  </si>
  <si>
    <t>previously submitted 6-month report.</t>
  </si>
  <si>
    <t xml:space="preserve">DPH systems should follow the instructions at the top of each tab for completing the form.  DPH systems should </t>
  </si>
  <si>
    <r>
      <t>complete information for items marked "</t>
    </r>
    <r>
      <rPr>
        <sz val="11"/>
        <color indexed="10"/>
        <rFont val="Arial"/>
        <family val="2"/>
      </rPr>
      <t>*</t>
    </r>
    <r>
      <rPr>
        <sz val="11"/>
        <rFont val="Arial"/>
        <family val="2"/>
      </rPr>
      <t>" for each project tab and milestone being reported.</t>
    </r>
  </si>
  <si>
    <t xml:space="preserve">DPH SYSTEM: </t>
  </si>
  <si>
    <t>REPORTING YEAR:</t>
  </si>
  <si>
    <t xml:space="preserve">DATE OF SUBMISSION: </t>
  </si>
  <si>
    <t>Total Payment Amount</t>
  </si>
  <si>
    <t xml:space="preserve">This table sums the eligible incentive funding amounts.  Please see the following pages for the specifics. </t>
  </si>
  <si>
    <t xml:space="preserve">Instructions for DPH systems: Please input the DPH System Name, Reporting DY &amp; Date.  Everything else on this </t>
  </si>
  <si>
    <t>tab will automatically populate.</t>
  </si>
  <si>
    <t>Category 1 Projects - Incentive Funding Amounts</t>
  </si>
  <si>
    <t>Expand Primary Care Capacity</t>
  </si>
  <si>
    <t>Increase Training of Primary Care Workforce</t>
  </si>
  <si>
    <t>Implement and Utilize Disease Management Registry Functionality</t>
  </si>
  <si>
    <t>Enhance Interpretation Services and Culturally Competent Care</t>
  </si>
  <si>
    <t>Collect Accurate Race, Ethnicity, and Language (REAL) Data to Reduce Disparities</t>
  </si>
  <si>
    <t>Enhance Urgent Medical Advice</t>
  </si>
  <si>
    <t>Introduce Telemedicine</t>
  </si>
  <si>
    <t>Enhance Coding and Documentation for Quality Data</t>
  </si>
  <si>
    <t>Develop Risk Stratification Capabilities/Functionalities</t>
  </si>
  <si>
    <t>Expand Capacity to Provide Specialty Care Access in the Primary Care Setting</t>
  </si>
  <si>
    <t>Expand Specialty Care Capacity</t>
  </si>
  <si>
    <t>Enhance Performance Improvement and Reporting Capacity</t>
  </si>
  <si>
    <t>TOTAL CATEGORY 1 INCENTIVE PAYMENT:</t>
  </si>
  <si>
    <t>Category 2 Projects</t>
  </si>
  <si>
    <t>Expand Medical Homes</t>
  </si>
  <si>
    <t>Expand Chronic Care Management Models</t>
  </si>
  <si>
    <t>Redesign Primary Care</t>
  </si>
  <si>
    <t>Redesign to Improve Patient Experience</t>
  </si>
  <si>
    <t>Redesign for Cost Containment</t>
  </si>
  <si>
    <t>Integrate Physical and Behavioral Health Care</t>
  </si>
  <si>
    <t>Increase Specialty Care Access/Redesign Referral Process</t>
  </si>
  <si>
    <t>Establish/Expand a Patient Care Navigation Program</t>
  </si>
  <si>
    <t>Apply Process Improvement Methodology to Improve Quality/Efficiency</t>
  </si>
  <si>
    <t>Improve Patient Flow in the Emergency Department/Rapid Medical Evaluation</t>
  </si>
  <si>
    <t>Use Palliative Care Programs</t>
  </si>
  <si>
    <t>Conduct Medication Management</t>
  </si>
  <si>
    <t>Implement/Expand Care Transitions Programs</t>
  </si>
  <si>
    <t>Implement Real-Time Hospital-Acquired Infections (HAIs) System</t>
  </si>
  <si>
    <t>TOTAL CATEGORY 2 INCENTIVE PAYMENT:</t>
  </si>
  <si>
    <r>
      <t xml:space="preserve">Patient/Care Giver Experience </t>
    </r>
    <r>
      <rPr>
        <b/>
        <i/>
        <sz val="11"/>
        <color indexed="12"/>
        <rFont val="Arial"/>
        <family val="2"/>
      </rPr>
      <t>(required)</t>
    </r>
  </si>
  <si>
    <r>
      <t xml:space="preserve">Care Coordination </t>
    </r>
    <r>
      <rPr>
        <b/>
        <i/>
        <sz val="11"/>
        <color indexed="12"/>
        <rFont val="Arial"/>
        <family val="2"/>
      </rPr>
      <t>(required)</t>
    </r>
  </si>
  <si>
    <r>
      <t xml:space="preserve">Preventive Health </t>
    </r>
    <r>
      <rPr>
        <b/>
        <i/>
        <sz val="11"/>
        <color indexed="12"/>
        <rFont val="Arial"/>
        <family val="2"/>
      </rPr>
      <t>(required)</t>
    </r>
  </si>
  <si>
    <r>
      <t xml:space="preserve">At-Risk Populations </t>
    </r>
    <r>
      <rPr>
        <b/>
        <i/>
        <sz val="11"/>
        <color indexed="12"/>
        <rFont val="Arial"/>
        <family val="2"/>
      </rPr>
      <t>(required)</t>
    </r>
  </si>
  <si>
    <t>TOTAL CATEGORY 3 INCENTIVE PAYMENT:</t>
  </si>
  <si>
    <t>Category 4 Interventions</t>
  </si>
  <si>
    <r>
      <t xml:space="preserve">Severe Sepsis Detection and Management </t>
    </r>
    <r>
      <rPr>
        <b/>
        <i/>
        <sz val="11"/>
        <color indexed="12"/>
        <rFont val="Arial"/>
        <family val="2"/>
      </rPr>
      <t>(required)</t>
    </r>
  </si>
  <si>
    <r>
      <t xml:space="preserve">Central Line Associated Blood Stream Infection Prevention </t>
    </r>
    <r>
      <rPr>
        <b/>
        <i/>
        <sz val="11"/>
        <color indexed="12"/>
        <rFont val="Arial"/>
        <family val="2"/>
      </rPr>
      <t>(required)</t>
    </r>
  </si>
  <si>
    <t>Surgical Site Infection Prevention</t>
  </si>
  <si>
    <t>Hospital-Acquired Pressure Ulcer Prevention</t>
  </si>
  <si>
    <t>Stroke Management</t>
  </si>
  <si>
    <t>Venous Thromboembolism (VTE) Prevention and Treatment</t>
  </si>
  <si>
    <t>Falls with Injury Prevention</t>
  </si>
  <si>
    <t>TOTAL CATEGORY 4 INCENTIVE PAYMENT:</t>
  </si>
  <si>
    <t>TOTAL INCENTIVE PAYMENT</t>
  </si>
  <si>
    <t>Year-End Narrative</t>
  </si>
  <si>
    <t>This narrative summarizes the DSRIP activities performed in the reporting demonstration year.</t>
  </si>
  <si>
    <t>Instructions for DPH systems: Please complete the narrative for year-end reports.  The narrative must include</t>
  </si>
  <si>
    <t xml:space="preserve">a description of progress made, lessons learned, challenges faced, other pertinent findings and participation in </t>
  </si>
  <si>
    <t>shared learning.</t>
  </si>
  <si>
    <t>Summary of Demonstration Year Activities</t>
  </si>
  <si>
    <t>Summary of DPH System's Participation in Shared Learning</t>
  </si>
  <si>
    <t>Category 1 Summary Page</t>
  </si>
  <si>
    <t>Category 1 Projects</t>
  </si>
  <si>
    <t>Category 2 Summary Page</t>
  </si>
  <si>
    <t>Category 4 Summary Page</t>
  </si>
  <si>
    <t>`</t>
  </si>
  <si>
    <t xml:space="preserve">REPORTING ON THIS PROJECT: </t>
  </si>
  <si>
    <t xml:space="preserve">Instructions for DPH systems: Please select above whether you are reporting on this project.  If 'yes', </t>
  </si>
  <si>
    <t>please type in all of your DY milestones for the project below and report data in the indicated boxes (*).</t>
  </si>
  <si>
    <t>Process Milestone: ________________________________</t>
  </si>
  <si>
    <t>(insert milestone)</t>
  </si>
  <si>
    <t>Improvement Milestone: ________________________________</t>
  </si>
  <si>
    <t>Category 1: Increase Training of Primary Care Workforce</t>
  </si>
  <si>
    <t>Category 1: Enhance Interpretation Services and Culturally Competent Care</t>
  </si>
  <si>
    <t>Category 1: Enhance Performance Improvement and Reporting Capacity</t>
  </si>
  <si>
    <t>Category 2: Expand Chronic Care Management Models</t>
  </si>
  <si>
    <t>Category 2: Integrate Physical and Behavioral Health Care</t>
  </si>
  <si>
    <t>Category 2: Use Palliative Care Programs</t>
  </si>
  <si>
    <r>
      <t xml:space="preserve">Category 4: Severe Sepsis Detection and Management </t>
    </r>
    <r>
      <rPr>
        <b/>
        <i/>
        <sz val="11"/>
        <color indexed="12"/>
        <rFont val="Arial"/>
        <family val="2"/>
      </rPr>
      <t>(required)</t>
    </r>
  </si>
  <si>
    <t>Severe Sepsis Detection and Management</t>
  </si>
  <si>
    <t>Compliance with Sepsis Resuscitation bundle (%)</t>
  </si>
  <si>
    <t>% Compliance</t>
  </si>
  <si>
    <t>DY Target (from the DPH system plan)</t>
  </si>
  <si>
    <t>Sepis Mortality (%)</t>
  </si>
  <si>
    <t>% Mortality</t>
  </si>
  <si>
    <t>Optional Milestone: ________________________________</t>
  </si>
  <si>
    <r>
      <t xml:space="preserve">Category 4: Central Line Associated Blood Stream Infection (CLABSI) </t>
    </r>
    <r>
      <rPr>
        <b/>
        <i/>
        <sz val="11"/>
        <color indexed="12"/>
        <rFont val="Arial"/>
        <family val="2"/>
      </rPr>
      <t>(required)</t>
    </r>
  </si>
  <si>
    <t>Central Line Associated Blood Stream Infection</t>
  </si>
  <si>
    <t>Compliance with Central Line Insertion Practices (CLIP) (%)</t>
  </si>
  <si>
    <t>Central Line Bloodstream Infection (Rate per 1,000 patient days)</t>
  </si>
  <si>
    <t>Infection Rate</t>
  </si>
  <si>
    <t>Category 4: Surgical Site Infection Prevention</t>
  </si>
  <si>
    <t>Rate of surgical site infection for Class 1 and 2 wounds (%)</t>
  </si>
  <si>
    <t>% Infection Rate</t>
  </si>
  <si>
    <t>Category 4: Hospital-Acquired Pressure Ulcer Prevention</t>
  </si>
  <si>
    <t>Prevalence of Stage II, III, IV or unstagable pressure ulcers (%)</t>
  </si>
  <si>
    <t>Prevalence (%)</t>
  </si>
  <si>
    <t>Yes</t>
  </si>
  <si>
    <t>No</t>
  </si>
  <si>
    <t>Alameda County Medical Center</t>
  </si>
  <si>
    <t>Arrowhead Regional Medical Center</t>
  </si>
  <si>
    <t>Contra Costa Regional Medical Center and Health Centers</t>
  </si>
  <si>
    <t>Kern Medical Center</t>
  </si>
  <si>
    <t>Los Angeles County Department of Health Services</t>
  </si>
  <si>
    <t>Natividad Medical Center</t>
  </si>
  <si>
    <t>Riverside County Regional Medical Center</t>
  </si>
  <si>
    <t>Santa Clara Valley Medical Center</t>
  </si>
  <si>
    <t>San Francisco General Hospital &amp; Trauma Center</t>
  </si>
  <si>
    <t>San Joaquin General Hospital</t>
  </si>
  <si>
    <t>San Mateo Medical Center</t>
  </si>
  <si>
    <t>The University of California, Davis Medical Center</t>
  </si>
  <si>
    <t>The University of California, Irvine Medical Center</t>
  </si>
  <si>
    <t>UCLA Health System</t>
  </si>
  <si>
    <t>The University of California, San Diego Health System</t>
  </si>
  <si>
    <t>The University of California, San Francisco Medical Center</t>
  </si>
  <si>
    <t>Ventura County Medical Center</t>
  </si>
  <si>
    <t>DY 6</t>
  </si>
  <si>
    <t>DY 7</t>
  </si>
  <si>
    <t>DY 8</t>
  </si>
  <si>
    <t>DY 9</t>
  </si>
  <si>
    <t>DY 10</t>
  </si>
  <si>
    <t>Manually (sample)</t>
  </si>
  <si>
    <t>Registry</t>
  </si>
  <si>
    <t>Data warehouse</t>
  </si>
  <si>
    <t>Practice management system</t>
  </si>
  <si>
    <t xml:space="preserve">Electronic medical record (EMR) </t>
  </si>
  <si>
    <t>All DPH systems must use this reporting form template for reports starting May 15, 2011.</t>
  </si>
  <si>
    <t>Develop a plan for expansion of the Family Medicine Residency Program</t>
  </si>
  <si>
    <t>Collaborate with HCIN to install technology (dual phones and video conferencing) for interpretation at VCMC</t>
  </si>
  <si>
    <t xml:space="preserve">Restructure the Performance Improvement (PI) Department to manage data, improve trajectory and improvement activities (Lean) across the Helath Care Agency. </t>
  </si>
  <si>
    <t xml:space="preserve">Organizational restructure of Performance Improvement (PI) Department was implemented by having this department report directly to the Nurse Executive with a formal linkage to the Medical Staff Committees.  By implementing this change, medical staff is involved in the PI process allowing for better endorsement of the PI projects.  Policy and Procedure was updated to reflect the full integration of PI throughout the Health Care Agency.  PI Manager was hired in November 2010 and completed Lean Training in March 2011.  In March 2011, the first Kaizen using Lean principles which was to decrease patients that leave without being seen in the Emergency Department was completed.  </t>
  </si>
  <si>
    <t>Develop a plan for a comprehensive care management program related to diabetes care</t>
  </si>
  <si>
    <t>Co-locate a primary care clinic to include adult and pediatric behavioral health services</t>
  </si>
  <si>
    <t xml:space="preserve">Provide training for and adopt an evidence-based treatment practice utilizing the IMPACT Collaboartive Trratment Model (Prevention and Early Intervention [PEI] for depression, anxiety, or traumatic stress disorders. </t>
  </si>
  <si>
    <t>Develop plan for Palliative Care Team</t>
  </si>
  <si>
    <t xml:space="preserve">The Palliative Care Team plan was developed to consist of the identified and certified Physicians (2), along with a Registered Nurse, Licensed Clinical Social Worker and a Psychologist.  The team was established in January 2011. The two physicians received their letters from the Board that they passed in January 2011 and certified to have "Added Qualifications in Hospice and Palliative Medicine from 2010-2020. </t>
  </si>
  <si>
    <t>Designate multidisciplinary team to improve Severe Sepsis Detection and Management</t>
  </si>
  <si>
    <t xml:space="preserve">Designate a nultidisciplnary Central Line Associated Bloodstream Infection (CLABSI) Team.  </t>
  </si>
  <si>
    <t xml:space="preserve">Develop a process to track and report SSI related to procedures reportable to the State of California </t>
  </si>
  <si>
    <t>Infection Control Officer or designee has developed a process which allows for reportable information that are transmitted to the State of California periodically.  This process includes data submission from medical records, data input from surgical services and education of staff and physicians to reduce the number of SSI.  This process was refined and staff educated on process in January 2011.</t>
  </si>
  <si>
    <t>Join a collaborative related to decreasing the occurrence of hospital acquired pressure ulcers (HAPU)</t>
  </si>
  <si>
    <t xml:space="preserve">VCMC was chosen by Kaiser Foundation to participate in a HAPU educational process.  This allowed VCMC to establish a HAPU team, which occurred in December 2010.  This team consists of Registered Nurses, Dieticians, Physical Therapists and Physicians.  In April 2011, one VCMC RN completed a Wound Certification course and passed the test. She is now part of the HAPU team. </t>
  </si>
  <si>
    <t>Develop a plan for expansion of the Family Medicine Residency program</t>
  </si>
  <si>
    <t>Acquired and opertationalized 5 HCIN terminals in the hospital in varying locations.  Installation and activation was completed in February 2011.  Hospitalwide training was completed in April 2011.</t>
  </si>
  <si>
    <t>Designate one trilingual (English, Spanish, Mixteco) translator and train/certify as a health care interpreter, to provide direct interpretation services to OB patients in VCMC.</t>
  </si>
  <si>
    <t xml:space="preserve">Restructure the Performance Improvement (PI) Department to manage data, improve trajectory and improve activities (Lean) across the Helath Care Agency. </t>
  </si>
  <si>
    <t>Provide training for and adopt an evidence based treatment practice utilizing the IMPACT Collaboartive Trratment Model (Prevention and Early Intervention [PEI] for depression, anxiety, or traumatic stress disorders</t>
  </si>
  <si>
    <t>Designate multidisciplinary team to improve Sever Sepsis Detection and Management</t>
  </si>
  <si>
    <t>Designate a multidisciplinary Central Line Associated Bloodstream Infection (CLABSI) Team</t>
  </si>
  <si>
    <t xml:space="preserve">Formal integration of two primary care clinics with co-locatedBehavioral Health services in two locations: Simi Valley and Fillmore occurred in November of 2010.  Simi Valley is in east Ventura County and Fillmore is in the Santa Clara Valley which is a rural location in north eastern Ventura County.  Two additional locations are in the planning phase.  Architectural drawings were completed in April 2011 for the build out of a co-located clinic in Thousand Oaks. The integration of care allows for referral between primary care and behavioral health in either direction to approach the patient's holistic needs in a collaborative fashion.   </t>
  </si>
  <si>
    <t>yes</t>
  </si>
  <si>
    <t xml:space="preserve">Plan developed for expansion of Residency program was completed.  Submitted Residency complement expansion request to the National Resident Matching Program to increase the number of Residents from 14 to 16.  Submission was completed in January 2011.  In March 2011, match process completed with a full complement of 16 Residents to begin  in June 2011.  </t>
  </si>
  <si>
    <t>Designate one trilingual (English, Spanish, Mixteco) translator and train/certify as a health care interpreter, to provide direct interpretation services to OB patients in VCMC</t>
  </si>
  <si>
    <t>One trilingual translator was hired and trained to provide translation services within the hospital in January 2011.  Translator began providing translation services in OB for 40 hours/week in February 2011 and is doing outreach in other areas of the hospital as well providing translation.</t>
  </si>
  <si>
    <t>Plan was developed by the Medical Director of Ambulatory Care Specialty Services and Diabetes Care Team to provide comprehensive care management related to diabetic care.  Location obtained for care provision was in a space at South Las Islas Clinic.  Staff were recruited and hired.  This process was completed in January 2011.  Physician Assistant in this clinic has completed Diabetic Educator certification in March of 2011. Wound Care training specific to diabetic patient was completed in April 2011 and currently being provided at the center by the facility's physician assistant.</t>
  </si>
  <si>
    <t>Training occurred for Medical Directors, primary care clinic champion along with the assigned PE&amp;I Licensed Clinical Social Workers in the IMPACT Model.  This training addressed how the providers interact and provide care to patients in need of focused support in the areas of depression, anxiety, or traumatic stress disorders.  Licensed Clinical Social Workers were placed in eight (8) Ambulatory Care Clinics with integrated care initiated; practices continue to expand through May 2011.</t>
  </si>
  <si>
    <t xml:space="preserve">A Physician Champion was named to head the Sepsis Taskforce.  He has developed a team that consists of Registered Nurses, Respiratory Care Therapists, Clinical Lab Manager, Dietary Manager and other physicians from ICU, Emergency Department and Med/Surg units.  This team has reviewed patients data from the past 6 months with diagnosis of Sepsis or Septic Shock.  The team continues to develop our Sepsis detection and management process, meeting monthly or more often as needed.  Education to the ED staff related to timing of care occurred in April 201. Development of the team and plan for improvement related to Sepsis care is ongoing.  </t>
  </si>
  <si>
    <t xml:space="preserve">A multi-disciplinary team was formed in November 2010 that consists of a Physician Champion, Registered Nurses, Infection Control Officer, Laboratory Manager, and other Physicians. The team developed a plan for data collection process and will provide educational training for staff and physicians during DY7.  </t>
  </si>
  <si>
    <t>Category 1</t>
  </si>
  <si>
    <t>Category 2</t>
  </si>
  <si>
    <t>Category 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</si>
</sst>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4" formatCode="_(&quot;$&quot;* #,##0.00_);_(&quot;$&quot;* \(#,##0.00\);_(&quot;$&quot;* &quot;-&quot;??_);_(@_)"/>
    <numFmt numFmtId="43" formatCode="_(* #,##0.00_);_(* \(#,##0.00\);_(* &quot;-&quot;??_);_(@_)"/>
    <numFmt numFmtId="164" formatCode="[$-409]mmmm\ d\,\ yyyy;@"/>
    <numFmt numFmtId="165" formatCode="_(* #,##0_);_(* \(#,##0\);_(* &quot;-&quot;??_);_(@_)"/>
    <numFmt numFmtId="166" formatCode="_(&quot;$&quot;* #,##0_);_(&quot;$&quot;* \(#,##0\);_(&quot;$&quot;* &quot;-&quot;??_);_(@_)"/>
  </numFmts>
  <fonts count="26" x14ac:knownFonts="1">
    <font>
      <sz val="11"/>
      <color theme="1"/>
      <name val="Calibri"/>
      <family val="2"/>
      <scheme val="minor"/>
    </font>
    <font>
      <sz val="11"/>
      <color indexed="8"/>
      <name val="Calibri"/>
      <family val="2"/>
    </font>
    <font>
      <sz val="10"/>
      <color indexed="8"/>
      <name val="Times New Roman"/>
      <family val="1"/>
    </font>
    <font>
      <sz val="10"/>
      <name val="Arial"/>
      <family val="2"/>
    </font>
    <font>
      <b/>
      <sz val="11"/>
      <color indexed="12"/>
      <name val="Arial"/>
      <family val="2"/>
    </font>
    <font>
      <b/>
      <i/>
      <sz val="11"/>
      <color indexed="12"/>
      <name val="Arial"/>
      <family val="2"/>
    </font>
    <font>
      <sz val="11"/>
      <name val="Arial"/>
      <family val="2"/>
    </font>
    <font>
      <b/>
      <sz val="10"/>
      <color indexed="10"/>
      <name val="Arial"/>
      <family val="2"/>
    </font>
    <font>
      <i/>
      <sz val="11"/>
      <name val="Arial"/>
      <family val="2"/>
    </font>
    <font>
      <b/>
      <i/>
      <sz val="12"/>
      <name val="Arial"/>
      <family val="2"/>
    </font>
    <font>
      <i/>
      <sz val="10"/>
      <name val="Arial"/>
      <family val="2"/>
    </font>
    <font>
      <b/>
      <sz val="11"/>
      <name val="Arial"/>
      <family val="2"/>
    </font>
    <font>
      <sz val="9"/>
      <name val="Arial"/>
      <family val="2"/>
    </font>
    <font>
      <b/>
      <sz val="9"/>
      <name val="Arial"/>
      <family val="2"/>
    </font>
    <font>
      <i/>
      <sz val="9"/>
      <name val="Arial"/>
      <family val="2"/>
    </font>
    <font>
      <b/>
      <u/>
      <sz val="10"/>
      <name val="Arial"/>
      <family val="2"/>
    </font>
    <font>
      <sz val="10"/>
      <color indexed="9"/>
      <name val="Arial"/>
      <family val="2"/>
    </font>
    <font>
      <sz val="11"/>
      <color indexed="10"/>
      <name val="Arial"/>
      <family val="2"/>
    </font>
    <font>
      <b/>
      <sz val="10"/>
      <color indexed="8"/>
      <name val="Times New Roman"/>
      <family val="1"/>
    </font>
    <font>
      <b/>
      <u/>
      <sz val="11"/>
      <color indexed="10"/>
      <name val="Arial"/>
      <family val="2"/>
    </font>
    <font>
      <sz val="11"/>
      <color indexed="8"/>
      <name val="Calibri"/>
      <family val="2"/>
    </font>
    <font>
      <sz val="11"/>
      <color indexed="8"/>
      <name val="Calibri"/>
      <family val="2"/>
    </font>
    <font>
      <sz val="10"/>
      <name val="Verdana"/>
      <family val="2"/>
    </font>
    <font>
      <b/>
      <sz val="12"/>
      <color theme="1"/>
      <name val="Arial"/>
      <family val="2"/>
    </font>
    <font>
      <b/>
      <u/>
      <sz val="11"/>
      <color theme="1"/>
      <name val="Arial"/>
      <family val="2"/>
    </font>
    <font>
      <b/>
      <sz val="11"/>
      <color theme="1"/>
      <name val="Arial"/>
      <family val="2"/>
    </font>
  </fonts>
  <fills count="6">
    <fill>
      <patternFill patternType="none"/>
    </fill>
    <fill>
      <patternFill patternType="gray125"/>
    </fill>
    <fill>
      <patternFill patternType="solid">
        <fgColor indexed="22"/>
        <bgColor indexed="64"/>
      </patternFill>
    </fill>
    <fill>
      <patternFill patternType="solid">
        <fgColor indexed="60"/>
        <bgColor indexed="64"/>
      </patternFill>
    </fill>
    <fill>
      <patternFill patternType="solid">
        <fgColor indexed="26"/>
        <bgColor indexed="64"/>
      </patternFill>
    </fill>
    <fill>
      <patternFill patternType="solid">
        <fgColor indexed="13"/>
        <bgColor indexed="64"/>
      </patternFill>
    </fill>
  </fills>
  <borders count="18">
    <border>
      <left/>
      <right/>
      <top/>
      <bottom/>
      <diagonal/>
    </border>
    <border>
      <left style="medium">
        <color indexed="51"/>
      </left>
      <right style="medium">
        <color indexed="51"/>
      </right>
      <top style="medium">
        <color indexed="51"/>
      </top>
      <bottom style="medium">
        <color indexed="51"/>
      </bottom>
      <diagonal/>
    </border>
    <border>
      <left style="medium">
        <color indexed="64"/>
      </left>
      <right style="medium">
        <color indexed="64"/>
      </right>
      <top style="medium">
        <color indexed="64"/>
      </top>
      <bottom style="medium">
        <color indexed="64"/>
      </bottom>
      <diagonal/>
    </border>
    <border>
      <left style="medium">
        <color indexed="12"/>
      </left>
      <right style="medium">
        <color indexed="12"/>
      </right>
      <top style="medium">
        <color indexed="12"/>
      </top>
      <bottom style="medium">
        <color indexed="12"/>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10"/>
      </left>
      <right style="medium">
        <color indexed="10"/>
      </right>
      <top style="medium">
        <color indexed="10"/>
      </top>
      <bottom style="medium">
        <color indexed="10"/>
      </bottom>
      <diagonal/>
    </border>
    <border>
      <left style="thin">
        <color indexed="64"/>
      </left>
      <right style="thin">
        <color indexed="64"/>
      </right>
      <top style="thin">
        <color indexed="64"/>
      </top>
      <bottom style="thin">
        <color indexed="64"/>
      </bottom>
      <diagonal/>
    </border>
    <border>
      <left style="thin">
        <color indexed="64"/>
      </left>
      <right/>
      <top style="medium">
        <color indexed="10"/>
      </top>
      <bottom style="thin">
        <color indexed="64"/>
      </bottom>
      <diagonal/>
    </border>
    <border>
      <left/>
      <right/>
      <top style="medium">
        <color indexed="10"/>
      </top>
      <bottom style="thin">
        <color indexed="64"/>
      </bottom>
      <diagonal/>
    </border>
    <border>
      <left style="medium">
        <color indexed="10"/>
      </left>
      <right style="medium">
        <color indexed="10"/>
      </right>
      <top style="medium">
        <color indexed="10"/>
      </top>
      <bottom style="thin">
        <color indexed="64"/>
      </bottom>
      <diagonal/>
    </border>
    <border>
      <left/>
      <right style="thin">
        <color indexed="64"/>
      </right>
      <top style="medium">
        <color indexed="10"/>
      </top>
      <bottom style="thin">
        <color indexed="64"/>
      </bottom>
      <diagonal/>
    </border>
  </borders>
  <cellStyleXfs count="7">
    <xf numFmtId="0" fontId="0" fillId="0" borderId="0"/>
    <xf numFmtId="43" fontId="1" fillId="0" borderId="0" applyFont="0" applyFill="0" applyBorder="0" applyAlignment="0" applyProtection="0"/>
    <xf numFmtId="44" fontId="1" fillId="0" borderId="0" applyFont="0" applyFill="0" applyBorder="0" applyAlignment="0" applyProtection="0"/>
    <xf numFmtId="0" fontId="3" fillId="0" borderId="0"/>
    <xf numFmtId="0" fontId="22" fillId="0" borderId="0"/>
    <xf numFmtId="9" fontId="1" fillId="0" borderId="0" applyFont="0" applyFill="0" applyBorder="0" applyAlignment="0" applyProtection="0"/>
    <xf numFmtId="9" fontId="3" fillId="0" borderId="0" applyFont="0" applyFill="0" applyBorder="0" applyAlignment="0" applyProtection="0"/>
  </cellStyleXfs>
  <cellXfs count="193">
    <xf numFmtId="0" fontId="0" fillId="0" borderId="0" xfId="0"/>
    <xf numFmtId="0" fontId="2" fillId="0" borderId="0" xfId="0" applyFont="1"/>
    <xf numFmtId="0" fontId="3" fillId="0" borderId="0" xfId="3" applyFont="1" applyBorder="1" applyAlignment="1" applyProtection="1">
      <alignment vertical="center"/>
      <protection locked="0"/>
    </xf>
    <xf numFmtId="0" fontId="3" fillId="0" borderId="0" xfId="3" applyFont="1" applyBorder="1" applyAlignment="1" applyProtection="1">
      <alignment horizontal="left" vertical="center"/>
      <protection locked="0"/>
    </xf>
    <xf numFmtId="10" fontId="3" fillId="0" borderId="0" xfId="3" applyNumberFormat="1" applyFont="1" applyBorder="1" applyAlignment="1" applyProtection="1">
      <alignment vertical="center"/>
      <protection locked="0"/>
    </xf>
    <xf numFmtId="0" fontId="3" fillId="0" borderId="0" xfId="3" applyFont="1" applyBorder="1" applyAlignment="1">
      <alignment vertical="center"/>
    </xf>
    <xf numFmtId="0" fontId="2" fillId="0" borderId="0" xfId="0" applyNumberFormat="1" applyFont="1"/>
    <xf numFmtId="10" fontId="3" fillId="0" borderId="0" xfId="3" applyNumberFormat="1" applyFont="1" applyBorder="1" applyAlignment="1">
      <alignment vertical="center"/>
    </xf>
    <xf numFmtId="14" fontId="2" fillId="0" borderId="0" xfId="0" applyNumberFormat="1" applyFont="1" applyAlignment="1">
      <alignment horizontal="left"/>
    </xf>
    <xf numFmtId="0" fontId="4" fillId="0" borderId="0" xfId="3" applyFont="1" applyBorder="1" applyAlignment="1" applyProtection="1">
      <alignment horizontal="left" vertical="center"/>
      <protection locked="0"/>
    </xf>
    <xf numFmtId="0" fontId="6" fillId="0" borderId="0" xfId="3" applyFont="1" applyBorder="1" applyAlignment="1">
      <alignment horizontal="left" vertical="center"/>
    </xf>
    <xf numFmtId="0" fontId="3" fillId="0" borderId="0" xfId="3" applyFont="1" applyBorder="1" applyAlignment="1">
      <alignment horizontal="left" vertical="center"/>
    </xf>
    <xf numFmtId="0" fontId="7" fillId="0" borderId="0" xfId="3" applyFont="1" applyBorder="1" applyAlignment="1" applyProtection="1">
      <alignment horizontal="right" vertical="center"/>
    </xf>
    <xf numFmtId="0" fontId="8" fillId="0" borderId="0" xfId="3" applyFont="1" applyBorder="1" applyAlignment="1">
      <alignment horizontal="left" vertical="center"/>
    </xf>
    <xf numFmtId="0" fontId="7" fillId="0" borderId="0" xfId="3" applyFont="1" applyBorder="1" applyAlignment="1" applyProtection="1">
      <alignment horizontal="right" vertical="center"/>
      <protection locked="0"/>
    </xf>
    <xf numFmtId="44" fontId="3" fillId="0" borderId="1" xfId="2" applyFont="1" applyFill="1" applyBorder="1" applyAlignment="1" applyProtection="1">
      <alignment vertical="center"/>
      <protection locked="0"/>
    </xf>
    <xf numFmtId="43" fontId="3" fillId="2" borderId="2" xfId="1" applyFont="1" applyFill="1" applyBorder="1" applyAlignment="1" applyProtection="1">
      <alignment vertical="center"/>
      <protection locked="0"/>
    </xf>
    <xf numFmtId="0" fontId="6" fillId="0" borderId="0" xfId="3" applyFont="1" applyBorder="1" applyAlignment="1" applyProtection="1">
      <alignment horizontal="left" vertical="center"/>
      <protection locked="0"/>
    </xf>
    <xf numFmtId="43" fontId="3" fillId="2" borderId="3" xfId="1" applyFont="1" applyFill="1" applyBorder="1" applyAlignment="1" applyProtection="1">
      <alignment vertical="center"/>
      <protection locked="0"/>
    </xf>
    <xf numFmtId="10" fontId="6" fillId="0" borderId="0" xfId="3" applyNumberFormat="1" applyFont="1" applyBorder="1" applyAlignment="1" applyProtection="1">
      <alignment vertical="center"/>
      <protection locked="0"/>
    </xf>
    <xf numFmtId="14" fontId="9" fillId="2" borderId="4" xfId="3" applyNumberFormat="1" applyFont="1" applyFill="1" applyBorder="1" applyAlignment="1" applyProtection="1">
      <alignment horizontal="left" vertical="center"/>
      <protection locked="0"/>
    </xf>
    <xf numFmtId="14" fontId="9" fillId="2" borderId="5" xfId="3" applyNumberFormat="1" applyFont="1" applyFill="1" applyBorder="1" applyAlignment="1" applyProtection="1">
      <alignment horizontal="center" vertical="center"/>
      <protection locked="0"/>
    </xf>
    <xf numFmtId="14" fontId="9" fillId="2" borderId="5" xfId="3" applyNumberFormat="1" applyFont="1" applyFill="1" applyBorder="1" applyAlignment="1" applyProtection="1">
      <alignment horizontal="center" vertical="center" wrapText="1"/>
      <protection locked="0"/>
    </xf>
    <xf numFmtId="0" fontId="9" fillId="2" borderId="5" xfId="3" applyFont="1" applyFill="1" applyBorder="1" applyAlignment="1" applyProtection="1">
      <alignment horizontal="center" vertical="center"/>
      <protection locked="0"/>
    </xf>
    <xf numFmtId="10" fontId="9" fillId="2" borderId="5" xfId="3" applyNumberFormat="1" applyFont="1" applyFill="1" applyBorder="1" applyAlignment="1" applyProtection="1">
      <alignment horizontal="center" vertical="center"/>
      <protection locked="0"/>
    </xf>
    <xf numFmtId="0" fontId="9" fillId="2" borderId="6" xfId="3" applyFont="1" applyFill="1" applyBorder="1" applyAlignment="1" applyProtection="1">
      <alignment horizontal="center" vertical="center"/>
      <protection locked="0"/>
    </xf>
    <xf numFmtId="0" fontId="9" fillId="0" borderId="0" xfId="3" applyFont="1" applyFill="1" applyBorder="1" applyAlignment="1" applyProtection="1">
      <alignment horizontal="center" vertical="center"/>
      <protection locked="0"/>
    </xf>
    <xf numFmtId="0" fontId="4" fillId="0" borderId="4" xfId="3" applyFont="1" applyBorder="1" applyAlignment="1" applyProtection="1">
      <alignment horizontal="left" vertical="center"/>
      <protection locked="0"/>
    </xf>
    <xf numFmtId="0" fontId="4" fillId="0" borderId="5" xfId="3" applyFont="1" applyBorder="1" applyAlignment="1" applyProtection="1">
      <alignment horizontal="left" vertical="center"/>
      <protection locked="0"/>
    </xf>
    <xf numFmtId="0" fontId="6" fillId="0" borderId="5" xfId="3" applyFont="1" applyBorder="1" applyAlignment="1" applyProtection="1">
      <alignment horizontal="left" vertical="center" wrapText="1"/>
      <protection locked="0"/>
    </xf>
    <xf numFmtId="0" fontId="6" fillId="0" borderId="5" xfId="3" applyFont="1" applyBorder="1" applyAlignment="1" applyProtection="1">
      <alignment vertical="center"/>
      <protection locked="0"/>
    </xf>
    <xf numFmtId="10" fontId="6" fillId="0" borderId="5" xfId="3" applyNumberFormat="1" applyFont="1" applyBorder="1" applyAlignment="1" applyProtection="1">
      <alignment vertical="center"/>
      <protection locked="0"/>
    </xf>
    <xf numFmtId="0" fontId="6" fillId="0" borderId="6" xfId="3" applyFont="1" applyBorder="1" applyAlignment="1" applyProtection="1">
      <alignment vertical="center"/>
      <protection locked="0"/>
    </xf>
    <xf numFmtId="0" fontId="6" fillId="0" borderId="0" xfId="3" applyFont="1" applyBorder="1" applyAlignment="1" applyProtection="1">
      <alignment vertical="center"/>
      <protection locked="0"/>
    </xf>
    <xf numFmtId="0" fontId="3" fillId="0" borderId="7" xfId="3" applyFont="1" applyBorder="1" applyAlignment="1" applyProtection="1">
      <alignment vertical="center"/>
      <protection locked="0"/>
    </xf>
    <xf numFmtId="0" fontId="10" fillId="0" borderId="0" xfId="3" applyFont="1" applyBorder="1" applyAlignment="1" applyProtection="1">
      <alignment vertical="center"/>
      <protection locked="0"/>
    </xf>
    <xf numFmtId="0" fontId="3" fillId="0" borderId="8" xfId="3" applyFont="1" applyBorder="1" applyAlignment="1" applyProtection="1">
      <alignment vertical="center"/>
      <protection locked="0"/>
    </xf>
    <xf numFmtId="0" fontId="4" fillId="0" borderId="7" xfId="3" applyFont="1" applyBorder="1" applyAlignment="1" applyProtection="1">
      <alignment horizontal="left" vertical="center"/>
      <protection locked="0"/>
    </xf>
    <xf numFmtId="0" fontId="6" fillId="0" borderId="0" xfId="3" applyFont="1" applyBorder="1" applyAlignment="1" applyProtection="1">
      <alignment horizontal="left" vertical="center" wrapText="1"/>
      <protection locked="0"/>
    </xf>
    <xf numFmtId="0" fontId="6" fillId="0" borderId="8" xfId="3" applyFont="1" applyBorder="1" applyAlignment="1" applyProtection="1">
      <alignment vertical="center"/>
      <protection locked="0"/>
    </xf>
    <xf numFmtId="0" fontId="6" fillId="0" borderId="7" xfId="3" applyFont="1" applyBorder="1" applyAlignment="1" applyProtection="1">
      <alignment horizontal="left" vertical="center"/>
      <protection locked="0"/>
    </xf>
    <xf numFmtId="0" fontId="11" fillId="0" borderId="0" xfId="3" applyFont="1" applyBorder="1" applyAlignment="1" applyProtection="1">
      <alignment horizontal="left" vertical="center"/>
      <protection locked="0"/>
    </xf>
    <xf numFmtId="0" fontId="12" fillId="0" borderId="7" xfId="3" applyFont="1" applyBorder="1" applyAlignment="1" applyProtection="1">
      <alignment horizontal="left" vertical="center"/>
      <protection locked="0"/>
    </xf>
    <xf numFmtId="0" fontId="13" fillId="0" borderId="0" xfId="3" applyFont="1" applyBorder="1" applyAlignment="1" applyProtection="1">
      <alignment horizontal="left" vertical="center"/>
      <protection locked="0"/>
    </xf>
    <xf numFmtId="0" fontId="14" fillId="0" borderId="0" xfId="3" applyFont="1" applyBorder="1" applyAlignment="1" applyProtection="1">
      <alignment horizontal="left" vertical="center" wrapText="1"/>
      <protection locked="0"/>
    </xf>
    <xf numFmtId="0" fontId="12" fillId="0" borderId="0" xfId="3" applyFont="1" applyBorder="1" applyAlignment="1" applyProtection="1">
      <alignment vertical="center"/>
      <protection locked="0"/>
    </xf>
    <xf numFmtId="10" fontId="12" fillId="0" borderId="0" xfId="3" applyNumberFormat="1" applyFont="1" applyBorder="1" applyAlignment="1" applyProtection="1">
      <alignment vertical="center"/>
      <protection locked="0"/>
    </xf>
    <xf numFmtId="0" fontId="12" fillId="0" borderId="8" xfId="3" applyFont="1" applyBorder="1" applyAlignment="1" applyProtection="1">
      <alignment vertical="center"/>
      <protection locked="0"/>
    </xf>
    <xf numFmtId="0" fontId="3" fillId="0" borderId="9" xfId="3" applyFont="1" applyBorder="1" applyAlignment="1" applyProtection="1">
      <alignment vertical="center"/>
      <protection locked="0"/>
    </xf>
    <xf numFmtId="0" fontId="3" fillId="0" borderId="10" xfId="3" applyFont="1" applyBorder="1" applyAlignment="1" applyProtection="1">
      <alignment vertical="center"/>
      <protection locked="0"/>
    </xf>
    <xf numFmtId="0" fontId="3" fillId="0" borderId="10" xfId="3" applyFont="1" applyBorder="1" applyAlignment="1" applyProtection="1">
      <alignment horizontal="left" vertical="center"/>
      <protection locked="0"/>
    </xf>
    <xf numFmtId="10" fontId="3" fillId="0" borderId="10" xfId="3" applyNumberFormat="1" applyFont="1" applyBorder="1" applyAlignment="1" applyProtection="1">
      <alignment vertical="center"/>
      <protection locked="0"/>
    </xf>
    <xf numFmtId="0" fontId="3" fillId="0" borderId="11" xfId="3" applyFont="1" applyBorder="1" applyAlignment="1" applyProtection="1">
      <alignment vertical="center"/>
      <protection locked="0"/>
    </xf>
    <xf numFmtId="0" fontId="8" fillId="0" borderId="0" xfId="3" applyFont="1" applyBorder="1" applyAlignment="1" applyProtection="1">
      <alignment horizontal="left" vertical="center" wrapText="1"/>
      <protection locked="0"/>
    </xf>
    <xf numFmtId="43" fontId="3" fillId="0" borderId="1" xfId="1" applyFont="1" applyFill="1" applyBorder="1" applyAlignment="1" applyProtection="1">
      <alignment vertical="center"/>
      <protection locked="0"/>
    </xf>
    <xf numFmtId="43" fontId="3" fillId="0" borderId="0" xfId="1" applyFont="1" applyBorder="1" applyAlignment="1" applyProtection="1">
      <alignment vertical="center"/>
      <protection locked="0"/>
    </xf>
    <xf numFmtId="0" fontId="4" fillId="0" borderId="0" xfId="3" applyFont="1" applyBorder="1" applyAlignment="1">
      <alignment horizontal="left" vertical="center"/>
    </xf>
    <xf numFmtId="10" fontId="6" fillId="0" borderId="2" xfId="3" applyNumberFormat="1" applyFont="1" applyBorder="1" applyAlignment="1">
      <alignment vertical="center"/>
    </xf>
    <xf numFmtId="10" fontId="6" fillId="0" borderId="3" xfId="3" applyNumberFormat="1" applyFont="1" applyBorder="1" applyAlignment="1">
      <alignment vertical="center"/>
    </xf>
    <xf numFmtId="10" fontId="6" fillId="0" borderId="12" xfId="3" applyNumberFormat="1" applyFont="1" applyBorder="1" applyAlignment="1">
      <alignment vertical="center"/>
    </xf>
    <xf numFmtId="14" fontId="9" fillId="2" borderId="4" xfId="3" applyNumberFormat="1" applyFont="1" applyFill="1" applyBorder="1" applyAlignment="1">
      <alignment horizontal="left" vertical="center"/>
    </xf>
    <xf numFmtId="14" fontId="9" fillId="2" borderId="5" xfId="3" applyNumberFormat="1" applyFont="1" applyFill="1" applyBorder="1" applyAlignment="1">
      <alignment horizontal="center" vertical="center"/>
    </xf>
    <xf numFmtId="14" fontId="9" fillId="2" borderId="5" xfId="3" applyNumberFormat="1" applyFont="1" applyFill="1" applyBorder="1" applyAlignment="1">
      <alignment horizontal="center" vertical="center" wrapText="1"/>
    </xf>
    <xf numFmtId="0" fontId="9" fillId="2" borderId="5" xfId="3" applyFont="1" applyFill="1" applyBorder="1" applyAlignment="1">
      <alignment horizontal="center" vertical="center"/>
    </xf>
    <xf numFmtId="10" fontId="9" fillId="2" borderId="5" xfId="3" applyNumberFormat="1" applyFont="1" applyFill="1" applyBorder="1" applyAlignment="1">
      <alignment horizontal="center" vertical="center"/>
    </xf>
    <xf numFmtId="0" fontId="9" fillId="2" borderId="6" xfId="3" applyFont="1" applyFill="1" applyBorder="1" applyAlignment="1">
      <alignment horizontal="center" vertical="center"/>
    </xf>
    <xf numFmtId="0" fontId="9" fillId="0" borderId="0" xfId="3" applyFont="1" applyFill="1" applyBorder="1" applyAlignment="1">
      <alignment horizontal="center" vertical="center"/>
    </xf>
    <xf numFmtId="14" fontId="4" fillId="0" borderId="7" xfId="3" applyNumberFormat="1" applyFont="1" applyBorder="1" applyAlignment="1">
      <alignment horizontal="left" vertical="center"/>
    </xf>
    <xf numFmtId="0" fontId="6" fillId="0" borderId="0" xfId="3" applyFont="1" applyBorder="1" applyAlignment="1">
      <alignment horizontal="left" vertical="center" wrapText="1"/>
    </xf>
    <xf numFmtId="0" fontId="6" fillId="0" borderId="0" xfId="3" applyFont="1" applyBorder="1" applyAlignment="1">
      <alignment vertical="center"/>
    </xf>
    <xf numFmtId="10" fontId="6" fillId="0" borderId="0" xfId="3" applyNumberFormat="1" applyFont="1" applyBorder="1" applyAlignment="1">
      <alignment vertical="center"/>
    </xf>
    <xf numFmtId="0" fontId="6" fillId="0" borderId="8" xfId="3" applyFont="1" applyBorder="1" applyAlignment="1">
      <alignment vertical="center"/>
    </xf>
    <xf numFmtId="0" fontId="6" fillId="0" borderId="7" xfId="3" applyFont="1" applyBorder="1" applyAlignment="1">
      <alignment horizontal="left" vertical="center"/>
    </xf>
    <xf numFmtId="0" fontId="11" fillId="0" borderId="0" xfId="3" applyFont="1" applyBorder="1" applyAlignment="1">
      <alignment horizontal="left" vertical="center"/>
    </xf>
    <xf numFmtId="43" fontId="6" fillId="0" borderId="2" xfId="3" applyNumberFormat="1" applyFont="1" applyBorder="1" applyAlignment="1">
      <alignment vertical="center"/>
    </xf>
    <xf numFmtId="0" fontId="10" fillId="0" borderId="0" xfId="3" applyFont="1" applyBorder="1" applyAlignment="1">
      <alignment vertical="center"/>
    </xf>
    <xf numFmtId="43" fontId="6" fillId="0" borderId="3" xfId="3" applyNumberFormat="1" applyFont="1" applyBorder="1" applyAlignment="1">
      <alignment vertical="center"/>
    </xf>
    <xf numFmtId="43" fontId="6" fillId="0" borderId="0" xfId="3" applyNumberFormat="1" applyFont="1" applyBorder="1" applyAlignment="1">
      <alignment horizontal="left" vertical="center"/>
    </xf>
    <xf numFmtId="0" fontId="3" fillId="0" borderId="7" xfId="3" applyFont="1" applyBorder="1" applyAlignment="1">
      <alignment vertical="center"/>
    </xf>
    <xf numFmtId="0" fontId="3" fillId="0" borderId="8" xfId="3" applyFont="1" applyBorder="1" applyAlignment="1">
      <alignment vertical="center"/>
    </xf>
    <xf numFmtId="43" fontId="10" fillId="0" borderId="3" xfId="3" applyNumberFormat="1" applyFont="1" applyBorder="1" applyAlignment="1">
      <alignment vertical="center"/>
    </xf>
    <xf numFmtId="44" fontId="3" fillId="0" borderId="12" xfId="2" applyFont="1" applyBorder="1" applyAlignment="1">
      <alignment vertical="center"/>
    </xf>
    <xf numFmtId="43" fontId="3" fillId="0" borderId="12" xfId="1" applyFont="1" applyBorder="1" applyAlignment="1">
      <alignment vertical="center"/>
    </xf>
    <xf numFmtId="9" fontId="3" fillId="0" borderId="12" xfId="5" applyFont="1" applyBorder="1" applyAlignment="1">
      <alignment vertical="center"/>
    </xf>
    <xf numFmtId="44" fontId="3" fillId="0" borderId="12" xfId="5" applyNumberFormat="1" applyFont="1" applyBorder="1" applyAlignment="1">
      <alignment vertical="center"/>
    </xf>
    <xf numFmtId="0" fontId="15" fillId="0" borderId="0" xfId="3" applyFont="1" applyBorder="1" applyAlignment="1">
      <alignment vertical="center"/>
    </xf>
    <xf numFmtId="44" fontId="16" fillId="3" borderId="12" xfId="2" applyFont="1" applyFill="1" applyBorder="1" applyAlignment="1">
      <alignment vertical="center"/>
    </xf>
    <xf numFmtId="0" fontId="6" fillId="0" borderId="7" xfId="3" applyFont="1" applyBorder="1" applyAlignment="1">
      <alignment vertical="center"/>
    </xf>
    <xf numFmtId="43" fontId="3" fillId="0" borderId="12" xfId="1" applyNumberFormat="1" applyFont="1" applyBorder="1" applyAlignment="1">
      <alignment vertical="center"/>
    </xf>
    <xf numFmtId="0" fontId="4" fillId="0" borderId="7" xfId="3" applyFont="1" applyBorder="1" applyAlignment="1">
      <alignment horizontal="left" vertical="center"/>
    </xf>
    <xf numFmtId="0" fontId="3" fillId="0" borderId="9" xfId="3" applyFont="1" applyBorder="1" applyAlignment="1">
      <alignment vertical="center"/>
    </xf>
    <xf numFmtId="0" fontId="3" fillId="0" borderId="10" xfId="3" applyFont="1" applyBorder="1" applyAlignment="1">
      <alignment vertical="center"/>
    </xf>
    <xf numFmtId="0" fontId="3" fillId="0" borderId="10" xfId="3" applyFont="1" applyBorder="1" applyAlignment="1">
      <alignment horizontal="left" vertical="center"/>
    </xf>
    <xf numFmtId="10" fontId="3" fillId="0" borderId="10" xfId="3" applyNumberFormat="1" applyFont="1" applyBorder="1" applyAlignment="1">
      <alignment vertical="center"/>
    </xf>
    <xf numFmtId="0" fontId="3" fillId="0" borderId="11" xfId="3" applyFont="1" applyBorder="1" applyAlignment="1">
      <alignment vertical="center"/>
    </xf>
    <xf numFmtId="0" fontId="6" fillId="0" borderId="13" xfId="3" applyFont="1" applyBorder="1" applyAlignment="1">
      <alignment horizontal="center" vertical="center"/>
    </xf>
    <xf numFmtId="164" fontId="6" fillId="0" borderId="13" xfId="3" applyNumberFormat="1" applyFont="1" applyBorder="1" applyAlignment="1">
      <alignment horizontal="center" vertical="center" wrapText="1"/>
    </xf>
    <xf numFmtId="0" fontId="6" fillId="0" borderId="9" xfId="3" applyFont="1" applyBorder="1" applyAlignment="1">
      <alignment horizontal="left" vertical="center"/>
    </xf>
    <xf numFmtId="0" fontId="6" fillId="0" borderId="10" xfId="3" applyFont="1" applyBorder="1" applyAlignment="1">
      <alignment horizontal="left" vertical="center"/>
    </xf>
    <xf numFmtId="0" fontId="6" fillId="0" borderId="10" xfId="3" applyFont="1" applyBorder="1" applyAlignment="1">
      <alignment horizontal="left" vertical="center" wrapText="1"/>
    </xf>
    <xf numFmtId="0" fontId="6" fillId="0" borderId="10" xfId="3" applyFont="1" applyBorder="1" applyAlignment="1">
      <alignment vertical="center"/>
    </xf>
    <xf numFmtId="0" fontId="6" fillId="0" borderId="11" xfId="3" applyFont="1" applyBorder="1" applyAlignment="1">
      <alignment vertical="center"/>
    </xf>
    <xf numFmtId="0" fontId="18" fillId="0" borderId="0" xfId="0" applyFont="1" applyAlignment="1" applyProtection="1">
      <protection locked="0"/>
    </xf>
    <xf numFmtId="0" fontId="18" fillId="0" borderId="0" xfId="0" applyFont="1" applyProtection="1">
      <protection locked="0"/>
    </xf>
    <xf numFmtId="14" fontId="3" fillId="0" borderId="1" xfId="2" applyNumberFormat="1" applyFont="1" applyFill="1" applyBorder="1" applyAlignment="1" applyProtection="1">
      <alignment horizontal="left" vertical="center"/>
      <protection locked="0"/>
    </xf>
    <xf numFmtId="0" fontId="19" fillId="0" borderId="7" xfId="3" applyFont="1" applyBorder="1" applyAlignment="1">
      <alignment horizontal="left" vertical="center"/>
    </xf>
    <xf numFmtId="44" fontId="3" fillId="4" borderId="12" xfId="2" applyFont="1" applyFill="1" applyBorder="1" applyAlignment="1">
      <alignment vertical="center"/>
    </xf>
    <xf numFmtId="0" fontId="8" fillId="0" borderId="10" xfId="3" applyFont="1" applyBorder="1" applyAlignment="1">
      <alignment horizontal="left" vertical="center"/>
    </xf>
    <xf numFmtId="14" fontId="9" fillId="2" borderId="14" xfId="3" applyNumberFormat="1" applyFont="1" applyFill="1" applyBorder="1" applyAlignment="1">
      <alignment horizontal="left" vertical="center"/>
    </xf>
    <xf numFmtId="14" fontId="9" fillId="2" borderId="15" xfId="3" applyNumberFormat="1" applyFont="1" applyFill="1" applyBorder="1" applyAlignment="1">
      <alignment horizontal="center" vertical="center"/>
    </xf>
    <xf numFmtId="14" fontId="9" fillId="2" borderId="15" xfId="3" applyNumberFormat="1" applyFont="1" applyFill="1" applyBorder="1" applyAlignment="1">
      <alignment horizontal="center" vertical="center" wrapText="1"/>
    </xf>
    <xf numFmtId="0" fontId="9" fillId="2" borderId="15" xfId="3" applyFont="1" applyFill="1" applyBorder="1" applyAlignment="1">
      <alignment horizontal="center" vertical="center"/>
    </xf>
    <xf numFmtId="44" fontId="3" fillId="5" borderId="16" xfId="2" applyFont="1" applyFill="1" applyBorder="1" applyAlignment="1">
      <alignment vertical="center"/>
    </xf>
    <xf numFmtId="0" fontId="9" fillId="2" borderId="17" xfId="3" applyFont="1" applyFill="1" applyBorder="1" applyAlignment="1">
      <alignment horizontal="center" vertical="center"/>
    </xf>
    <xf numFmtId="0" fontId="6" fillId="0" borderId="0" xfId="3" applyFont="1" applyBorder="1" applyAlignment="1">
      <alignment horizontal="center" vertical="center"/>
    </xf>
    <xf numFmtId="164" fontId="6" fillId="0" borderId="0" xfId="3" applyNumberFormat="1" applyFont="1" applyBorder="1" applyAlignment="1">
      <alignment horizontal="center" vertical="center" wrapText="1"/>
    </xf>
    <xf numFmtId="43" fontId="3" fillId="0" borderId="2" xfId="3" applyNumberFormat="1" applyFont="1" applyBorder="1" applyAlignment="1">
      <alignment vertical="center"/>
    </xf>
    <xf numFmtId="0" fontId="2" fillId="0" borderId="0" xfId="0" applyFont="1" applyProtection="1"/>
    <xf numFmtId="0" fontId="3" fillId="0" borderId="0" xfId="3" applyFont="1" applyBorder="1" applyAlignment="1" applyProtection="1">
      <alignment vertical="center"/>
    </xf>
    <xf numFmtId="0" fontId="3" fillId="0" borderId="0" xfId="3" applyFont="1" applyBorder="1" applyAlignment="1" applyProtection="1">
      <alignment horizontal="left" vertical="center"/>
    </xf>
    <xf numFmtId="10" fontId="3" fillId="0" borderId="0" xfId="3" applyNumberFormat="1" applyFont="1" applyBorder="1" applyAlignment="1" applyProtection="1">
      <alignment vertical="center"/>
    </xf>
    <xf numFmtId="0" fontId="3" fillId="0" borderId="0" xfId="3" applyFont="1" applyBorder="1" applyAlignment="1" applyProtection="1">
      <alignment horizontal="right" vertical="center"/>
    </xf>
    <xf numFmtId="0" fontId="4" fillId="0" borderId="0" xfId="3" applyFont="1" applyBorder="1" applyAlignment="1" applyProtection="1">
      <alignment horizontal="left" vertical="center"/>
    </xf>
    <xf numFmtId="44" fontId="3" fillId="0" borderId="1" xfId="2" applyFont="1" applyFill="1" applyBorder="1" applyAlignment="1" applyProtection="1">
      <alignment vertical="center"/>
    </xf>
    <xf numFmtId="43" fontId="3" fillId="2" borderId="2" xfId="1" applyFont="1" applyFill="1" applyBorder="1" applyAlignment="1" applyProtection="1">
      <alignment vertical="center"/>
    </xf>
    <xf numFmtId="0" fontId="6" fillId="0" borderId="0" xfId="3" applyFont="1" applyBorder="1" applyAlignment="1" applyProtection="1">
      <alignment horizontal="left" vertical="center"/>
    </xf>
    <xf numFmtId="43" fontId="3" fillId="2" borderId="3" xfId="1" applyFont="1" applyFill="1" applyBorder="1" applyAlignment="1" applyProtection="1">
      <alignment vertical="center"/>
    </xf>
    <xf numFmtId="10" fontId="6" fillId="0" borderId="0" xfId="3" applyNumberFormat="1" applyFont="1" applyBorder="1" applyAlignment="1" applyProtection="1">
      <alignment vertical="center"/>
    </xf>
    <xf numFmtId="14" fontId="9" fillId="2" borderId="4" xfId="3" applyNumberFormat="1" applyFont="1" applyFill="1" applyBorder="1" applyAlignment="1" applyProtection="1">
      <alignment horizontal="left" vertical="center"/>
    </xf>
    <xf numFmtId="14" fontId="9" fillId="2" borderId="5" xfId="3" applyNumberFormat="1" applyFont="1" applyFill="1" applyBorder="1" applyAlignment="1" applyProtection="1">
      <alignment horizontal="center" vertical="center"/>
    </xf>
    <xf numFmtId="14" fontId="9" fillId="2" borderId="5" xfId="3" applyNumberFormat="1" applyFont="1" applyFill="1" applyBorder="1" applyAlignment="1" applyProtection="1">
      <alignment horizontal="center" vertical="center" wrapText="1"/>
    </xf>
    <xf numFmtId="0" fontId="9" fillId="2" borderId="5" xfId="3" applyFont="1" applyFill="1" applyBorder="1" applyAlignment="1" applyProtection="1">
      <alignment horizontal="center" vertical="center"/>
    </xf>
    <xf numFmtId="10" fontId="9" fillId="2" borderId="5" xfId="3" applyNumberFormat="1" applyFont="1" applyFill="1" applyBorder="1" applyAlignment="1" applyProtection="1">
      <alignment horizontal="center" vertical="center"/>
    </xf>
    <xf numFmtId="0" fontId="9" fillId="2" borderId="6" xfId="3" applyFont="1" applyFill="1" applyBorder="1" applyAlignment="1" applyProtection="1">
      <alignment horizontal="center" vertical="center"/>
    </xf>
    <xf numFmtId="0" fontId="9" fillId="0" borderId="0" xfId="3" applyFont="1" applyFill="1" applyBorder="1" applyAlignment="1" applyProtection="1">
      <alignment horizontal="center" vertical="center"/>
    </xf>
    <xf numFmtId="0" fontId="4" fillId="0" borderId="4" xfId="3" applyFont="1" applyBorder="1" applyAlignment="1" applyProtection="1">
      <alignment horizontal="left" vertical="center"/>
    </xf>
    <xf numFmtId="0" fontId="4" fillId="0" borderId="5" xfId="3" applyFont="1" applyBorder="1" applyAlignment="1" applyProtection="1">
      <alignment horizontal="left" vertical="center"/>
    </xf>
    <xf numFmtId="0" fontId="6" fillId="0" borderId="5" xfId="3" applyFont="1" applyBorder="1" applyAlignment="1" applyProtection="1">
      <alignment horizontal="left" vertical="center" wrapText="1"/>
    </xf>
    <xf numFmtId="0" fontId="6" fillId="0" borderId="5" xfId="3" applyFont="1" applyBorder="1" applyAlignment="1" applyProtection="1">
      <alignment vertical="center"/>
    </xf>
    <xf numFmtId="10" fontId="6" fillId="0" borderId="5" xfId="3" applyNumberFormat="1" applyFont="1" applyBorder="1" applyAlignment="1" applyProtection="1">
      <alignment vertical="center"/>
    </xf>
    <xf numFmtId="0" fontId="6" fillId="0" borderId="6" xfId="3" applyFont="1" applyBorder="1" applyAlignment="1" applyProtection="1">
      <alignment vertical="center"/>
    </xf>
    <xf numFmtId="0" fontId="6" fillId="0" borderId="0" xfId="3" applyFont="1" applyBorder="1" applyAlignment="1" applyProtection="1">
      <alignment vertical="center"/>
    </xf>
    <xf numFmtId="0" fontId="3" fillId="0" borderId="7" xfId="3" applyFont="1" applyBorder="1" applyAlignment="1" applyProtection="1">
      <alignment vertical="center"/>
    </xf>
    <xf numFmtId="0" fontId="10" fillId="0" borderId="0" xfId="3" applyFont="1" applyBorder="1" applyAlignment="1" applyProtection="1">
      <alignment vertical="center"/>
    </xf>
    <xf numFmtId="0" fontId="3" fillId="0" borderId="8" xfId="3" applyFont="1" applyBorder="1" applyAlignment="1" applyProtection="1">
      <alignment vertical="center"/>
    </xf>
    <xf numFmtId="0" fontId="4" fillId="0" borderId="7" xfId="3" applyFont="1" applyBorder="1" applyAlignment="1" applyProtection="1">
      <alignment horizontal="left" vertical="center"/>
    </xf>
    <xf numFmtId="0" fontId="6" fillId="0" borderId="0" xfId="3" applyFont="1" applyBorder="1" applyAlignment="1" applyProtection="1">
      <alignment horizontal="left" vertical="center" wrapText="1"/>
    </xf>
    <xf numFmtId="0" fontId="6" fillId="0" borderId="8" xfId="3" applyFont="1" applyBorder="1" applyAlignment="1" applyProtection="1">
      <alignment vertical="center"/>
    </xf>
    <xf numFmtId="0" fontId="6" fillId="0" borderId="7" xfId="3" applyFont="1" applyBorder="1" applyAlignment="1" applyProtection="1">
      <alignment horizontal="left" vertical="center"/>
    </xf>
    <xf numFmtId="0" fontId="11" fillId="0" borderId="0" xfId="3" applyFont="1" applyBorder="1" applyAlignment="1" applyProtection="1">
      <alignment horizontal="left" vertical="center"/>
    </xf>
    <xf numFmtId="0" fontId="12" fillId="0" borderId="7" xfId="3" applyFont="1" applyBorder="1" applyAlignment="1" applyProtection="1">
      <alignment horizontal="left" vertical="center"/>
    </xf>
    <xf numFmtId="0" fontId="12" fillId="0" borderId="0" xfId="3" applyFont="1" applyBorder="1" applyAlignment="1" applyProtection="1">
      <alignment horizontal="left" vertical="center"/>
    </xf>
    <xf numFmtId="0" fontId="13" fillId="0" borderId="0" xfId="3" applyFont="1" applyBorder="1" applyAlignment="1" applyProtection="1">
      <alignment horizontal="left" vertical="center"/>
    </xf>
    <xf numFmtId="0" fontId="14" fillId="0" borderId="0" xfId="3" applyFont="1" applyBorder="1" applyAlignment="1" applyProtection="1">
      <alignment horizontal="left" vertical="center" wrapText="1"/>
    </xf>
    <xf numFmtId="0" fontId="12" fillId="0" borderId="0" xfId="3" applyFont="1" applyBorder="1" applyAlignment="1" applyProtection="1">
      <alignment vertical="center"/>
    </xf>
    <xf numFmtId="10" fontId="12" fillId="0" borderId="0" xfId="3" applyNumberFormat="1" applyFont="1" applyBorder="1" applyAlignment="1" applyProtection="1">
      <alignment vertical="center"/>
    </xf>
    <xf numFmtId="0" fontId="12" fillId="0" borderId="8" xfId="3" applyFont="1" applyBorder="1" applyAlignment="1" applyProtection="1">
      <alignment vertical="center"/>
    </xf>
    <xf numFmtId="0" fontId="8" fillId="0" borderId="0" xfId="3" applyFont="1" applyBorder="1" applyAlignment="1" applyProtection="1">
      <alignment horizontal="left" vertical="center" wrapText="1"/>
    </xf>
    <xf numFmtId="43" fontId="3" fillId="0" borderId="0" xfId="1" applyFont="1" applyBorder="1" applyAlignment="1" applyProtection="1">
      <alignment vertical="center"/>
    </xf>
    <xf numFmtId="0" fontId="3" fillId="0" borderId="9" xfId="3" applyFont="1" applyBorder="1" applyAlignment="1" applyProtection="1">
      <alignment vertical="center"/>
    </xf>
    <xf numFmtId="0" fontId="3" fillId="0" borderId="10" xfId="3" applyFont="1" applyBorder="1" applyAlignment="1" applyProtection="1">
      <alignment vertical="center"/>
    </xf>
    <xf numFmtId="0" fontId="3" fillId="0" borderId="10" xfId="3" applyFont="1" applyBorder="1" applyAlignment="1" applyProtection="1">
      <alignment horizontal="left" vertical="center"/>
    </xf>
    <xf numFmtId="10" fontId="3" fillId="0" borderId="10" xfId="3" applyNumberFormat="1" applyFont="1" applyBorder="1" applyAlignment="1" applyProtection="1">
      <alignment vertical="center"/>
    </xf>
    <xf numFmtId="0" fontId="3" fillId="0" borderId="11" xfId="3" applyFont="1" applyBorder="1" applyAlignment="1" applyProtection="1">
      <alignment vertical="center"/>
    </xf>
    <xf numFmtId="0" fontId="12" fillId="0" borderId="0" xfId="3" applyFont="1" applyBorder="1" applyAlignment="1" applyProtection="1">
      <alignment horizontal="left" vertical="center"/>
      <protection locked="0"/>
    </xf>
    <xf numFmtId="37" fontId="3" fillId="0" borderId="1" xfId="2" applyNumberFormat="1" applyFont="1" applyFill="1" applyBorder="1" applyAlignment="1" applyProtection="1">
      <alignment vertical="center"/>
      <protection locked="0"/>
    </xf>
    <xf numFmtId="10" fontId="3" fillId="0" borderId="1" xfId="2" applyNumberFormat="1" applyFont="1" applyFill="1" applyBorder="1" applyAlignment="1" applyProtection="1">
      <alignment vertical="center"/>
      <protection locked="0"/>
    </xf>
    <xf numFmtId="0" fontId="3" fillId="2" borderId="3" xfId="1" applyNumberFormat="1" applyFont="1" applyFill="1" applyBorder="1" applyAlignment="1" applyProtection="1">
      <alignment vertical="center"/>
      <protection locked="0"/>
    </xf>
    <xf numFmtId="39" fontId="3" fillId="0" borderId="1" xfId="2" applyNumberFormat="1" applyFont="1" applyFill="1" applyBorder="1" applyAlignment="1" applyProtection="1">
      <alignment vertical="center"/>
      <protection locked="0"/>
    </xf>
    <xf numFmtId="0" fontId="20" fillId="0" borderId="0" xfId="0" applyFont="1"/>
    <xf numFmtId="0" fontId="21" fillId="0" borderId="0" xfId="0" applyFont="1"/>
    <xf numFmtId="165" fontId="3" fillId="0" borderId="1" xfId="1" applyNumberFormat="1" applyFont="1" applyFill="1" applyBorder="1" applyAlignment="1" applyProtection="1">
      <alignment vertical="center"/>
      <protection locked="0"/>
    </xf>
    <xf numFmtId="166" fontId="3" fillId="0" borderId="1" xfId="2" applyNumberFormat="1" applyFont="1" applyFill="1" applyBorder="1" applyAlignment="1" applyProtection="1">
      <alignment vertical="center"/>
      <protection locked="0"/>
    </xf>
    <xf numFmtId="166" fontId="3" fillId="0" borderId="12" xfId="2" applyNumberFormat="1" applyFont="1" applyBorder="1" applyAlignment="1">
      <alignment vertical="center"/>
    </xf>
    <xf numFmtId="166" fontId="3" fillId="0" borderId="12" xfId="5" applyNumberFormat="1" applyFont="1" applyBorder="1" applyAlignment="1">
      <alignment vertical="center"/>
    </xf>
    <xf numFmtId="0" fontId="23" fillId="0" borderId="0" xfId="0" applyFont="1"/>
    <xf numFmtId="0" fontId="24" fillId="0" borderId="0" xfId="0" applyFont="1"/>
    <xf numFmtId="0" fontId="25" fillId="0" borderId="0" xfId="0" applyFont="1"/>
    <xf numFmtId="0" fontId="6" fillId="0" borderId="7" xfId="3" applyFont="1" applyBorder="1" applyAlignment="1">
      <alignment horizontal="left" vertical="center" wrapText="1"/>
    </xf>
    <xf numFmtId="0" fontId="6" fillId="0" borderId="0" xfId="3" applyFont="1" applyBorder="1" applyAlignment="1">
      <alignment vertical="center" wrapText="1"/>
    </xf>
    <xf numFmtId="0" fontId="0" fillId="0" borderId="0" xfId="0" applyAlignment="1">
      <alignment vertical="center" wrapText="1"/>
    </xf>
    <xf numFmtId="0" fontId="0" fillId="0" borderId="8" xfId="0" applyBorder="1" applyAlignment="1">
      <alignment vertical="center" wrapText="1"/>
    </xf>
    <xf numFmtId="0" fontId="6" fillId="0" borderId="0" xfId="3" applyFont="1" applyBorder="1" applyAlignment="1">
      <alignment horizontal="left" vertical="center" wrapText="1"/>
    </xf>
    <xf numFmtId="0" fontId="3" fillId="0" borderId="4" xfId="3" applyFont="1" applyBorder="1" applyAlignment="1" applyProtection="1">
      <alignment horizontal="left" vertical="top" wrapText="1"/>
      <protection locked="0"/>
    </xf>
    <xf numFmtId="0" fontId="3" fillId="0" borderId="5" xfId="3" applyFont="1" applyBorder="1" applyAlignment="1" applyProtection="1">
      <alignment horizontal="left" vertical="top" wrapText="1"/>
      <protection locked="0"/>
    </xf>
    <xf numFmtId="0" fontId="3" fillId="0" borderId="6" xfId="3" applyFont="1" applyBorder="1" applyAlignment="1" applyProtection="1">
      <alignment horizontal="left" vertical="top" wrapText="1"/>
      <protection locked="0"/>
    </xf>
    <xf numFmtId="0" fontId="3" fillId="0" borderId="7" xfId="3" applyFont="1" applyBorder="1" applyAlignment="1" applyProtection="1">
      <alignment horizontal="left" vertical="top" wrapText="1"/>
      <protection locked="0"/>
    </xf>
    <xf numFmtId="0" fontId="3" fillId="0" borderId="0" xfId="3" applyFont="1" applyBorder="1" applyAlignment="1" applyProtection="1">
      <alignment horizontal="left" vertical="top" wrapText="1"/>
      <protection locked="0"/>
    </xf>
    <xf numFmtId="0" fontId="3" fillId="0" borderId="8" xfId="3" applyFont="1" applyBorder="1" applyAlignment="1" applyProtection="1">
      <alignment horizontal="left" vertical="top" wrapText="1"/>
      <protection locked="0"/>
    </xf>
    <xf numFmtId="0" fontId="3" fillId="0" borderId="9" xfId="3" applyFont="1" applyBorder="1" applyAlignment="1" applyProtection="1">
      <alignment horizontal="left" vertical="top" wrapText="1"/>
      <protection locked="0"/>
    </xf>
    <xf numFmtId="0" fontId="3" fillId="0" borderId="10" xfId="3" applyFont="1" applyBorder="1" applyAlignment="1" applyProtection="1">
      <alignment horizontal="left" vertical="top" wrapText="1"/>
      <protection locked="0"/>
    </xf>
    <xf numFmtId="0" fontId="3" fillId="0" borderId="11" xfId="3" applyFont="1" applyBorder="1" applyAlignment="1" applyProtection="1">
      <alignment horizontal="left" vertical="top" wrapText="1"/>
      <protection locked="0"/>
    </xf>
    <xf numFmtId="0" fontId="3" fillId="0" borderId="0" xfId="3"/>
  </cellXfs>
  <cellStyles count="7">
    <cellStyle name="Comma" xfId="1" builtinId="3"/>
    <cellStyle name="Currency" xfId="2" builtinId="4"/>
    <cellStyle name="Normal" xfId="0" builtinId="0"/>
    <cellStyle name="Normal 2" xfId="3" xr:uid="{00000000-0005-0000-0000-000003000000}"/>
    <cellStyle name="Normal 3" xfId="4" xr:uid="{00000000-0005-0000-0000-000004000000}"/>
    <cellStyle name="Percent" xfId="5" builtinId="5"/>
    <cellStyle name="Percent 2" xfId="6" xr:uid="{00000000-0005-0000-0000-000006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customXml" Target="../customXml/item1.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customXml" Target="../customXml/item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 Id="rId27" Type="http://schemas.openxmlformats.org/officeDocument/2006/relationships/customXml" Target="../customXml/item2.xml"/><Relationship Id="rId30" Type="http://schemas.openxmlformats.org/officeDocument/2006/relationships/customXml" Target="../customXml/item5.xml"/></Relationships>
</file>

<file path=xl/drawings/_rels/vmlDrawing1.vml.rels><?xml version="1.0" encoding="UTF-8" standalone="yes"?>
<Relationships xmlns="http://schemas.openxmlformats.org/package/2006/relationships"><Relationship Id="rId8" Type="http://schemas.openxmlformats.org/officeDocument/2006/relationships/image" Target="../media/image8.emf"/><Relationship Id="rId3" Type="http://schemas.openxmlformats.org/officeDocument/2006/relationships/image" Target="../media/image3.emf"/><Relationship Id="rId7" Type="http://schemas.openxmlformats.org/officeDocument/2006/relationships/image" Target="../media/image7.emf"/><Relationship Id="rId2" Type="http://schemas.openxmlformats.org/officeDocument/2006/relationships/image" Target="../media/image2.emf"/><Relationship Id="rId1" Type="http://schemas.openxmlformats.org/officeDocument/2006/relationships/image" Target="../media/image1.emf"/><Relationship Id="rId6" Type="http://schemas.openxmlformats.org/officeDocument/2006/relationships/image" Target="../media/image6.emf"/><Relationship Id="rId5" Type="http://schemas.openxmlformats.org/officeDocument/2006/relationships/image" Target="../media/image5.emf"/><Relationship Id="rId10" Type="http://schemas.openxmlformats.org/officeDocument/2006/relationships/image" Target="../media/image10.emf"/><Relationship Id="rId4" Type="http://schemas.openxmlformats.org/officeDocument/2006/relationships/image" Target="../media/image4.emf"/><Relationship Id="rId9" Type="http://schemas.openxmlformats.org/officeDocument/2006/relationships/image" Target="../media/image9.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0</xdr:colOff>
          <xdr:row>27</xdr:row>
          <xdr:rowOff>0</xdr:rowOff>
        </xdr:from>
        <xdr:to>
          <xdr:col>3</xdr:col>
          <xdr:colOff>3962400</xdr:colOff>
          <xdr:row>45</xdr:row>
          <xdr:rowOff>104775</xdr:rowOff>
        </xdr:to>
        <xdr:sp macro="" textlink="">
          <xdr:nvSpPr>
            <xdr:cNvPr id="1026" name="Object 2" descr="Enhance Interpretation Services and Culturally Competent Care" hidden="1">
              <a:extLst>
                <a:ext uri="{63B3BB69-23CF-44E3-9099-C40C66FF867C}">
                  <a14:compatExt spid="_x0000_s1026"/>
                </a:ext>
                <a:ext uri="{FF2B5EF4-FFF2-40B4-BE49-F238E27FC236}">
                  <a16:creationId xmlns:a16="http://schemas.microsoft.com/office/drawing/2014/main" id="{00000000-0008-0000-0200-00000204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13</xdr:row>
          <xdr:rowOff>0</xdr:rowOff>
        </xdr:from>
        <xdr:to>
          <xdr:col>3</xdr:col>
          <xdr:colOff>3962400</xdr:colOff>
          <xdr:row>25</xdr:row>
          <xdr:rowOff>76200</xdr:rowOff>
        </xdr:to>
        <xdr:sp macro="" textlink="">
          <xdr:nvSpPr>
            <xdr:cNvPr id="1029" name="Object 5" descr="Increase of Training of Primary Care Work force" hidden="1">
              <a:extLst>
                <a:ext uri="{63B3BB69-23CF-44E3-9099-C40C66FF867C}">
                  <a14:compatExt spid="_x0000_s1029"/>
                </a:ext>
                <a:ext uri="{FF2B5EF4-FFF2-40B4-BE49-F238E27FC236}">
                  <a16:creationId xmlns:a16="http://schemas.microsoft.com/office/drawing/2014/main" id="{00000000-0008-0000-0200-00000504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47</xdr:row>
          <xdr:rowOff>0</xdr:rowOff>
        </xdr:from>
        <xdr:to>
          <xdr:col>3</xdr:col>
          <xdr:colOff>3962400</xdr:colOff>
          <xdr:row>59</xdr:row>
          <xdr:rowOff>142875</xdr:rowOff>
        </xdr:to>
        <xdr:sp macro="" textlink="">
          <xdr:nvSpPr>
            <xdr:cNvPr id="1030" name="Object 6" descr="Enhance Performance Improvement and Reporting Capacity" hidden="1">
              <a:extLst>
                <a:ext uri="{63B3BB69-23CF-44E3-9099-C40C66FF867C}">
                  <a14:compatExt spid="_x0000_s1030"/>
                </a:ext>
                <a:ext uri="{FF2B5EF4-FFF2-40B4-BE49-F238E27FC236}">
                  <a16:creationId xmlns:a16="http://schemas.microsoft.com/office/drawing/2014/main" id="{00000000-0008-0000-0200-00000604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63</xdr:row>
          <xdr:rowOff>0</xdr:rowOff>
        </xdr:from>
        <xdr:to>
          <xdr:col>3</xdr:col>
          <xdr:colOff>3962400</xdr:colOff>
          <xdr:row>74</xdr:row>
          <xdr:rowOff>171450</xdr:rowOff>
        </xdr:to>
        <xdr:sp macro="" textlink="">
          <xdr:nvSpPr>
            <xdr:cNvPr id="1031" name="Object 7" descr="Expand Chronic Care Management Models" hidden="1">
              <a:extLst>
                <a:ext uri="{63B3BB69-23CF-44E3-9099-C40C66FF867C}">
                  <a14:compatExt spid="_x0000_s1031"/>
                </a:ext>
                <a:ext uri="{FF2B5EF4-FFF2-40B4-BE49-F238E27FC236}">
                  <a16:creationId xmlns:a16="http://schemas.microsoft.com/office/drawing/2014/main" id="{00000000-0008-0000-0200-00000704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76</xdr:row>
          <xdr:rowOff>0</xdr:rowOff>
        </xdr:from>
        <xdr:to>
          <xdr:col>3</xdr:col>
          <xdr:colOff>3962400</xdr:colOff>
          <xdr:row>103</xdr:row>
          <xdr:rowOff>161925</xdr:rowOff>
        </xdr:to>
        <xdr:sp macro="" textlink="">
          <xdr:nvSpPr>
            <xdr:cNvPr id="1032" name="Object 8" descr="Integrate Physical and Behavioral Health Care" hidden="1">
              <a:extLst>
                <a:ext uri="{63B3BB69-23CF-44E3-9099-C40C66FF867C}">
                  <a14:compatExt spid="_x0000_s1032"/>
                </a:ext>
                <a:ext uri="{FF2B5EF4-FFF2-40B4-BE49-F238E27FC236}">
                  <a16:creationId xmlns:a16="http://schemas.microsoft.com/office/drawing/2014/main" id="{00000000-0008-0000-0200-00000804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105</xdr:row>
          <xdr:rowOff>0</xdr:rowOff>
        </xdr:from>
        <xdr:to>
          <xdr:col>3</xdr:col>
          <xdr:colOff>3962400</xdr:colOff>
          <xdr:row>115</xdr:row>
          <xdr:rowOff>19050</xdr:rowOff>
        </xdr:to>
        <xdr:sp macro="" textlink="">
          <xdr:nvSpPr>
            <xdr:cNvPr id="1033" name="Object 9" descr="Use Palliative Care Program" hidden="1">
              <a:extLst>
                <a:ext uri="{63B3BB69-23CF-44E3-9099-C40C66FF867C}">
                  <a14:compatExt spid="_x0000_s1033"/>
                </a:ext>
                <a:ext uri="{FF2B5EF4-FFF2-40B4-BE49-F238E27FC236}">
                  <a16:creationId xmlns:a16="http://schemas.microsoft.com/office/drawing/2014/main" id="{00000000-0008-0000-0200-00000904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119</xdr:row>
          <xdr:rowOff>0</xdr:rowOff>
        </xdr:from>
        <xdr:to>
          <xdr:col>3</xdr:col>
          <xdr:colOff>3962400</xdr:colOff>
          <xdr:row>132</xdr:row>
          <xdr:rowOff>95250</xdr:rowOff>
        </xdr:to>
        <xdr:sp macro="" textlink="">
          <xdr:nvSpPr>
            <xdr:cNvPr id="1034" name="Object 10" descr="Severe Seps is Detection and Managment" hidden="1">
              <a:extLst>
                <a:ext uri="{63B3BB69-23CF-44E3-9099-C40C66FF867C}">
                  <a14:compatExt spid="_x0000_s1034"/>
                </a:ext>
                <a:ext uri="{FF2B5EF4-FFF2-40B4-BE49-F238E27FC236}">
                  <a16:creationId xmlns:a16="http://schemas.microsoft.com/office/drawing/2014/main" id="{00000000-0008-0000-0200-00000A04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133</xdr:row>
          <xdr:rowOff>0</xdr:rowOff>
        </xdr:from>
        <xdr:to>
          <xdr:col>3</xdr:col>
          <xdr:colOff>3962400</xdr:colOff>
          <xdr:row>142</xdr:row>
          <xdr:rowOff>57150</xdr:rowOff>
        </xdr:to>
        <xdr:sp macro="" textlink="">
          <xdr:nvSpPr>
            <xdr:cNvPr id="1035" name="Object 11" descr="Central Line Associated Blood Stream Infection" hidden="1">
              <a:extLst>
                <a:ext uri="{63B3BB69-23CF-44E3-9099-C40C66FF867C}">
                  <a14:compatExt spid="_x0000_s1035"/>
                </a:ext>
                <a:ext uri="{FF2B5EF4-FFF2-40B4-BE49-F238E27FC236}">
                  <a16:creationId xmlns:a16="http://schemas.microsoft.com/office/drawing/2014/main" id="{00000000-0008-0000-0200-00000B04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143</xdr:row>
          <xdr:rowOff>0</xdr:rowOff>
        </xdr:from>
        <xdr:to>
          <xdr:col>3</xdr:col>
          <xdr:colOff>3962400</xdr:colOff>
          <xdr:row>155</xdr:row>
          <xdr:rowOff>123825</xdr:rowOff>
        </xdr:to>
        <xdr:sp macro="" textlink="">
          <xdr:nvSpPr>
            <xdr:cNvPr id="1036" name="Object 12" descr="Surgical Site Infection Prevention" hidden="1">
              <a:extLst>
                <a:ext uri="{63B3BB69-23CF-44E3-9099-C40C66FF867C}">
                  <a14:compatExt spid="_x0000_s1036"/>
                </a:ext>
                <a:ext uri="{FF2B5EF4-FFF2-40B4-BE49-F238E27FC236}">
                  <a16:creationId xmlns:a16="http://schemas.microsoft.com/office/drawing/2014/main" id="{00000000-0008-0000-0200-00000C04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157</xdr:row>
          <xdr:rowOff>0</xdr:rowOff>
        </xdr:from>
        <xdr:to>
          <xdr:col>3</xdr:col>
          <xdr:colOff>3962400</xdr:colOff>
          <xdr:row>166</xdr:row>
          <xdr:rowOff>57150</xdr:rowOff>
        </xdr:to>
        <xdr:sp macro="" textlink="">
          <xdr:nvSpPr>
            <xdr:cNvPr id="1037" name="Object 13" descr="Hospital-Acquired Pressure Ulcer Prevention" hidden="1">
              <a:extLst>
                <a:ext uri="{63B3BB69-23CF-44E3-9099-C40C66FF867C}">
                  <a14:compatExt spid="_x0000_s1037"/>
                </a:ext>
                <a:ext uri="{FF2B5EF4-FFF2-40B4-BE49-F238E27FC236}">
                  <a16:creationId xmlns:a16="http://schemas.microsoft.com/office/drawing/2014/main" id="{00000000-0008-0000-0200-00000D04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package" Target="../embeddings/Microsoft_Word_Document2.docx"/><Relationship Id="rId13" Type="http://schemas.openxmlformats.org/officeDocument/2006/relationships/image" Target="../media/image5.emf"/><Relationship Id="rId18" Type="http://schemas.openxmlformats.org/officeDocument/2006/relationships/package" Target="../embeddings/Microsoft_Word_Document7.docx"/><Relationship Id="rId3" Type="http://schemas.openxmlformats.org/officeDocument/2006/relationships/vmlDrawing" Target="../drawings/vmlDrawing1.vml"/><Relationship Id="rId21" Type="http://schemas.openxmlformats.org/officeDocument/2006/relationships/image" Target="../media/image9.emf"/><Relationship Id="rId7" Type="http://schemas.openxmlformats.org/officeDocument/2006/relationships/image" Target="../media/image2.emf"/><Relationship Id="rId12" Type="http://schemas.openxmlformats.org/officeDocument/2006/relationships/package" Target="../embeddings/Microsoft_Word_Document4.docx"/><Relationship Id="rId17" Type="http://schemas.openxmlformats.org/officeDocument/2006/relationships/image" Target="../media/image7.emf"/><Relationship Id="rId2" Type="http://schemas.openxmlformats.org/officeDocument/2006/relationships/drawing" Target="../drawings/drawing1.xml"/><Relationship Id="rId16" Type="http://schemas.openxmlformats.org/officeDocument/2006/relationships/package" Target="../embeddings/Microsoft_Word_Document6.docx"/><Relationship Id="rId20" Type="http://schemas.openxmlformats.org/officeDocument/2006/relationships/package" Target="../embeddings/Microsoft_Word_Document8.docx"/><Relationship Id="rId1" Type="http://schemas.openxmlformats.org/officeDocument/2006/relationships/printerSettings" Target="../printerSettings/printerSettings3.bin"/><Relationship Id="rId6" Type="http://schemas.openxmlformats.org/officeDocument/2006/relationships/package" Target="../embeddings/Microsoft_Word_Document1.docx"/><Relationship Id="rId11" Type="http://schemas.openxmlformats.org/officeDocument/2006/relationships/image" Target="../media/image4.emf"/><Relationship Id="rId5" Type="http://schemas.openxmlformats.org/officeDocument/2006/relationships/image" Target="../media/image1.emf"/><Relationship Id="rId15" Type="http://schemas.openxmlformats.org/officeDocument/2006/relationships/image" Target="../media/image6.emf"/><Relationship Id="rId23" Type="http://schemas.openxmlformats.org/officeDocument/2006/relationships/image" Target="../media/image10.emf"/><Relationship Id="rId10" Type="http://schemas.openxmlformats.org/officeDocument/2006/relationships/package" Target="../embeddings/Microsoft_Word_Document3.docx"/><Relationship Id="rId19" Type="http://schemas.openxmlformats.org/officeDocument/2006/relationships/image" Target="../media/image8.emf"/><Relationship Id="rId4" Type="http://schemas.openxmlformats.org/officeDocument/2006/relationships/package" Target="../embeddings/Microsoft_Word_Document.docx"/><Relationship Id="rId9" Type="http://schemas.openxmlformats.org/officeDocument/2006/relationships/image" Target="../media/image3.emf"/><Relationship Id="rId14" Type="http://schemas.openxmlformats.org/officeDocument/2006/relationships/package" Target="../embeddings/Microsoft_Word_Document5.docx"/><Relationship Id="rId22" Type="http://schemas.openxmlformats.org/officeDocument/2006/relationships/package" Target="../embeddings/Microsoft_Word_Document9.docx"/></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pageSetUpPr fitToPage="1"/>
  </sheetPr>
  <dimension ref="A1:G27"/>
  <sheetViews>
    <sheetView showGridLines="0" zoomScale="90" zoomScaleNormal="90" zoomScalePageLayoutView="90" workbookViewId="0">
      <selection activeCell="Q12" sqref="Q12"/>
    </sheetView>
  </sheetViews>
  <sheetFormatPr defaultColWidth="10" defaultRowHeight="12.75" x14ac:dyDescent="0.25"/>
  <cols>
    <col min="1" max="1" width="1.7109375" style="5" customWidth="1"/>
    <col min="2" max="2" width="2.140625" style="5" customWidth="1"/>
    <col min="3" max="3" width="20.85546875" style="5" customWidth="1"/>
    <col min="4" max="4" width="64.7109375" style="11" customWidth="1"/>
    <col min="5" max="5" width="2.7109375" style="5" customWidth="1"/>
    <col min="6" max="6" width="14.42578125" style="7" customWidth="1"/>
    <col min="7" max="7" width="4" style="5" customWidth="1"/>
    <col min="8" max="8" width="3.140625" style="5" customWidth="1"/>
    <col min="9" max="16384" width="10" style="5"/>
  </cols>
  <sheetData>
    <row r="1" spans="1:7" x14ac:dyDescent="0.2">
      <c r="A1" s="1" t="s">
        <v>32</v>
      </c>
    </row>
    <row r="2" spans="1:7" ht="15" x14ac:dyDescent="0.25">
      <c r="A2" s="56" t="s">
        <v>33</v>
      </c>
    </row>
    <row r="3" spans="1:7" ht="6.75" customHeight="1" x14ac:dyDescent="0.25">
      <c r="A3" s="56"/>
    </row>
    <row r="4" spans="1:7" s="66" customFormat="1" ht="15" x14ac:dyDescent="0.25">
      <c r="A4" s="60" t="s">
        <v>34</v>
      </c>
      <c r="B4" s="61"/>
      <c r="C4" s="61"/>
      <c r="D4" s="62"/>
      <c r="E4" s="63"/>
      <c r="F4" s="64"/>
      <c r="G4" s="65"/>
    </row>
    <row r="5" spans="1:7" s="69" customFormat="1" ht="15" x14ac:dyDescent="0.25">
      <c r="A5" s="89"/>
      <c r="B5" s="56"/>
      <c r="C5" s="56"/>
      <c r="D5" s="68"/>
      <c r="G5" s="71"/>
    </row>
    <row r="6" spans="1:7" s="69" customFormat="1" ht="15" x14ac:dyDescent="0.25">
      <c r="A6" s="72" t="s">
        <v>35</v>
      </c>
      <c r="B6" s="10"/>
      <c r="C6" s="73"/>
      <c r="D6" s="68"/>
      <c r="G6" s="71"/>
    </row>
    <row r="7" spans="1:7" s="69" customFormat="1" ht="15" x14ac:dyDescent="0.25">
      <c r="A7" s="89"/>
      <c r="B7" s="56"/>
      <c r="C7" s="56"/>
      <c r="D7" s="68"/>
      <c r="G7" s="71"/>
    </row>
    <row r="8" spans="1:7" s="69" customFormat="1" ht="14.25" x14ac:dyDescent="0.25">
      <c r="A8" s="72"/>
      <c r="B8" s="10"/>
      <c r="C8" s="95" t="s">
        <v>36</v>
      </c>
      <c r="D8" s="96">
        <v>40604</v>
      </c>
      <c r="G8" s="71"/>
    </row>
    <row r="9" spans="1:7" s="69" customFormat="1" ht="15" x14ac:dyDescent="0.25">
      <c r="A9" s="89"/>
      <c r="B9" s="56"/>
      <c r="C9" s="95" t="s">
        <v>37</v>
      </c>
      <c r="D9" s="96">
        <v>40678</v>
      </c>
      <c r="G9" s="71"/>
    </row>
    <row r="10" spans="1:7" s="69" customFormat="1" ht="14.25" x14ac:dyDescent="0.25">
      <c r="A10" s="72"/>
      <c r="B10" s="10"/>
      <c r="C10" s="95" t="s">
        <v>38</v>
      </c>
      <c r="D10" s="96">
        <v>40999</v>
      </c>
      <c r="G10" s="71"/>
    </row>
    <row r="11" spans="1:7" s="69" customFormat="1" ht="15" x14ac:dyDescent="0.25">
      <c r="A11" s="89"/>
      <c r="B11" s="56"/>
      <c r="C11" s="95" t="s">
        <v>39</v>
      </c>
      <c r="D11" s="96">
        <v>41182</v>
      </c>
      <c r="G11" s="71"/>
    </row>
    <row r="12" spans="1:7" s="69" customFormat="1" ht="14.25" x14ac:dyDescent="0.25">
      <c r="A12" s="72"/>
      <c r="B12" s="10"/>
      <c r="C12" s="95" t="s">
        <v>40</v>
      </c>
      <c r="D12" s="96">
        <v>41364</v>
      </c>
      <c r="G12" s="71"/>
    </row>
    <row r="13" spans="1:7" s="69" customFormat="1" ht="15" x14ac:dyDescent="0.25">
      <c r="A13" s="89"/>
      <c r="B13" s="56"/>
      <c r="C13" s="95" t="s">
        <v>41</v>
      </c>
      <c r="D13" s="96">
        <v>41547</v>
      </c>
      <c r="G13" s="71"/>
    </row>
    <row r="14" spans="1:7" s="69" customFormat="1" ht="14.25" x14ac:dyDescent="0.25">
      <c r="A14" s="72"/>
      <c r="B14" s="10"/>
      <c r="C14" s="95" t="s">
        <v>42</v>
      </c>
      <c r="D14" s="96">
        <v>41729</v>
      </c>
      <c r="G14" s="71"/>
    </row>
    <row r="15" spans="1:7" s="69" customFormat="1" ht="15" x14ac:dyDescent="0.25">
      <c r="A15" s="89"/>
      <c r="B15" s="56"/>
      <c r="C15" s="95" t="s">
        <v>43</v>
      </c>
      <c r="D15" s="96">
        <v>41912</v>
      </c>
      <c r="G15" s="71"/>
    </row>
    <row r="16" spans="1:7" s="69" customFormat="1" ht="14.25" x14ac:dyDescent="0.25">
      <c r="A16" s="72"/>
      <c r="B16" s="10"/>
      <c r="C16" s="95" t="s">
        <v>44</v>
      </c>
      <c r="D16" s="96">
        <v>42094</v>
      </c>
      <c r="G16" s="71"/>
    </row>
    <row r="17" spans="1:7" s="69" customFormat="1" ht="15" x14ac:dyDescent="0.25">
      <c r="A17" s="89"/>
      <c r="B17" s="56"/>
      <c r="C17" s="95" t="s">
        <v>45</v>
      </c>
      <c r="D17" s="96">
        <v>42277</v>
      </c>
      <c r="G17" s="71"/>
    </row>
    <row r="18" spans="1:7" s="69" customFormat="1" ht="15" x14ac:dyDescent="0.25">
      <c r="A18" s="72"/>
      <c r="B18" s="10"/>
      <c r="C18" s="73"/>
      <c r="D18" s="68"/>
      <c r="G18" s="71"/>
    </row>
    <row r="19" spans="1:7" ht="6.75" customHeight="1" x14ac:dyDescent="0.25">
      <c r="A19" s="90"/>
      <c r="B19" s="91"/>
      <c r="C19" s="91"/>
      <c r="D19" s="92"/>
      <c r="E19" s="91"/>
      <c r="F19" s="93"/>
      <c r="G19" s="94"/>
    </row>
    <row r="20" spans="1:7" s="66" customFormat="1" ht="15" x14ac:dyDescent="0.25">
      <c r="A20" s="60" t="s">
        <v>46</v>
      </c>
      <c r="B20" s="61"/>
      <c r="C20" s="61"/>
      <c r="D20" s="62"/>
      <c r="E20" s="63"/>
      <c r="F20" s="64"/>
      <c r="G20" s="65"/>
    </row>
    <row r="21" spans="1:7" s="69" customFormat="1" ht="14.25" x14ac:dyDescent="0.25">
      <c r="A21" s="72"/>
      <c r="B21" s="10"/>
      <c r="C21" s="10"/>
      <c r="D21" s="68"/>
      <c r="G21" s="71"/>
    </row>
    <row r="22" spans="1:7" s="69" customFormat="1" ht="14.25" x14ac:dyDescent="0.25">
      <c r="A22" s="72" t="s">
        <v>175</v>
      </c>
      <c r="B22" s="10"/>
      <c r="C22" s="10"/>
      <c r="D22" s="68"/>
      <c r="G22" s="71"/>
    </row>
    <row r="23" spans="1:7" s="69" customFormat="1" ht="14.25" x14ac:dyDescent="0.25">
      <c r="A23" s="72" t="s">
        <v>47</v>
      </c>
      <c r="B23" s="10"/>
      <c r="C23" s="10"/>
      <c r="D23" s="68"/>
      <c r="G23" s="71"/>
    </row>
    <row r="24" spans="1:7" s="69" customFormat="1" ht="14.25" x14ac:dyDescent="0.25">
      <c r="A24" s="72"/>
      <c r="B24" s="10" t="s">
        <v>48</v>
      </c>
      <c r="C24" s="10"/>
      <c r="D24" s="68"/>
      <c r="G24" s="71"/>
    </row>
    <row r="25" spans="1:7" s="69" customFormat="1" ht="14.25" x14ac:dyDescent="0.25">
      <c r="A25" s="72" t="s">
        <v>49</v>
      </c>
      <c r="B25" s="10"/>
      <c r="C25" s="10"/>
      <c r="D25" s="68"/>
      <c r="G25" s="71"/>
    </row>
    <row r="26" spans="1:7" s="69" customFormat="1" ht="14.25" x14ac:dyDescent="0.25">
      <c r="A26" s="72"/>
      <c r="B26" s="10" t="s">
        <v>50</v>
      </c>
      <c r="C26" s="10"/>
      <c r="D26" s="68"/>
      <c r="G26" s="71"/>
    </row>
    <row r="27" spans="1:7" s="69" customFormat="1" ht="14.25" x14ac:dyDescent="0.25">
      <c r="A27" s="97"/>
      <c r="B27" s="98"/>
      <c r="C27" s="98"/>
      <c r="D27" s="99"/>
      <c r="E27" s="100"/>
      <c r="F27" s="100"/>
      <c r="G27" s="101"/>
    </row>
  </sheetData>
  <phoneticPr fontId="0" type="noConversion"/>
  <pageMargins left="0.7" right="0.7" top="0.75" bottom="0.75" header="0.3" footer="0.3"/>
  <pageSetup scale="81" orientation="portrait" r:id="rId1"/>
  <headerFooter>
    <oddHeader>&amp;C&amp;"-,Bold"&amp;14DSRIP Semi-Annual Reporting Form</oddHeader>
    <oddFooter>&amp;L&amp;D&amp;C&amp;A&amp;R&amp;P of &amp;N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0000"/>
    <pageSetUpPr fitToPage="1"/>
  </sheetPr>
  <dimension ref="A1:G97"/>
  <sheetViews>
    <sheetView showGridLines="0" topLeftCell="A79" zoomScale="90" zoomScaleNormal="90" zoomScalePageLayoutView="90" workbookViewId="0">
      <selection activeCell="A95" activeCellId="3" sqref="A36 A67 A78 A95"/>
    </sheetView>
  </sheetViews>
  <sheetFormatPr defaultColWidth="10" defaultRowHeight="12.75" x14ac:dyDescent="0.25"/>
  <cols>
    <col min="1" max="1" width="1.7109375" style="5" customWidth="1"/>
    <col min="2" max="2" width="2.140625" style="5" customWidth="1"/>
    <col min="3" max="3" width="20.85546875" style="5" customWidth="1"/>
    <col min="4" max="4" width="64.7109375" style="11" customWidth="1"/>
    <col min="5" max="5" width="2.7109375" style="5" customWidth="1"/>
    <col min="6" max="6" width="14.42578125" style="7" customWidth="1"/>
    <col min="7" max="7" width="4" style="5" customWidth="1"/>
    <col min="8" max="8" width="3.140625" style="5" customWidth="1"/>
    <col min="9" max="16384" width="10" style="5"/>
  </cols>
  <sheetData>
    <row r="1" spans="1:7" ht="13.5" thickBot="1" x14ac:dyDescent="0.25">
      <c r="A1" s="1" t="s">
        <v>32</v>
      </c>
    </row>
    <row r="2" spans="1:7" s="2" customFormat="1" ht="13.5" thickBot="1" x14ac:dyDescent="0.25">
      <c r="A2" s="192" t="s">
        <v>1</v>
      </c>
      <c r="B2" s="102" t="s">
        <v>51</v>
      </c>
      <c r="C2" s="12"/>
      <c r="D2" s="15" t="s">
        <v>164</v>
      </c>
      <c r="F2" s="4"/>
    </row>
    <row r="3" spans="1:7" s="2" customFormat="1" ht="13.5" thickBot="1" x14ac:dyDescent="0.25">
      <c r="A3" s="192" t="s">
        <v>1</v>
      </c>
      <c r="B3" s="103" t="s">
        <v>52</v>
      </c>
      <c r="D3" s="15" t="s">
        <v>165</v>
      </c>
      <c r="F3" s="4"/>
    </row>
    <row r="4" spans="1:7" s="2" customFormat="1" ht="13.5" thickBot="1" x14ac:dyDescent="0.25">
      <c r="A4" s="192" t="s">
        <v>1</v>
      </c>
      <c r="B4" s="103" t="s">
        <v>53</v>
      </c>
      <c r="D4" s="104">
        <v>40678</v>
      </c>
      <c r="F4" s="4"/>
    </row>
    <row r="5" spans="1:7" ht="15" x14ac:dyDescent="0.25">
      <c r="A5" s="56" t="s">
        <v>54</v>
      </c>
    </row>
    <row r="6" spans="1:7" ht="6.75" customHeight="1" x14ac:dyDescent="0.25">
      <c r="A6" s="56"/>
    </row>
    <row r="7" spans="1:7" ht="14.25" x14ac:dyDescent="0.25">
      <c r="A7" s="10" t="s">
        <v>55</v>
      </c>
    </row>
    <row r="8" spans="1:7" ht="14.25" x14ac:dyDescent="0.2">
      <c r="A8" s="192" t="s">
        <v>1</v>
      </c>
      <c r="B8" s="10" t="s">
        <v>56</v>
      </c>
    </row>
    <row r="9" spans="1:7" ht="14.25" x14ac:dyDescent="0.25">
      <c r="A9" s="10" t="s">
        <v>57</v>
      </c>
    </row>
    <row r="10" spans="1:7" ht="6.75" customHeight="1" x14ac:dyDescent="0.25"/>
    <row r="11" spans="1:7" s="66" customFormat="1" ht="15.75" thickBot="1" x14ac:dyDescent="0.3">
      <c r="A11" s="60" t="s">
        <v>58</v>
      </c>
      <c r="B11" s="61"/>
      <c r="C11" s="61"/>
      <c r="D11" s="62"/>
      <c r="E11" s="63"/>
      <c r="F11" s="64"/>
      <c r="G11" s="65"/>
    </row>
    <row r="12" spans="1:7" s="69" customFormat="1" ht="15.75" thickBot="1" x14ac:dyDescent="0.3">
      <c r="A12" s="89" t="s">
        <v>59</v>
      </c>
      <c r="B12" s="56"/>
      <c r="C12" s="56"/>
      <c r="D12" s="68"/>
      <c r="F12" s="86" t="str">
        <f>'Category 1 Summary'!F67</f>
        <v xml:space="preserve"> </v>
      </c>
      <c r="G12" s="71"/>
    </row>
    <row r="13" spans="1:7" s="69" customFormat="1" ht="6.75" customHeight="1" thickBot="1" x14ac:dyDescent="0.3">
      <c r="A13" s="72"/>
      <c r="B13" s="10"/>
      <c r="C13" s="73"/>
      <c r="D13" s="68"/>
      <c r="F13" s="70"/>
      <c r="G13" s="71"/>
    </row>
    <row r="14" spans="1:7" s="69" customFormat="1" ht="15.75" thickBot="1" x14ac:dyDescent="0.3">
      <c r="A14" s="89" t="s">
        <v>60</v>
      </c>
      <c r="B14" s="56"/>
      <c r="C14" s="56"/>
      <c r="D14" s="68"/>
      <c r="F14" s="86">
        <f>'Category 1 Summary'!F122</f>
        <v>0</v>
      </c>
      <c r="G14" s="71"/>
    </row>
    <row r="15" spans="1:7" s="69" customFormat="1" ht="6.75" customHeight="1" thickBot="1" x14ac:dyDescent="0.3">
      <c r="A15" s="72"/>
      <c r="B15" s="10"/>
      <c r="C15" s="73"/>
      <c r="D15" s="68"/>
      <c r="F15" s="70"/>
      <c r="G15" s="71"/>
    </row>
    <row r="16" spans="1:7" s="69" customFormat="1" ht="15.75" thickBot="1" x14ac:dyDescent="0.3">
      <c r="A16" s="89" t="s">
        <v>61</v>
      </c>
      <c r="B16" s="56"/>
      <c r="C16" s="56"/>
      <c r="D16" s="68"/>
      <c r="F16" s="86" t="str">
        <f>'Category 1 Summary'!F177</f>
        <v xml:space="preserve"> </v>
      </c>
      <c r="G16" s="71"/>
    </row>
    <row r="17" spans="1:7" s="69" customFormat="1" ht="6.75" customHeight="1" thickBot="1" x14ac:dyDescent="0.3">
      <c r="A17" s="72"/>
      <c r="B17" s="10"/>
      <c r="C17" s="73"/>
      <c r="D17" s="68"/>
      <c r="F17" s="70"/>
      <c r="G17" s="71"/>
    </row>
    <row r="18" spans="1:7" s="69" customFormat="1" ht="15.75" thickBot="1" x14ac:dyDescent="0.3">
      <c r="A18" s="89" t="s">
        <v>62</v>
      </c>
      <c r="B18" s="56"/>
      <c r="C18" s="56"/>
      <c r="D18" s="68"/>
      <c r="F18" s="86">
        <f>'Category 1 Summary'!F232</f>
        <v>0</v>
      </c>
      <c r="G18" s="71"/>
    </row>
    <row r="19" spans="1:7" s="69" customFormat="1" ht="6.75" customHeight="1" thickBot="1" x14ac:dyDescent="0.3">
      <c r="A19" s="72"/>
      <c r="B19" s="10"/>
      <c r="C19" s="73"/>
      <c r="D19" s="68"/>
      <c r="F19" s="70"/>
      <c r="G19" s="71"/>
    </row>
    <row r="20" spans="1:7" s="69" customFormat="1" ht="15.75" thickBot="1" x14ac:dyDescent="0.3">
      <c r="A20" s="89" t="s">
        <v>63</v>
      </c>
      <c r="B20" s="56"/>
      <c r="C20" s="56"/>
      <c r="D20" s="68"/>
      <c r="F20" s="86" t="str">
        <f>'Category 1 Summary'!F287</f>
        <v xml:space="preserve"> </v>
      </c>
      <c r="G20" s="71"/>
    </row>
    <row r="21" spans="1:7" s="69" customFormat="1" ht="6.75" customHeight="1" thickBot="1" x14ac:dyDescent="0.3">
      <c r="A21" s="72"/>
      <c r="B21" s="10"/>
      <c r="C21" s="73"/>
      <c r="D21" s="68"/>
      <c r="F21" s="70"/>
      <c r="G21" s="71"/>
    </row>
    <row r="22" spans="1:7" s="69" customFormat="1" ht="15.75" thickBot="1" x14ac:dyDescent="0.3">
      <c r="A22" s="89" t="s">
        <v>64</v>
      </c>
      <c r="B22" s="56"/>
      <c r="C22" s="56"/>
      <c r="D22" s="68"/>
      <c r="F22" s="86" t="str">
        <f>'Category 1 Summary'!F342</f>
        <v xml:space="preserve"> </v>
      </c>
      <c r="G22" s="71"/>
    </row>
    <row r="23" spans="1:7" s="69" customFormat="1" ht="6.75" customHeight="1" thickBot="1" x14ac:dyDescent="0.3">
      <c r="A23" s="72"/>
      <c r="B23" s="10"/>
      <c r="C23" s="73"/>
      <c r="D23" s="68"/>
      <c r="F23" s="70"/>
      <c r="G23" s="71"/>
    </row>
    <row r="24" spans="1:7" s="69" customFormat="1" ht="15.75" thickBot="1" x14ac:dyDescent="0.3">
      <c r="A24" s="89" t="s">
        <v>65</v>
      </c>
      <c r="B24" s="56"/>
      <c r="C24" s="56"/>
      <c r="D24" s="68"/>
      <c r="F24" s="86" t="str">
        <f>'Category 1 Summary'!F397</f>
        <v xml:space="preserve"> </v>
      </c>
      <c r="G24" s="71"/>
    </row>
    <row r="25" spans="1:7" s="69" customFormat="1" ht="6.75" customHeight="1" thickBot="1" x14ac:dyDescent="0.3">
      <c r="A25" s="72"/>
      <c r="B25" s="10"/>
      <c r="C25" s="73"/>
      <c r="D25" s="68"/>
      <c r="F25" s="70"/>
      <c r="G25" s="71"/>
    </row>
    <row r="26" spans="1:7" s="69" customFormat="1" ht="15.75" thickBot="1" x14ac:dyDescent="0.3">
      <c r="A26" s="89" t="s">
        <v>66</v>
      </c>
      <c r="B26" s="56"/>
      <c r="C26" s="56"/>
      <c r="D26" s="68"/>
      <c r="F26" s="86" t="str">
        <f>'Category 1 Summary'!F452</f>
        <v xml:space="preserve"> </v>
      </c>
      <c r="G26" s="71"/>
    </row>
    <row r="27" spans="1:7" s="69" customFormat="1" ht="6.75" customHeight="1" thickBot="1" x14ac:dyDescent="0.3">
      <c r="A27" s="72"/>
      <c r="B27" s="10"/>
      <c r="C27" s="73"/>
      <c r="D27" s="68"/>
      <c r="F27" s="70"/>
      <c r="G27" s="71"/>
    </row>
    <row r="28" spans="1:7" s="69" customFormat="1" ht="15.75" thickBot="1" x14ac:dyDescent="0.3">
      <c r="A28" s="89" t="s">
        <v>67</v>
      </c>
      <c r="B28" s="56"/>
      <c r="C28" s="56"/>
      <c r="D28" s="68"/>
      <c r="F28" s="86" t="str">
        <f>'Category 1 Summary'!F507</f>
        <v xml:space="preserve"> </v>
      </c>
      <c r="G28" s="71"/>
    </row>
    <row r="29" spans="1:7" s="69" customFormat="1" ht="6.75" customHeight="1" thickBot="1" x14ac:dyDescent="0.3">
      <c r="A29" s="72"/>
      <c r="B29" s="10"/>
      <c r="C29" s="73"/>
      <c r="D29" s="68"/>
      <c r="F29" s="70"/>
      <c r="G29" s="71"/>
    </row>
    <row r="30" spans="1:7" s="69" customFormat="1" ht="15.75" thickBot="1" x14ac:dyDescent="0.3">
      <c r="A30" s="89" t="s">
        <v>68</v>
      </c>
      <c r="B30" s="56"/>
      <c r="C30" s="56"/>
      <c r="D30" s="68"/>
      <c r="F30" s="86" t="str">
        <f>'Category 1 Summary'!F562</f>
        <v xml:space="preserve"> </v>
      </c>
      <c r="G30" s="71"/>
    </row>
    <row r="31" spans="1:7" s="69" customFormat="1" ht="6.75" customHeight="1" thickBot="1" x14ac:dyDescent="0.3">
      <c r="A31" s="72"/>
      <c r="B31" s="10"/>
      <c r="C31" s="73"/>
      <c r="D31" s="68"/>
      <c r="F31" s="70"/>
      <c r="G31" s="71"/>
    </row>
    <row r="32" spans="1:7" s="69" customFormat="1" ht="15.75" thickBot="1" x14ac:dyDescent="0.3">
      <c r="A32" s="89" t="s">
        <v>69</v>
      </c>
      <c r="B32" s="56"/>
      <c r="C32" s="56"/>
      <c r="D32" s="68"/>
      <c r="F32" s="86" t="str">
        <f>'Category 1 Summary'!F617</f>
        <v xml:space="preserve"> </v>
      </c>
      <c r="G32" s="71"/>
    </row>
    <row r="33" spans="1:7" s="69" customFormat="1" ht="6.75" customHeight="1" thickBot="1" x14ac:dyDescent="0.3">
      <c r="A33" s="72"/>
      <c r="B33" s="10"/>
      <c r="C33" s="73"/>
      <c r="D33" s="68"/>
      <c r="F33" s="70"/>
      <c r="G33" s="71"/>
    </row>
    <row r="34" spans="1:7" s="69" customFormat="1" ht="15.75" thickBot="1" x14ac:dyDescent="0.3">
      <c r="A34" s="89" t="s">
        <v>70</v>
      </c>
      <c r="B34" s="56"/>
      <c r="C34" s="56"/>
      <c r="D34" s="68"/>
      <c r="F34" s="86">
        <f>'Category 1 Summary'!F672</f>
        <v>0</v>
      </c>
      <c r="G34" s="71"/>
    </row>
    <row r="35" spans="1:7" s="69" customFormat="1" ht="6.75" customHeight="1" thickBot="1" x14ac:dyDescent="0.3">
      <c r="A35" s="72"/>
      <c r="B35" s="10"/>
      <c r="C35" s="73"/>
      <c r="D35" s="68"/>
      <c r="F35" s="70"/>
      <c r="G35" s="71"/>
    </row>
    <row r="36" spans="1:7" s="69" customFormat="1" ht="15.75" thickBot="1" x14ac:dyDescent="0.25">
      <c r="A36" s="192" t="s">
        <v>71</v>
      </c>
      <c r="B36" s="56"/>
      <c r="C36" s="56"/>
      <c r="D36" s="68"/>
      <c r="F36" s="106">
        <f>SUM(F12,F14,F16,F18,F20,F22,F24,F26,F28,F30,F32,F34)</f>
        <v>0</v>
      </c>
      <c r="G36" s="71"/>
    </row>
    <row r="37" spans="1:7" ht="6.75" customHeight="1" x14ac:dyDescent="0.25">
      <c r="A37" s="90"/>
      <c r="B37" s="91"/>
      <c r="C37" s="91"/>
      <c r="D37" s="92"/>
      <c r="E37" s="91"/>
      <c r="F37" s="93"/>
      <c r="G37" s="94"/>
    </row>
    <row r="38" spans="1:7" s="66" customFormat="1" ht="15.75" thickBot="1" x14ac:dyDescent="0.3">
      <c r="A38" s="60" t="s">
        <v>72</v>
      </c>
      <c r="B38" s="61"/>
      <c r="C38" s="61"/>
      <c r="D38" s="62"/>
      <c r="E38" s="63"/>
      <c r="F38" s="64"/>
      <c r="G38" s="65"/>
    </row>
    <row r="39" spans="1:7" s="69" customFormat="1" ht="15.75" thickBot="1" x14ac:dyDescent="0.3">
      <c r="A39" s="89" t="s">
        <v>73</v>
      </c>
      <c r="B39" s="56"/>
      <c r="C39" s="56"/>
      <c r="D39" s="68"/>
      <c r="F39" s="86" t="str">
        <f>'Category 2 Summary'!F67</f>
        <v xml:space="preserve"> </v>
      </c>
      <c r="G39" s="71"/>
    </row>
    <row r="40" spans="1:7" s="69" customFormat="1" ht="6.75" customHeight="1" thickBot="1" x14ac:dyDescent="0.3">
      <c r="A40" s="72"/>
      <c r="B40" s="10"/>
      <c r="C40" s="73"/>
      <c r="D40" s="68"/>
      <c r="F40" s="70"/>
      <c r="G40" s="71"/>
    </row>
    <row r="41" spans="1:7" s="69" customFormat="1" ht="15.75" thickBot="1" x14ac:dyDescent="0.3">
      <c r="A41" s="89" t="s">
        <v>74</v>
      </c>
      <c r="B41" s="56"/>
      <c r="C41" s="56"/>
      <c r="D41" s="68"/>
      <c r="F41" s="86">
        <f>'Category 2 Summary'!F122</f>
        <v>0</v>
      </c>
      <c r="G41" s="71"/>
    </row>
    <row r="42" spans="1:7" s="69" customFormat="1" ht="6.75" customHeight="1" thickBot="1" x14ac:dyDescent="0.3">
      <c r="A42" s="72"/>
      <c r="B42" s="10"/>
      <c r="C42" s="73"/>
      <c r="D42" s="68"/>
      <c r="F42" s="70"/>
      <c r="G42" s="71"/>
    </row>
    <row r="43" spans="1:7" s="69" customFormat="1" ht="15.75" thickBot="1" x14ac:dyDescent="0.3">
      <c r="A43" s="89" t="s">
        <v>75</v>
      </c>
      <c r="B43" s="56"/>
      <c r="C43" s="56"/>
      <c r="D43" s="68"/>
      <c r="F43" s="86" t="str">
        <f>'Category 2 Summary'!F177</f>
        <v xml:space="preserve"> </v>
      </c>
      <c r="G43" s="71"/>
    </row>
    <row r="44" spans="1:7" s="69" customFormat="1" ht="6.75" customHeight="1" thickBot="1" x14ac:dyDescent="0.3">
      <c r="A44" s="72"/>
      <c r="B44" s="10"/>
      <c r="C44" s="73"/>
      <c r="D44" s="68"/>
      <c r="F44" s="70"/>
      <c r="G44" s="71"/>
    </row>
    <row r="45" spans="1:7" s="69" customFormat="1" ht="15.75" thickBot="1" x14ac:dyDescent="0.3">
      <c r="A45" s="89" t="s">
        <v>76</v>
      </c>
      <c r="B45" s="56"/>
      <c r="C45" s="56"/>
      <c r="D45" s="68"/>
      <c r="F45" s="86" t="str">
        <f>'Category 2 Summary'!F232</f>
        <v xml:space="preserve"> </v>
      </c>
      <c r="G45" s="71"/>
    </row>
    <row r="46" spans="1:7" s="69" customFormat="1" ht="6.75" customHeight="1" thickBot="1" x14ac:dyDescent="0.3">
      <c r="A46" s="72"/>
      <c r="B46" s="10"/>
      <c r="C46" s="73"/>
      <c r="D46" s="68"/>
      <c r="F46" s="70"/>
      <c r="G46" s="71"/>
    </row>
    <row r="47" spans="1:7" s="69" customFormat="1" ht="15.75" thickBot="1" x14ac:dyDescent="0.3">
      <c r="A47" s="89" t="s">
        <v>77</v>
      </c>
      <c r="B47" s="56"/>
      <c r="C47" s="56"/>
      <c r="D47" s="68"/>
      <c r="F47" s="86" t="str">
        <f>'Category 2 Summary'!F287</f>
        <v xml:space="preserve"> </v>
      </c>
      <c r="G47" s="71"/>
    </row>
    <row r="48" spans="1:7" s="69" customFormat="1" ht="6.75" customHeight="1" thickBot="1" x14ac:dyDescent="0.3">
      <c r="A48" s="72"/>
      <c r="B48" s="10"/>
      <c r="C48" s="73"/>
      <c r="D48" s="68"/>
      <c r="F48" s="70"/>
      <c r="G48" s="71"/>
    </row>
    <row r="49" spans="1:7" s="69" customFormat="1" ht="15.75" thickBot="1" x14ac:dyDescent="0.3">
      <c r="A49" s="89" t="s">
        <v>78</v>
      </c>
      <c r="B49" s="56"/>
      <c r="C49" s="56"/>
      <c r="D49" s="68"/>
      <c r="F49" s="86">
        <f>'Category 2 Summary'!F342</f>
        <v>0</v>
      </c>
      <c r="G49" s="71"/>
    </row>
    <row r="50" spans="1:7" s="69" customFormat="1" ht="6.75" customHeight="1" thickBot="1" x14ac:dyDescent="0.3">
      <c r="A50" s="72"/>
      <c r="B50" s="10"/>
      <c r="C50" s="73"/>
      <c r="D50" s="68"/>
      <c r="F50" s="70"/>
      <c r="G50" s="71"/>
    </row>
    <row r="51" spans="1:7" s="69" customFormat="1" ht="15.75" thickBot="1" x14ac:dyDescent="0.3">
      <c r="A51" s="89" t="s">
        <v>79</v>
      </c>
      <c r="B51" s="56"/>
      <c r="C51" s="56"/>
      <c r="D51" s="68"/>
      <c r="F51" s="86" t="str">
        <f>'Category 2 Summary'!F397</f>
        <v xml:space="preserve"> </v>
      </c>
      <c r="G51" s="71"/>
    </row>
    <row r="52" spans="1:7" s="69" customFormat="1" ht="6.75" customHeight="1" thickBot="1" x14ac:dyDescent="0.3">
      <c r="A52" s="72"/>
      <c r="B52" s="10"/>
      <c r="C52" s="73"/>
      <c r="D52" s="68"/>
      <c r="F52" s="70"/>
      <c r="G52" s="71"/>
    </row>
    <row r="53" spans="1:7" s="69" customFormat="1" ht="15.75" thickBot="1" x14ac:dyDescent="0.3">
      <c r="A53" s="89" t="s">
        <v>80</v>
      </c>
      <c r="B53" s="56"/>
      <c r="C53" s="56"/>
      <c r="D53" s="68"/>
      <c r="F53" s="86" t="str">
        <f>'Category 2 Summary'!F452</f>
        <v xml:space="preserve"> </v>
      </c>
      <c r="G53" s="71"/>
    </row>
    <row r="54" spans="1:7" s="69" customFormat="1" ht="6.75" customHeight="1" thickBot="1" x14ac:dyDescent="0.3">
      <c r="A54" s="72"/>
      <c r="B54" s="10"/>
      <c r="C54" s="73"/>
      <c r="D54" s="68"/>
      <c r="F54" s="70"/>
      <c r="G54" s="71"/>
    </row>
    <row r="55" spans="1:7" s="69" customFormat="1" ht="15.75" thickBot="1" x14ac:dyDescent="0.3">
      <c r="A55" s="89" t="s">
        <v>81</v>
      </c>
      <c r="B55" s="56"/>
      <c r="C55" s="56"/>
      <c r="D55" s="68"/>
      <c r="F55" s="86" t="str">
        <f>'Category 2 Summary'!F507</f>
        <v xml:space="preserve"> </v>
      </c>
      <c r="G55" s="71"/>
    </row>
    <row r="56" spans="1:7" s="69" customFormat="1" ht="6.75" customHeight="1" thickBot="1" x14ac:dyDescent="0.3">
      <c r="A56" s="72"/>
      <c r="B56" s="10"/>
      <c r="C56" s="73"/>
      <c r="D56" s="68"/>
      <c r="F56" s="70"/>
      <c r="G56" s="71"/>
    </row>
    <row r="57" spans="1:7" s="69" customFormat="1" ht="15.75" thickBot="1" x14ac:dyDescent="0.3">
      <c r="A57" s="89" t="s">
        <v>82</v>
      </c>
      <c r="B57" s="56"/>
      <c r="C57" s="56"/>
      <c r="D57" s="68"/>
      <c r="F57" s="86" t="str">
        <f>'Category 2 Summary'!F562</f>
        <v xml:space="preserve"> </v>
      </c>
      <c r="G57" s="71"/>
    </row>
    <row r="58" spans="1:7" s="69" customFormat="1" ht="6.75" customHeight="1" thickBot="1" x14ac:dyDescent="0.3">
      <c r="A58" s="72"/>
      <c r="B58" s="10"/>
      <c r="C58" s="73"/>
      <c r="D58" s="68"/>
      <c r="F58" s="70"/>
      <c r="G58" s="71"/>
    </row>
    <row r="59" spans="1:7" s="69" customFormat="1" ht="15.75" thickBot="1" x14ac:dyDescent="0.3">
      <c r="A59" s="89" t="s">
        <v>83</v>
      </c>
      <c r="B59" s="56"/>
      <c r="C59" s="56"/>
      <c r="D59" s="68"/>
      <c r="F59" s="86">
        <f>'Category 2 Summary'!F617</f>
        <v>0</v>
      </c>
      <c r="G59" s="71"/>
    </row>
    <row r="60" spans="1:7" s="69" customFormat="1" ht="6.75" customHeight="1" thickBot="1" x14ac:dyDescent="0.3">
      <c r="A60" s="72"/>
      <c r="B60" s="10"/>
      <c r="C60" s="73"/>
      <c r="D60" s="68"/>
      <c r="F60" s="70"/>
      <c r="G60" s="71"/>
    </row>
    <row r="61" spans="1:7" s="69" customFormat="1" ht="15.75" thickBot="1" x14ac:dyDescent="0.3">
      <c r="A61" s="89" t="s">
        <v>84</v>
      </c>
      <c r="B61" s="56"/>
      <c r="C61" s="56"/>
      <c r="D61" s="68"/>
      <c r="F61" s="86" t="str">
        <f>'Category 2 Summary'!F672</f>
        <v xml:space="preserve"> </v>
      </c>
      <c r="G61" s="71"/>
    </row>
    <row r="62" spans="1:7" s="69" customFormat="1" ht="6.75" customHeight="1" thickBot="1" x14ac:dyDescent="0.3">
      <c r="A62" s="72"/>
      <c r="B62" s="10"/>
      <c r="C62" s="73"/>
      <c r="D62" s="68"/>
      <c r="F62" s="70"/>
      <c r="G62" s="71"/>
    </row>
    <row r="63" spans="1:7" s="69" customFormat="1" ht="15.75" thickBot="1" x14ac:dyDescent="0.3">
      <c r="A63" s="89" t="s">
        <v>85</v>
      </c>
      <c r="B63" s="56"/>
      <c r="C63" s="56"/>
      <c r="D63" s="68"/>
      <c r="F63" s="86" t="str">
        <f>'Category 2 Summary'!F727</f>
        <v xml:space="preserve"> </v>
      </c>
      <c r="G63" s="71"/>
    </row>
    <row r="64" spans="1:7" s="69" customFormat="1" ht="6.75" customHeight="1" thickBot="1" x14ac:dyDescent="0.3">
      <c r="A64" s="72"/>
      <c r="B64" s="10"/>
      <c r="C64" s="73"/>
      <c r="D64" s="68"/>
      <c r="F64" s="70"/>
      <c r="G64" s="71"/>
    </row>
    <row r="65" spans="1:7" s="69" customFormat="1" ht="15.75" thickBot="1" x14ac:dyDescent="0.3">
      <c r="A65" s="89" t="s">
        <v>86</v>
      </c>
      <c r="B65" s="56"/>
      <c r="C65" s="56"/>
      <c r="D65" s="68"/>
      <c r="F65" s="86" t="str">
        <f>'Category 2 Summary'!F782</f>
        <v xml:space="preserve"> </v>
      </c>
      <c r="G65" s="71"/>
    </row>
    <row r="66" spans="1:7" s="69" customFormat="1" ht="6.75" customHeight="1" thickBot="1" x14ac:dyDescent="0.3">
      <c r="A66" s="72"/>
      <c r="B66" s="10"/>
      <c r="C66" s="73"/>
      <c r="D66" s="68"/>
      <c r="F66" s="70"/>
      <c r="G66" s="71"/>
    </row>
    <row r="67" spans="1:7" s="69" customFormat="1" ht="15.75" thickBot="1" x14ac:dyDescent="0.25">
      <c r="A67" s="192" t="s">
        <v>87</v>
      </c>
      <c r="B67" s="56"/>
      <c r="C67" s="56"/>
      <c r="D67" s="68"/>
      <c r="F67" s="106">
        <f>SUM(F39,F41,F43,F45,F47,F49,F51,F53,F55,F57,F59,F61,F63,F65)</f>
        <v>0</v>
      </c>
      <c r="G67" s="71"/>
    </row>
    <row r="68" spans="1:7" ht="6.75" customHeight="1" x14ac:dyDescent="0.25">
      <c r="A68" s="90"/>
      <c r="B68" s="91"/>
      <c r="C68" s="91"/>
      <c r="D68" s="92"/>
      <c r="E68" s="91"/>
      <c r="F68" s="93"/>
      <c r="G68" s="94"/>
    </row>
    <row r="69" spans="1:7" s="66" customFormat="1" ht="15.75" thickBot="1" x14ac:dyDescent="0.3">
      <c r="A69" s="60" t="s">
        <v>25</v>
      </c>
      <c r="B69" s="61"/>
      <c r="C69" s="61"/>
      <c r="D69" s="62"/>
      <c r="E69" s="63"/>
      <c r="F69" s="64"/>
      <c r="G69" s="65"/>
    </row>
    <row r="70" spans="1:7" s="69" customFormat="1" ht="15.75" thickBot="1" x14ac:dyDescent="0.3">
      <c r="A70" s="89" t="s">
        <v>88</v>
      </c>
      <c r="B70" s="56"/>
      <c r="C70" s="56"/>
      <c r="D70" s="68"/>
      <c r="F70" s="86" t="str">
        <f>'Category 3 Summary'!F58</f>
        <v xml:space="preserve"> </v>
      </c>
      <c r="G70" s="71"/>
    </row>
    <row r="71" spans="1:7" s="69" customFormat="1" ht="6.75" customHeight="1" thickBot="1" x14ac:dyDescent="0.3">
      <c r="A71" s="72"/>
      <c r="B71" s="10"/>
      <c r="C71" s="73"/>
      <c r="D71" s="68"/>
      <c r="F71" s="70"/>
      <c r="G71" s="71"/>
    </row>
    <row r="72" spans="1:7" s="69" customFormat="1" ht="15.75" thickBot="1" x14ac:dyDescent="0.3">
      <c r="A72" s="89" t="s">
        <v>89</v>
      </c>
      <c r="B72" s="56"/>
      <c r="C72" s="56"/>
      <c r="D72" s="68"/>
      <c r="F72" s="86" t="str">
        <f>'Category 3 Summary'!F91</f>
        <v xml:space="preserve"> </v>
      </c>
      <c r="G72" s="71"/>
    </row>
    <row r="73" spans="1:7" s="69" customFormat="1" ht="6.75" customHeight="1" thickBot="1" x14ac:dyDescent="0.3">
      <c r="A73" s="72"/>
      <c r="B73" s="10"/>
      <c r="C73" s="73"/>
      <c r="D73" s="68"/>
      <c r="F73" s="70"/>
      <c r="G73" s="71"/>
    </row>
    <row r="74" spans="1:7" s="69" customFormat="1" ht="15.75" thickBot="1" x14ac:dyDescent="0.3">
      <c r="A74" s="89" t="s">
        <v>90</v>
      </c>
      <c r="B74" s="56"/>
      <c r="C74" s="56"/>
      <c r="D74" s="68"/>
      <c r="F74" s="86" t="str">
        <f>'Category 3 Summary'!F128</f>
        <v xml:space="preserve"> </v>
      </c>
      <c r="G74" s="71"/>
    </row>
    <row r="75" spans="1:7" s="69" customFormat="1" ht="6.75" customHeight="1" thickBot="1" x14ac:dyDescent="0.3">
      <c r="A75" s="72"/>
      <c r="B75" s="10"/>
      <c r="C75" s="73"/>
      <c r="D75" s="68"/>
      <c r="F75" s="70"/>
      <c r="G75" s="71"/>
    </row>
    <row r="76" spans="1:7" s="69" customFormat="1" ht="15.75" thickBot="1" x14ac:dyDescent="0.3">
      <c r="A76" s="89" t="s">
        <v>91</v>
      </c>
      <c r="B76" s="56"/>
      <c r="C76" s="56"/>
      <c r="D76" s="68"/>
      <c r="F76" s="86" t="str">
        <f>'Category 3 Summary'!F175</f>
        <v xml:space="preserve"> </v>
      </c>
      <c r="G76" s="71"/>
    </row>
    <row r="77" spans="1:7" s="69" customFormat="1" ht="6.75" customHeight="1" thickBot="1" x14ac:dyDescent="0.3">
      <c r="A77" s="72"/>
      <c r="B77" s="10"/>
      <c r="C77" s="73"/>
      <c r="D77" s="68"/>
      <c r="F77" s="70"/>
      <c r="G77" s="71"/>
    </row>
    <row r="78" spans="1:7" s="69" customFormat="1" ht="15.75" thickBot="1" x14ac:dyDescent="0.25">
      <c r="A78" s="192" t="s">
        <v>92</v>
      </c>
      <c r="B78" s="56"/>
      <c r="C78" s="56"/>
      <c r="D78" s="68"/>
      <c r="F78" s="106">
        <f>SUM(F70,F72,F74,F76)</f>
        <v>0</v>
      </c>
      <c r="G78" s="71"/>
    </row>
    <row r="79" spans="1:7" s="69" customFormat="1" ht="6.75" customHeight="1" x14ac:dyDescent="0.25">
      <c r="A79" s="97"/>
      <c r="B79" s="100"/>
      <c r="C79" s="107"/>
      <c r="D79" s="99"/>
      <c r="E79" s="100"/>
      <c r="F79" s="99"/>
      <c r="G79" s="101"/>
    </row>
    <row r="80" spans="1:7" s="66" customFormat="1" ht="15.75" thickBot="1" x14ac:dyDescent="0.3">
      <c r="A80" s="60" t="s">
        <v>93</v>
      </c>
      <c r="B80" s="61"/>
      <c r="C80" s="61"/>
      <c r="D80" s="62"/>
      <c r="E80" s="63"/>
      <c r="F80" s="64"/>
      <c r="G80" s="65"/>
    </row>
    <row r="81" spans="1:7" s="69" customFormat="1" ht="15.75" thickBot="1" x14ac:dyDescent="0.3">
      <c r="A81" s="89" t="s">
        <v>94</v>
      </c>
      <c r="B81" s="56"/>
      <c r="C81" s="56"/>
      <c r="D81" s="68"/>
      <c r="F81" s="86">
        <f>'Category 4 Summary'!F60</f>
        <v>0</v>
      </c>
      <c r="G81" s="71"/>
    </row>
    <row r="82" spans="1:7" s="69" customFormat="1" ht="6.75" customHeight="1" thickBot="1" x14ac:dyDescent="0.3">
      <c r="A82" s="72"/>
      <c r="B82" s="10"/>
      <c r="C82" s="73"/>
      <c r="D82" s="68"/>
      <c r="F82" s="70"/>
      <c r="G82" s="71"/>
    </row>
    <row r="83" spans="1:7" s="69" customFormat="1" ht="15.75" thickBot="1" x14ac:dyDescent="0.3">
      <c r="A83" s="89" t="s">
        <v>95</v>
      </c>
      <c r="B83" s="56"/>
      <c r="C83" s="56"/>
      <c r="D83" s="68"/>
      <c r="F83" s="86">
        <f>'Category 4 Summary'!F107</f>
        <v>0</v>
      </c>
      <c r="G83" s="71"/>
    </row>
    <row r="84" spans="1:7" s="69" customFormat="1" ht="6.75" customHeight="1" thickBot="1" x14ac:dyDescent="0.3">
      <c r="A84" s="72"/>
      <c r="B84" s="10"/>
      <c r="C84" s="73"/>
      <c r="D84" s="68"/>
      <c r="F84" s="70"/>
      <c r="G84" s="71"/>
    </row>
    <row r="85" spans="1:7" s="69" customFormat="1" ht="15.75" thickBot="1" x14ac:dyDescent="0.3">
      <c r="A85" s="89" t="s">
        <v>96</v>
      </c>
      <c r="B85" s="56"/>
      <c r="C85" s="56"/>
      <c r="D85" s="68"/>
      <c r="F85" s="86">
        <f>'Category 4 Summary'!F150</f>
        <v>0</v>
      </c>
      <c r="G85" s="71"/>
    </row>
    <row r="86" spans="1:7" s="69" customFormat="1" ht="6.75" customHeight="1" thickBot="1" x14ac:dyDescent="0.3">
      <c r="A86" s="72"/>
      <c r="B86" s="10"/>
      <c r="C86" s="73"/>
      <c r="D86" s="68"/>
      <c r="F86" s="70"/>
      <c r="G86" s="71"/>
    </row>
    <row r="87" spans="1:7" s="69" customFormat="1" ht="15.75" thickBot="1" x14ac:dyDescent="0.3">
      <c r="A87" s="89" t="s">
        <v>97</v>
      </c>
      <c r="B87" s="56"/>
      <c r="C87" s="56"/>
      <c r="D87" s="68"/>
      <c r="F87" s="86">
        <f>'Category 4 Summary'!F193</f>
        <v>0</v>
      </c>
      <c r="G87" s="71"/>
    </row>
    <row r="88" spans="1:7" s="69" customFormat="1" ht="6.75" customHeight="1" thickBot="1" x14ac:dyDescent="0.3">
      <c r="A88" s="72"/>
      <c r="B88" s="10"/>
      <c r="C88" s="73"/>
      <c r="D88" s="68"/>
      <c r="F88" s="70"/>
      <c r="G88" s="71"/>
    </row>
    <row r="89" spans="1:7" s="69" customFormat="1" ht="15.75" thickBot="1" x14ac:dyDescent="0.3">
      <c r="A89" s="89" t="s">
        <v>98</v>
      </c>
      <c r="B89" s="56"/>
      <c r="C89" s="56"/>
      <c r="D89" s="68"/>
      <c r="F89" s="86" t="str">
        <f>'Category 4 Summary'!F264</f>
        <v xml:space="preserve"> </v>
      </c>
      <c r="G89" s="71"/>
    </row>
    <row r="90" spans="1:7" s="69" customFormat="1" ht="6.75" customHeight="1" thickBot="1" x14ac:dyDescent="0.3">
      <c r="A90" s="72"/>
      <c r="B90" s="10"/>
      <c r="C90" s="73"/>
      <c r="D90" s="68"/>
      <c r="F90" s="70"/>
      <c r="G90" s="71"/>
    </row>
    <row r="91" spans="1:7" s="69" customFormat="1" ht="15.75" thickBot="1" x14ac:dyDescent="0.3">
      <c r="A91" s="89" t="s">
        <v>99</v>
      </c>
      <c r="B91" s="10"/>
      <c r="C91" s="10"/>
      <c r="D91" s="68"/>
      <c r="F91" s="86" t="str">
        <f>'Category 4 Summary'!F327</f>
        <v xml:space="preserve"> </v>
      </c>
      <c r="G91" s="71"/>
    </row>
    <row r="92" spans="1:7" ht="6.75" customHeight="1" thickBot="1" x14ac:dyDescent="0.3">
      <c r="A92" s="78"/>
      <c r="G92" s="79"/>
    </row>
    <row r="93" spans="1:7" ht="15.75" thickBot="1" x14ac:dyDescent="0.3">
      <c r="A93" s="89" t="s">
        <v>100</v>
      </c>
      <c r="F93" s="86" t="str">
        <f>'Category 4 Summary'!F370</f>
        <v xml:space="preserve"> </v>
      </c>
      <c r="G93" s="79"/>
    </row>
    <row r="94" spans="1:7" s="69" customFormat="1" ht="6.75" customHeight="1" thickBot="1" x14ac:dyDescent="0.3">
      <c r="A94" s="72"/>
      <c r="B94" s="10"/>
      <c r="C94" s="73"/>
      <c r="D94" s="68"/>
      <c r="F94" s="70"/>
      <c r="G94" s="71"/>
    </row>
    <row r="95" spans="1:7" s="69" customFormat="1" ht="15.75" thickBot="1" x14ac:dyDescent="0.25">
      <c r="A95" s="192" t="s">
        <v>101</v>
      </c>
      <c r="B95" s="56"/>
      <c r="C95" s="56"/>
      <c r="D95" s="68"/>
      <c r="F95" s="106">
        <f>SUM(F81,F83,F85,F87,F89,F91,F93)</f>
        <v>0</v>
      </c>
      <c r="G95" s="71"/>
    </row>
    <row r="96" spans="1:7" ht="6.75" customHeight="1" thickBot="1" x14ac:dyDescent="0.3">
      <c r="A96" s="78"/>
      <c r="G96" s="79"/>
    </row>
    <row r="97" spans="1:7" s="66" customFormat="1" ht="15" x14ac:dyDescent="0.25">
      <c r="A97" s="108" t="s">
        <v>102</v>
      </c>
      <c r="B97" s="109"/>
      <c r="C97" s="109"/>
      <c r="D97" s="110"/>
      <c r="E97" s="111"/>
      <c r="F97" s="112">
        <f>SUM(F36,F67,F78,F95)</f>
        <v>0</v>
      </c>
      <c r="G97" s="113"/>
    </row>
  </sheetData>
  <phoneticPr fontId="0" type="noConversion"/>
  <dataValidations count="2">
    <dataValidation type="list" showInputMessage="1" showErrorMessage="1" sqref="D3" xr:uid="{00000000-0002-0000-0100-000000000000}">
      <formula1>DY</formula1>
    </dataValidation>
    <dataValidation type="list" showInputMessage="1" showErrorMessage="1" sqref="D2" xr:uid="{00000000-0002-0000-0100-000001000000}">
      <formula1>DPH</formula1>
    </dataValidation>
  </dataValidations>
  <pageMargins left="0.7" right="0.7" top="0.75" bottom="0.75" header="0.3" footer="0.3"/>
  <pageSetup scale="62" orientation="portrait" r:id="rId1"/>
  <headerFooter>
    <oddHeader>&amp;C&amp;"-,Bold"&amp;14DSRIP Semi-Annual Reporting Form</oddHeader>
    <oddFooter>&amp;L&amp;D&amp;C&amp;A&amp;R&amp;P of &amp;N</oddFooter>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0000"/>
  </sheetPr>
  <dimension ref="A1:G427"/>
  <sheetViews>
    <sheetView showGridLines="0" zoomScale="90" zoomScaleNormal="90" zoomScalePageLayoutView="90" workbookViewId="0">
      <selection activeCell="A8" sqref="A8"/>
    </sheetView>
  </sheetViews>
  <sheetFormatPr defaultColWidth="10" defaultRowHeight="12.75" x14ac:dyDescent="0.25"/>
  <cols>
    <col min="1" max="1" width="1.7109375" style="5" customWidth="1"/>
    <col min="2" max="2" width="2.140625" style="5" customWidth="1"/>
    <col min="3" max="3" width="20.85546875" style="5" customWidth="1"/>
    <col min="4" max="4" width="64.7109375" style="11" customWidth="1"/>
    <col min="5" max="5" width="2.7109375" style="5" customWidth="1"/>
    <col min="6" max="6" width="14.42578125" style="7" customWidth="1"/>
    <col min="7" max="7" width="4" style="5" customWidth="1"/>
    <col min="8" max="8" width="3.140625" style="5" customWidth="1"/>
    <col min="9" max="16384" width="10" style="5"/>
  </cols>
  <sheetData>
    <row r="1" spans="1:7" x14ac:dyDescent="0.2">
      <c r="A1" s="1" t="s">
        <v>32</v>
      </c>
    </row>
    <row r="2" spans="1:7" x14ac:dyDescent="0.2">
      <c r="A2" s="1" t="str">
        <f>'Total Payment Amount'!B2</f>
        <v xml:space="preserve">DPH SYSTEM: </v>
      </c>
      <c r="C2" s="1"/>
      <c r="D2" s="6" t="str">
        <f>IF('Total Payment Amount'!D2=0,"",'Total Payment Amount'!D2)</f>
        <v>Ventura County Medical Center</v>
      </c>
    </row>
    <row r="3" spans="1:7" x14ac:dyDescent="0.2">
      <c r="A3" s="1" t="str">
        <f>'Total Payment Amount'!B3</f>
        <v>REPORTING YEAR:</v>
      </c>
      <c r="C3" s="1"/>
      <c r="D3" s="6" t="str">
        <f>IF('Total Payment Amount'!D3=0,"",'Total Payment Amount'!D3)</f>
        <v>DY 6</v>
      </c>
    </row>
    <row r="4" spans="1:7" x14ac:dyDescent="0.2">
      <c r="A4" s="1" t="str">
        <f>'Total Payment Amount'!B4</f>
        <v xml:space="preserve">DATE OF SUBMISSION: </v>
      </c>
      <c r="D4" s="8">
        <f>IF('Total Payment Amount'!D4=0,"",'Total Payment Amount'!D4)</f>
        <v>40678</v>
      </c>
    </row>
    <row r="5" spans="1:7" ht="15" x14ac:dyDescent="0.25">
      <c r="A5" s="56" t="s">
        <v>103</v>
      </c>
    </row>
    <row r="6" spans="1:7" ht="6.75" customHeight="1" x14ac:dyDescent="0.25">
      <c r="A6" s="56"/>
    </row>
    <row r="7" spans="1:7" ht="14.25" x14ac:dyDescent="0.25">
      <c r="A7" s="10" t="s">
        <v>104</v>
      </c>
    </row>
    <row r="8" spans="1:7" ht="14.25" x14ac:dyDescent="0.2">
      <c r="A8" s="192" t="s">
        <v>1</v>
      </c>
      <c r="B8" s="10" t="s">
        <v>105</v>
      </c>
    </row>
    <row r="9" spans="1:7" ht="14.25" x14ac:dyDescent="0.25">
      <c r="A9" s="10" t="s">
        <v>106</v>
      </c>
      <c r="B9" s="10"/>
    </row>
    <row r="10" spans="1:7" ht="14.25" x14ac:dyDescent="0.25">
      <c r="A10" s="10" t="s">
        <v>107</v>
      </c>
      <c r="B10" s="10"/>
    </row>
    <row r="11" spans="1:7" ht="6.75" customHeight="1" x14ac:dyDescent="0.25"/>
    <row r="12" spans="1:7" s="66" customFormat="1" ht="15" x14ac:dyDescent="0.25">
      <c r="A12" s="60" t="s">
        <v>108</v>
      </c>
      <c r="B12" s="61"/>
      <c r="C12" s="61"/>
      <c r="D12" s="62"/>
      <c r="E12" s="63"/>
      <c r="F12" s="64"/>
      <c r="G12" s="65"/>
    </row>
    <row r="13" spans="1:7" s="69" customFormat="1" ht="15" customHeight="1" x14ac:dyDescent="0.25">
      <c r="A13" s="89"/>
      <c r="B13" s="175" t="s">
        <v>207</v>
      </c>
      <c r="C13" s="56"/>
      <c r="D13" s="68"/>
      <c r="G13" s="71"/>
    </row>
    <row r="14" spans="1:7" s="69" customFormat="1" ht="15" customHeight="1" x14ac:dyDescent="0.25">
      <c r="A14" s="72"/>
      <c r="B14" s="176"/>
      <c r="C14" s="73"/>
      <c r="D14" s="68"/>
      <c r="G14" s="71"/>
    </row>
    <row r="15" spans="1:7" s="69" customFormat="1" ht="15.75" customHeight="1" x14ac:dyDescent="0.25">
      <c r="A15" s="89"/>
      <c r="B15" s="177"/>
      <c r="C15" s="56"/>
      <c r="D15" s="68"/>
      <c r="G15" s="71"/>
    </row>
    <row r="16" spans="1:7" s="179" customFormat="1" ht="24.75" customHeight="1" x14ac:dyDescent="0.25">
      <c r="A16" s="178"/>
      <c r="B16" s="68"/>
      <c r="C16" s="180"/>
      <c r="D16" s="180"/>
      <c r="E16" s="180"/>
      <c r="F16" s="180"/>
      <c r="G16" s="181"/>
    </row>
    <row r="17" spans="1:7" s="69" customFormat="1" ht="14.25" customHeight="1" x14ac:dyDescent="0.25">
      <c r="A17" s="89"/>
      <c r="B17" s="180"/>
      <c r="C17" s="180"/>
      <c r="D17" s="180"/>
      <c r="E17" s="180"/>
      <c r="F17" s="180"/>
      <c r="G17" s="181"/>
    </row>
    <row r="18" spans="1:7" s="69" customFormat="1" ht="14.25" customHeight="1" x14ac:dyDescent="0.25">
      <c r="A18" s="72"/>
      <c r="B18" s="10"/>
      <c r="C18" s="114"/>
      <c r="D18" s="115"/>
      <c r="G18" s="71"/>
    </row>
    <row r="19" spans="1:7" s="69" customFormat="1" ht="14.25" customHeight="1" x14ac:dyDescent="0.25">
      <c r="A19" s="89"/>
      <c r="B19" s="56"/>
      <c r="C19" s="114"/>
      <c r="D19" s="115"/>
      <c r="G19" s="71"/>
    </row>
    <row r="20" spans="1:7" s="69" customFormat="1" ht="14.25" customHeight="1" x14ac:dyDescent="0.25">
      <c r="A20" s="72"/>
      <c r="B20" s="10"/>
      <c r="C20" s="114"/>
      <c r="D20" s="115"/>
      <c r="G20" s="71"/>
    </row>
    <row r="21" spans="1:7" s="69" customFormat="1" ht="14.25" customHeight="1" x14ac:dyDescent="0.25">
      <c r="A21" s="89"/>
      <c r="B21" s="56"/>
      <c r="C21" s="114"/>
      <c r="D21" s="115"/>
      <c r="G21" s="71"/>
    </row>
    <row r="22" spans="1:7" s="69" customFormat="1" ht="14.25" customHeight="1" x14ac:dyDescent="0.25">
      <c r="A22" s="89"/>
      <c r="B22" s="56"/>
      <c r="C22" s="114"/>
      <c r="D22" s="115"/>
      <c r="G22" s="71"/>
    </row>
    <row r="23" spans="1:7" s="69" customFormat="1" ht="14.25" customHeight="1" x14ac:dyDescent="0.25">
      <c r="A23" s="89"/>
      <c r="B23" s="56"/>
      <c r="C23" s="114"/>
      <c r="D23" s="115"/>
      <c r="G23" s="71"/>
    </row>
    <row r="24" spans="1:7" s="69" customFormat="1" ht="14.25" customHeight="1" x14ac:dyDescent="0.25">
      <c r="A24" s="89"/>
      <c r="B24" s="56"/>
      <c r="C24" s="114"/>
      <c r="D24" s="115"/>
      <c r="G24" s="71"/>
    </row>
    <row r="25" spans="1:7" s="69" customFormat="1" ht="14.25" customHeight="1" x14ac:dyDescent="0.25">
      <c r="A25" s="72"/>
      <c r="B25" s="10"/>
      <c r="C25" s="114"/>
      <c r="D25" s="115"/>
      <c r="G25" s="71"/>
    </row>
    <row r="26" spans="1:7" s="69" customFormat="1" ht="14.25" customHeight="1" x14ac:dyDescent="0.25">
      <c r="A26" s="89"/>
      <c r="B26" s="56"/>
      <c r="C26" s="114"/>
      <c r="D26" s="115"/>
      <c r="G26" s="71"/>
    </row>
    <row r="27" spans="1:7" s="69" customFormat="1" ht="14.25" customHeight="1" x14ac:dyDescent="0.25">
      <c r="A27" s="72"/>
      <c r="B27" s="10"/>
      <c r="C27" s="114"/>
      <c r="D27" s="115"/>
      <c r="G27" s="71"/>
    </row>
    <row r="28" spans="1:7" s="69" customFormat="1" ht="14.25" customHeight="1" x14ac:dyDescent="0.25">
      <c r="A28" s="89"/>
      <c r="B28" s="56"/>
      <c r="C28" s="114"/>
      <c r="D28" s="115"/>
      <c r="G28" s="71"/>
    </row>
    <row r="29" spans="1:7" s="69" customFormat="1" ht="14.25" customHeight="1" x14ac:dyDescent="0.25">
      <c r="A29" s="72"/>
      <c r="B29" s="10"/>
      <c r="C29" s="73"/>
      <c r="D29" s="68"/>
      <c r="G29" s="71"/>
    </row>
    <row r="30" spans="1:7" s="69" customFormat="1" ht="14.25" customHeight="1" x14ac:dyDescent="0.25">
      <c r="A30" s="89"/>
      <c r="B30" s="56"/>
      <c r="C30" s="56"/>
      <c r="D30" s="68"/>
      <c r="G30" s="71"/>
    </row>
    <row r="31" spans="1:7" s="69" customFormat="1" ht="14.25" customHeight="1" x14ac:dyDescent="0.25">
      <c r="A31" s="72"/>
      <c r="B31" s="10"/>
      <c r="C31" s="73"/>
      <c r="D31" s="68"/>
      <c r="G31" s="71"/>
    </row>
    <row r="32" spans="1:7" s="69" customFormat="1" ht="14.25" customHeight="1" x14ac:dyDescent="0.25">
      <c r="A32" s="89"/>
      <c r="B32" s="56"/>
      <c r="C32" s="56"/>
      <c r="D32" s="68"/>
      <c r="G32" s="71"/>
    </row>
    <row r="33" spans="1:7" s="69" customFormat="1" ht="14.25" customHeight="1" x14ac:dyDescent="0.25">
      <c r="A33" s="72"/>
      <c r="B33" s="10"/>
      <c r="C33" s="73"/>
      <c r="D33" s="68"/>
      <c r="G33" s="71"/>
    </row>
    <row r="34" spans="1:7" s="69" customFormat="1" ht="14.25" customHeight="1" x14ac:dyDescent="0.25">
      <c r="A34" s="89"/>
      <c r="B34" s="56"/>
      <c r="C34" s="56"/>
      <c r="D34" s="68"/>
      <c r="G34" s="71"/>
    </row>
    <row r="35" spans="1:7" s="69" customFormat="1" ht="14.25" customHeight="1" x14ac:dyDescent="0.25">
      <c r="A35" s="72"/>
      <c r="B35" s="10"/>
      <c r="C35" s="73"/>
      <c r="D35" s="68"/>
      <c r="G35" s="71"/>
    </row>
    <row r="36" spans="1:7" s="69" customFormat="1" ht="14.25" customHeight="1" x14ac:dyDescent="0.25">
      <c r="A36" s="89"/>
      <c r="B36" s="56"/>
      <c r="C36" s="56"/>
      <c r="D36" s="68"/>
      <c r="G36" s="71"/>
    </row>
    <row r="37" spans="1:7" s="69" customFormat="1" ht="14.25" customHeight="1" x14ac:dyDescent="0.25">
      <c r="A37" s="72"/>
      <c r="B37" s="10"/>
      <c r="C37" s="73"/>
      <c r="D37" s="68"/>
      <c r="G37" s="71"/>
    </row>
    <row r="38" spans="1:7" s="69" customFormat="1" ht="14.25" customHeight="1" x14ac:dyDescent="0.25">
      <c r="A38" s="89"/>
      <c r="B38" s="56"/>
      <c r="C38" s="56"/>
      <c r="D38" s="68"/>
      <c r="G38" s="71"/>
    </row>
    <row r="39" spans="1:7" s="69" customFormat="1" ht="14.25" customHeight="1" x14ac:dyDescent="0.25">
      <c r="A39" s="72"/>
      <c r="B39" s="10"/>
      <c r="C39" s="73"/>
      <c r="D39" s="68"/>
      <c r="G39" s="71"/>
    </row>
    <row r="40" spans="1:7" s="69" customFormat="1" ht="14.25" customHeight="1" x14ac:dyDescent="0.25">
      <c r="A40" s="105"/>
      <c r="B40" s="56"/>
      <c r="C40" s="56"/>
      <c r="D40" s="68"/>
      <c r="G40" s="71"/>
    </row>
    <row r="41" spans="1:7" s="69" customFormat="1" ht="14.25" customHeight="1" x14ac:dyDescent="0.25">
      <c r="A41" s="72"/>
      <c r="B41" s="10"/>
      <c r="C41" s="73"/>
      <c r="D41" s="68"/>
      <c r="G41" s="71"/>
    </row>
    <row r="42" spans="1:7" s="69" customFormat="1" ht="14.25" customHeight="1" x14ac:dyDescent="0.25">
      <c r="A42" s="89"/>
      <c r="B42" s="56"/>
      <c r="C42" s="56"/>
      <c r="D42" s="68"/>
      <c r="G42" s="71"/>
    </row>
    <row r="43" spans="1:7" s="69" customFormat="1" ht="14.25" customHeight="1" x14ac:dyDescent="0.25">
      <c r="A43" s="72"/>
      <c r="B43" s="10"/>
      <c r="C43" s="114"/>
      <c r="D43" s="115"/>
      <c r="G43" s="71"/>
    </row>
    <row r="44" spans="1:7" s="69" customFormat="1" ht="15" x14ac:dyDescent="0.25">
      <c r="A44" s="89"/>
      <c r="B44" s="56"/>
      <c r="C44" s="114"/>
      <c r="D44" s="115"/>
      <c r="G44" s="71"/>
    </row>
    <row r="45" spans="1:7" s="69" customFormat="1" ht="14.25" x14ac:dyDescent="0.25">
      <c r="A45" s="72"/>
      <c r="B45" s="10"/>
      <c r="C45" s="114"/>
      <c r="D45" s="115"/>
      <c r="G45" s="71"/>
    </row>
    <row r="46" spans="1:7" s="69" customFormat="1" ht="15" x14ac:dyDescent="0.25">
      <c r="A46" s="89"/>
      <c r="B46" s="56"/>
      <c r="C46" s="114"/>
      <c r="D46" s="115"/>
      <c r="G46" s="71"/>
    </row>
    <row r="47" spans="1:7" s="69" customFormat="1" ht="14.25" x14ac:dyDescent="0.25">
      <c r="A47" s="72"/>
      <c r="B47" s="10"/>
      <c r="C47" s="114"/>
      <c r="D47" s="115"/>
      <c r="G47" s="71"/>
    </row>
    <row r="48" spans="1:7" s="69" customFormat="1" ht="15" x14ac:dyDescent="0.25">
      <c r="A48" s="89"/>
      <c r="B48" s="56"/>
      <c r="C48" s="114"/>
      <c r="D48" s="115"/>
      <c r="G48" s="71"/>
    </row>
    <row r="49" spans="1:7" s="69" customFormat="1" ht="14.25" x14ac:dyDescent="0.25">
      <c r="A49" s="72"/>
      <c r="B49" s="10"/>
      <c r="C49" s="114"/>
      <c r="D49" s="115"/>
      <c r="G49" s="71"/>
    </row>
    <row r="50" spans="1:7" s="69" customFormat="1" ht="15" x14ac:dyDescent="0.25">
      <c r="A50" s="89"/>
      <c r="B50" s="56"/>
      <c r="C50" s="114"/>
      <c r="D50" s="115"/>
      <c r="G50" s="71"/>
    </row>
    <row r="51" spans="1:7" s="69" customFormat="1" ht="14.25" x14ac:dyDescent="0.25">
      <c r="A51" s="72"/>
      <c r="B51" s="10"/>
      <c r="C51" s="114"/>
      <c r="D51" s="115"/>
      <c r="G51" s="71"/>
    </row>
    <row r="52" spans="1:7" s="69" customFormat="1" ht="15" x14ac:dyDescent="0.25">
      <c r="A52" s="89"/>
      <c r="B52" s="56"/>
      <c r="C52" s="114"/>
      <c r="D52" s="115"/>
      <c r="G52" s="71"/>
    </row>
    <row r="53" spans="1:7" s="69" customFormat="1" ht="15" x14ac:dyDescent="0.25">
      <c r="A53" s="72"/>
      <c r="B53" s="10"/>
      <c r="C53" s="73"/>
      <c r="D53" s="68"/>
      <c r="G53" s="71"/>
    </row>
    <row r="54" spans="1:7" s="69" customFormat="1" ht="15" x14ac:dyDescent="0.25">
      <c r="A54" s="89"/>
      <c r="B54" s="56"/>
      <c r="C54" s="56"/>
      <c r="D54" s="68"/>
      <c r="G54" s="71"/>
    </row>
    <row r="55" spans="1:7" s="69" customFormat="1" ht="15" x14ac:dyDescent="0.25">
      <c r="A55" s="72"/>
      <c r="B55" s="10"/>
      <c r="C55" s="73"/>
      <c r="D55" s="68"/>
      <c r="G55" s="71"/>
    </row>
    <row r="56" spans="1:7" s="69" customFormat="1" ht="15" x14ac:dyDescent="0.25">
      <c r="A56" s="89"/>
      <c r="B56" s="56"/>
      <c r="C56" s="56"/>
      <c r="D56" s="68"/>
      <c r="G56" s="71"/>
    </row>
    <row r="57" spans="1:7" s="69" customFormat="1" ht="15" x14ac:dyDescent="0.25">
      <c r="A57" s="72"/>
      <c r="B57" s="10"/>
      <c r="C57" s="73"/>
      <c r="D57" s="68"/>
      <c r="G57" s="71"/>
    </row>
    <row r="58" spans="1:7" s="69" customFormat="1" ht="15" x14ac:dyDescent="0.25">
      <c r="A58" s="89"/>
      <c r="B58" s="56"/>
      <c r="C58" s="56"/>
      <c r="D58" s="68"/>
      <c r="G58" s="71"/>
    </row>
    <row r="59" spans="1:7" s="69" customFormat="1" ht="15" x14ac:dyDescent="0.25">
      <c r="A59" s="72"/>
      <c r="B59" s="10"/>
      <c r="C59" s="73"/>
      <c r="D59" s="68"/>
      <c r="G59" s="71"/>
    </row>
    <row r="60" spans="1:7" s="69" customFormat="1" ht="15" x14ac:dyDescent="0.25">
      <c r="A60" s="89"/>
      <c r="B60" s="56"/>
      <c r="C60" s="56"/>
      <c r="D60" s="68"/>
      <c r="G60" s="71"/>
    </row>
    <row r="61" spans="1:7" s="69" customFormat="1" ht="13.5" customHeight="1" x14ac:dyDescent="0.25">
      <c r="A61" s="72"/>
      <c r="B61" s="10"/>
      <c r="C61" s="73"/>
      <c r="D61" s="68"/>
      <c r="G61" s="71"/>
    </row>
    <row r="62" spans="1:7" s="66" customFormat="1" ht="15" x14ac:dyDescent="0.25">
      <c r="A62" s="60" t="s">
        <v>109</v>
      </c>
      <c r="B62" s="61"/>
      <c r="C62" s="61"/>
      <c r="D62" s="62"/>
      <c r="E62" s="63"/>
      <c r="F62" s="64"/>
      <c r="G62" s="65"/>
    </row>
    <row r="63" spans="1:7" s="69" customFormat="1" ht="15.75" x14ac:dyDescent="0.25">
      <c r="A63" s="72"/>
      <c r="B63" s="175" t="s">
        <v>208</v>
      </c>
      <c r="C63" s="114"/>
      <c r="D63" s="115"/>
      <c r="G63" s="71"/>
    </row>
    <row r="64" spans="1:7" s="69" customFormat="1" ht="15" x14ac:dyDescent="0.25">
      <c r="A64" s="89"/>
      <c r="B64" s="56"/>
      <c r="C64" s="114"/>
      <c r="D64" s="115"/>
      <c r="G64" s="71"/>
    </row>
    <row r="65" spans="1:7" s="69" customFormat="1" ht="15" x14ac:dyDescent="0.25">
      <c r="A65" s="72"/>
      <c r="B65" s="10"/>
      <c r="C65" s="73"/>
      <c r="D65" s="68"/>
      <c r="G65" s="71"/>
    </row>
    <row r="66" spans="1:7" s="69" customFormat="1" ht="15" x14ac:dyDescent="0.25">
      <c r="A66" s="89"/>
      <c r="B66" s="56"/>
      <c r="C66" s="56"/>
      <c r="D66" s="68"/>
      <c r="G66" s="71"/>
    </row>
    <row r="67" spans="1:7" s="69" customFormat="1" ht="15" x14ac:dyDescent="0.25">
      <c r="A67" s="72"/>
      <c r="B67" s="10"/>
      <c r="C67" s="73"/>
      <c r="D67" s="68"/>
      <c r="G67" s="71"/>
    </row>
    <row r="68" spans="1:7" s="69" customFormat="1" ht="15" x14ac:dyDescent="0.25">
      <c r="A68" s="89"/>
      <c r="B68" s="56"/>
      <c r="C68" s="56"/>
      <c r="D68" s="68"/>
      <c r="G68" s="71"/>
    </row>
    <row r="69" spans="1:7" s="69" customFormat="1" ht="15" x14ac:dyDescent="0.25">
      <c r="A69" s="72"/>
      <c r="B69" s="10"/>
      <c r="C69" s="73"/>
      <c r="D69" s="68"/>
      <c r="G69" s="71"/>
    </row>
    <row r="70" spans="1:7" s="69" customFormat="1" ht="15" x14ac:dyDescent="0.25">
      <c r="A70" s="89"/>
      <c r="B70" s="56"/>
      <c r="C70" s="56"/>
      <c r="D70" s="68"/>
      <c r="G70" s="71"/>
    </row>
    <row r="71" spans="1:7" s="69" customFormat="1" ht="15" x14ac:dyDescent="0.25">
      <c r="A71" s="72"/>
      <c r="B71" s="10"/>
      <c r="C71" s="73"/>
      <c r="D71" s="68"/>
      <c r="G71" s="71"/>
    </row>
    <row r="72" spans="1:7" s="69" customFormat="1" ht="15" x14ac:dyDescent="0.25">
      <c r="A72" s="89"/>
      <c r="B72" s="56"/>
      <c r="C72" s="56"/>
      <c r="D72" s="68"/>
      <c r="G72" s="71"/>
    </row>
    <row r="73" spans="1:7" s="69" customFormat="1" ht="15" x14ac:dyDescent="0.25">
      <c r="A73" s="72"/>
      <c r="B73" s="10"/>
      <c r="C73" s="73"/>
      <c r="D73" s="68"/>
      <c r="G73" s="71"/>
    </row>
    <row r="74" spans="1:7" s="69" customFormat="1" ht="15" x14ac:dyDescent="0.25">
      <c r="A74" s="89"/>
      <c r="B74" s="56"/>
      <c r="C74" s="56"/>
      <c r="D74" s="68"/>
      <c r="G74" s="71"/>
    </row>
    <row r="75" spans="1:7" s="69" customFormat="1" ht="15" x14ac:dyDescent="0.25">
      <c r="A75" s="72"/>
      <c r="B75" s="10"/>
      <c r="C75" s="73"/>
      <c r="D75" s="68"/>
      <c r="G75" s="71"/>
    </row>
    <row r="76" spans="1:7" s="69" customFormat="1" ht="15" x14ac:dyDescent="0.25">
      <c r="A76" s="72"/>
      <c r="B76" s="10"/>
      <c r="C76" s="73"/>
      <c r="D76" s="68"/>
      <c r="G76" s="71"/>
    </row>
    <row r="77" spans="1:7" s="69" customFormat="1" ht="15" x14ac:dyDescent="0.25">
      <c r="A77" s="72"/>
      <c r="B77" s="10"/>
      <c r="C77" s="73"/>
      <c r="D77" s="68"/>
      <c r="G77" s="71"/>
    </row>
    <row r="78" spans="1:7" s="69" customFormat="1" ht="15" x14ac:dyDescent="0.25">
      <c r="A78" s="72"/>
      <c r="B78" s="10"/>
      <c r="C78" s="73"/>
      <c r="D78" s="68"/>
      <c r="G78" s="71"/>
    </row>
    <row r="79" spans="1:7" s="69" customFormat="1" ht="15" x14ac:dyDescent="0.25">
      <c r="A79" s="72"/>
      <c r="B79" s="10"/>
      <c r="C79" s="73"/>
      <c r="D79" s="68"/>
      <c r="G79" s="71"/>
    </row>
    <row r="80" spans="1:7" s="69" customFormat="1" ht="15" x14ac:dyDescent="0.25">
      <c r="A80" s="72"/>
      <c r="B80" s="10"/>
      <c r="C80" s="73"/>
      <c r="D80" s="68"/>
      <c r="G80" s="71"/>
    </row>
    <row r="81" spans="1:7" s="69" customFormat="1" ht="15" x14ac:dyDescent="0.25">
      <c r="A81" s="72"/>
      <c r="B81" s="10"/>
      <c r="C81" s="73"/>
      <c r="D81" s="68"/>
      <c r="G81" s="71"/>
    </row>
    <row r="82" spans="1:7" s="69" customFormat="1" ht="15" x14ac:dyDescent="0.25">
      <c r="A82" s="72"/>
      <c r="B82" s="10"/>
      <c r="C82" s="73"/>
      <c r="D82" s="68"/>
      <c r="G82" s="71"/>
    </row>
    <row r="83" spans="1:7" s="69" customFormat="1" ht="15" x14ac:dyDescent="0.25">
      <c r="A83" s="72"/>
      <c r="B83" s="10"/>
      <c r="C83" s="73"/>
      <c r="D83" s="68"/>
      <c r="G83" s="71"/>
    </row>
    <row r="84" spans="1:7" s="69" customFormat="1" ht="15" x14ac:dyDescent="0.25">
      <c r="A84" s="72"/>
      <c r="B84" s="10"/>
      <c r="C84" s="73"/>
      <c r="D84" s="68"/>
      <c r="G84" s="71"/>
    </row>
    <row r="85" spans="1:7" s="69" customFormat="1" ht="15" x14ac:dyDescent="0.25">
      <c r="A85" s="72"/>
      <c r="B85" s="10"/>
      <c r="C85" s="73"/>
      <c r="D85" s="68"/>
      <c r="G85" s="71"/>
    </row>
    <row r="86" spans="1:7" s="69" customFormat="1" ht="15" x14ac:dyDescent="0.25">
      <c r="A86" s="72"/>
      <c r="B86" s="10"/>
      <c r="C86" s="73"/>
      <c r="D86" s="68"/>
      <c r="G86" s="71"/>
    </row>
    <row r="87" spans="1:7" s="69" customFormat="1" ht="15" x14ac:dyDescent="0.25">
      <c r="A87" s="72"/>
      <c r="B87" s="10"/>
      <c r="C87" s="73"/>
      <c r="D87" s="68"/>
      <c r="G87" s="71"/>
    </row>
    <row r="88" spans="1:7" s="69" customFormat="1" ht="15" x14ac:dyDescent="0.25">
      <c r="A88" s="72"/>
      <c r="B88" s="10"/>
      <c r="C88" s="73"/>
      <c r="D88" s="68"/>
      <c r="G88" s="71"/>
    </row>
    <row r="89" spans="1:7" s="69" customFormat="1" ht="15" x14ac:dyDescent="0.25">
      <c r="A89" s="72"/>
      <c r="B89" s="10"/>
      <c r="C89" s="73"/>
      <c r="D89" s="68"/>
      <c r="G89" s="71"/>
    </row>
    <row r="90" spans="1:7" s="69" customFormat="1" ht="15" x14ac:dyDescent="0.25">
      <c r="A90" s="72"/>
      <c r="B90" s="10"/>
      <c r="C90" s="73"/>
      <c r="D90" s="68"/>
      <c r="G90" s="71"/>
    </row>
    <row r="91" spans="1:7" s="69" customFormat="1" ht="15" x14ac:dyDescent="0.25">
      <c r="A91" s="72"/>
      <c r="B91" s="10"/>
      <c r="C91" s="73"/>
      <c r="D91" s="68"/>
      <c r="G91" s="71"/>
    </row>
    <row r="92" spans="1:7" s="69" customFormat="1" ht="15" x14ac:dyDescent="0.25">
      <c r="A92" s="72"/>
      <c r="B92" s="10"/>
      <c r="C92" s="73"/>
      <c r="D92" s="68"/>
      <c r="G92" s="71"/>
    </row>
    <row r="93" spans="1:7" s="69" customFormat="1" ht="15" x14ac:dyDescent="0.25">
      <c r="A93" s="72"/>
      <c r="B93" s="10"/>
      <c r="C93" s="73"/>
      <c r="D93" s="68"/>
      <c r="G93" s="71"/>
    </row>
    <row r="94" spans="1:7" s="69" customFormat="1" ht="15" x14ac:dyDescent="0.25">
      <c r="A94" s="72"/>
      <c r="B94" s="10"/>
      <c r="C94" s="73"/>
      <c r="D94" s="68"/>
      <c r="G94" s="71"/>
    </row>
    <row r="95" spans="1:7" s="69" customFormat="1" ht="15" x14ac:dyDescent="0.25">
      <c r="A95" s="72"/>
      <c r="B95" s="10"/>
      <c r="C95" s="73"/>
      <c r="D95" s="68"/>
      <c r="G95" s="71"/>
    </row>
    <row r="96" spans="1:7" s="69" customFormat="1" ht="15" x14ac:dyDescent="0.25">
      <c r="A96" s="72"/>
      <c r="B96" s="10"/>
      <c r="C96" s="73"/>
      <c r="D96" s="68"/>
      <c r="G96" s="71"/>
    </row>
    <row r="97" spans="1:7" s="69" customFormat="1" ht="15" x14ac:dyDescent="0.25">
      <c r="A97" s="72"/>
      <c r="B97" s="10"/>
      <c r="C97" s="73"/>
      <c r="D97" s="68"/>
      <c r="G97" s="71"/>
    </row>
    <row r="98" spans="1:7" s="69" customFormat="1" ht="15" x14ac:dyDescent="0.25">
      <c r="A98" s="72"/>
      <c r="B98" s="10"/>
      <c r="C98" s="73"/>
      <c r="D98" s="68"/>
      <c r="G98" s="71"/>
    </row>
    <row r="99" spans="1:7" s="69" customFormat="1" ht="15" x14ac:dyDescent="0.25">
      <c r="A99" s="72"/>
      <c r="B99" s="10"/>
      <c r="C99" s="73"/>
      <c r="D99" s="68"/>
      <c r="G99" s="71"/>
    </row>
    <row r="100" spans="1:7" s="69" customFormat="1" ht="15" x14ac:dyDescent="0.25">
      <c r="A100" s="72"/>
      <c r="B100" s="10"/>
      <c r="C100" s="73"/>
      <c r="D100" s="68"/>
      <c r="G100" s="71"/>
    </row>
    <row r="101" spans="1:7" s="69" customFormat="1" ht="15" x14ac:dyDescent="0.25">
      <c r="A101" s="72"/>
      <c r="B101" s="10"/>
      <c r="C101" s="73"/>
      <c r="D101" s="68"/>
      <c r="G101" s="71"/>
    </row>
    <row r="102" spans="1:7" s="69" customFormat="1" ht="15" x14ac:dyDescent="0.25">
      <c r="A102" s="72"/>
      <c r="B102" s="10"/>
      <c r="C102" s="73"/>
      <c r="D102" s="68"/>
      <c r="G102" s="71"/>
    </row>
    <row r="103" spans="1:7" s="69" customFormat="1" ht="15" x14ac:dyDescent="0.25">
      <c r="A103" s="72"/>
      <c r="B103" s="10"/>
      <c r="C103" s="73"/>
      <c r="D103" s="68"/>
      <c r="G103" s="71"/>
    </row>
    <row r="104" spans="1:7" s="69" customFormat="1" ht="15" x14ac:dyDescent="0.25">
      <c r="A104" s="72"/>
      <c r="B104" s="10"/>
      <c r="C104" s="73"/>
      <c r="D104" s="68"/>
      <c r="G104" s="71"/>
    </row>
    <row r="105" spans="1:7" s="69" customFormat="1" ht="15" x14ac:dyDescent="0.25">
      <c r="A105" s="72"/>
      <c r="B105" s="10"/>
      <c r="C105" s="73"/>
      <c r="D105" s="68"/>
      <c r="G105" s="71"/>
    </row>
    <row r="106" spans="1:7" s="69" customFormat="1" ht="15" x14ac:dyDescent="0.25">
      <c r="A106" s="72"/>
      <c r="B106" s="10"/>
      <c r="C106" s="73"/>
      <c r="D106" s="68"/>
      <c r="G106" s="71"/>
    </row>
    <row r="107" spans="1:7" s="69" customFormat="1" ht="15" x14ac:dyDescent="0.25">
      <c r="A107" s="72"/>
      <c r="B107" s="10"/>
      <c r="C107" s="73"/>
      <c r="D107" s="68"/>
      <c r="G107" s="71"/>
    </row>
    <row r="108" spans="1:7" s="69" customFormat="1" ht="15" x14ac:dyDescent="0.25">
      <c r="A108" s="72"/>
      <c r="B108" s="10"/>
      <c r="C108" s="73"/>
      <c r="D108" s="68"/>
      <c r="G108" s="71"/>
    </row>
    <row r="109" spans="1:7" s="69" customFormat="1" ht="15" x14ac:dyDescent="0.25">
      <c r="A109" s="72"/>
      <c r="B109" s="10"/>
      <c r="C109" s="73"/>
      <c r="D109" s="68"/>
      <c r="G109" s="71"/>
    </row>
    <row r="110" spans="1:7" s="69" customFormat="1" ht="15" x14ac:dyDescent="0.25">
      <c r="A110" s="72"/>
      <c r="B110" s="10"/>
      <c r="C110" s="73"/>
      <c r="D110" s="68"/>
      <c r="G110" s="71"/>
    </row>
    <row r="111" spans="1:7" s="69" customFormat="1" ht="15" x14ac:dyDescent="0.25">
      <c r="A111" s="72"/>
      <c r="B111" s="10"/>
      <c r="C111" s="73"/>
      <c r="D111" s="68"/>
      <c r="G111" s="71"/>
    </row>
    <row r="112" spans="1:7" s="69" customFormat="1" ht="15" x14ac:dyDescent="0.25">
      <c r="A112" s="72"/>
      <c r="B112" s="10"/>
      <c r="C112" s="73"/>
      <c r="D112" s="68"/>
      <c r="G112" s="71"/>
    </row>
    <row r="113" spans="1:7" s="69" customFormat="1" ht="15" x14ac:dyDescent="0.25">
      <c r="A113" s="72"/>
      <c r="B113" s="10"/>
      <c r="C113" s="73"/>
      <c r="D113" s="68"/>
      <c r="G113" s="71"/>
    </row>
    <row r="114" spans="1:7" s="69" customFormat="1" ht="15" x14ac:dyDescent="0.25">
      <c r="A114" s="72"/>
      <c r="B114" s="10"/>
      <c r="C114" s="73"/>
      <c r="D114" s="68"/>
      <c r="G114" s="71"/>
    </row>
    <row r="115" spans="1:7" s="69" customFormat="1" ht="15" x14ac:dyDescent="0.25">
      <c r="A115" s="72"/>
      <c r="B115" s="10"/>
      <c r="C115" s="73"/>
      <c r="D115" s="68"/>
      <c r="G115" s="71"/>
    </row>
    <row r="116" spans="1:7" s="69" customFormat="1" ht="15" x14ac:dyDescent="0.25">
      <c r="A116" s="72"/>
      <c r="B116" s="10"/>
      <c r="C116" s="73"/>
      <c r="D116" s="68"/>
      <c r="G116" s="71"/>
    </row>
    <row r="117" spans="1:7" x14ac:dyDescent="0.25">
      <c r="A117" s="90"/>
      <c r="B117" s="91"/>
      <c r="C117" s="91"/>
      <c r="D117" s="92"/>
      <c r="E117" s="91"/>
      <c r="F117" s="93"/>
      <c r="G117" s="94"/>
    </row>
    <row r="118" spans="1:7" s="66" customFormat="1" ht="15" x14ac:dyDescent="0.25">
      <c r="A118" s="60" t="s">
        <v>109</v>
      </c>
      <c r="B118" s="61"/>
      <c r="C118" s="61"/>
      <c r="D118" s="62"/>
      <c r="E118" s="63"/>
      <c r="F118" s="64"/>
      <c r="G118" s="65"/>
    </row>
    <row r="119" spans="1:7" s="69" customFormat="1" ht="15.75" x14ac:dyDescent="0.25">
      <c r="A119" s="72"/>
      <c r="B119" s="175" t="s">
        <v>209</v>
      </c>
      <c r="C119" s="114"/>
      <c r="D119" s="115"/>
      <c r="G119" s="71"/>
    </row>
    <row r="120" spans="1:7" s="69" customFormat="1" ht="15" x14ac:dyDescent="0.25">
      <c r="A120" s="89"/>
      <c r="B120" s="56"/>
      <c r="C120" s="114"/>
      <c r="D120" s="115"/>
      <c r="G120" s="71"/>
    </row>
    <row r="121" spans="1:7" s="69" customFormat="1" ht="15" x14ac:dyDescent="0.25">
      <c r="A121" s="72"/>
      <c r="B121" s="10"/>
      <c r="C121" s="73"/>
      <c r="D121" s="68"/>
      <c r="G121" s="71"/>
    </row>
    <row r="122" spans="1:7" s="69" customFormat="1" ht="15" x14ac:dyDescent="0.25">
      <c r="A122" s="89"/>
      <c r="B122" s="56"/>
      <c r="C122" s="56"/>
      <c r="D122" s="68"/>
      <c r="G122" s="71"/>
    </row>
    <row r="123" spans="1:7" s="69" customFormat="1" ht="15" x14ac:dyDescent="0.25">
      <c r="A123" s="72"/>
      <c r="B123" s="10"/>
      <c r="C123" s="73"/>
      <c r="D123" s="68"/>
      <c r="G123" s="71"/>
    </row>
    <row r="124" spans="1:7" s="69" customFormat="1" ht="15" x14ac:dyDescent="0.25">
      <c r="A124" s="89"/>
      <c r="B124" s="56"/>
      <c r="C124" s="56"/>
      <c r="D124" s="68"/>
      <c r="G124" s="71"/>
    </row>
    <row r="125" spans="1:7" s="69" customFormat="1" ht="15" x14ac:dyDescent="0.25">
      <c r="A125" s="72"/>
      <c r="B125" s="10"/>
      <c r="C125" s="73"/>
      <c r="D125" s="68"/>
      <c r="G125" s="71"/>
    </row>
    <row r="126" spans="1:7" s="69" customFormat="1" ht="15" x14ac:dyDescent="0.25">
      <c r="A126" s="89"/>
      <c r="B126" s="56"/>
      <c r="C126" s="56"/>
      <c r="D126" s="68"/>
      <c r="G126" s="71"/>
    </row>
    <row r="127" spans="1:7" s="69" customFormat="1" ht="15" x14ac:dyDescent="0.25">
      <c r="A127" s="72"/>
      <c r="B127" s="10"/>
      <c r="C127" s="73"/>
      <c r="D127" s="68"/>
      <c r="G127" s="71"/>
    </row>
    <row r="128" spans="1:7" s="69" customFormat="1" ht="15" x14ac:dyDescent="0.25">
      <c r="A128" s="89"/>
      <c r="B128" s="56"/>
      <c r="C128" s="56"/>
      <c r="D128" s="68"/>
      <c r="G128" s="71"/>
    </row>
    <row r="129" spans="1:7" s="69" customFormat="1" ht="15" x14ac:dyDescent="0.25">
      <c r="A129" s="72"/>
      <c r="B129" s="10"/>
      <c r="C129" s="73"/>
      <c r="D129" s="68"/>
      <c r="G129" s="71"/>
    </row>
    <row r="130" spans="1:7" s="69" customFormat="1" ht="15" x14ac:dyDescent="0.25">
      <c r="A130" s="89"/>
      <c r="B130" s="56"/>
      <c r="C130" s="56"/>
      <c r="D130" s="68"/>
      <c r="G130" s="71"/>
    </row>
    <row r="131" spans="1:7" s="69" customFormat="1" ht="15" x14ac:dyDescent="0.25">
      <c r="A131" s="72"/>
      <c r="B131" s="10"/>
      <c r="C131" s="73"/>
      <c r="D131" s="68"/>
      <c r="G131" s="71"/>
    </row>
    <row r="132" spans="1:7" s="69" customFormat="1" ht="15" x14ac:dyDescent="0.25">
      <c r="A132" s="105"/>
      <c r="B132" s="56"/>
      <c r="C132" s="56"/>
      <c r="D132" s="68"/>
      <c r="G132" s="71"/>
    </row>
    <row r="133" spans="1:7" s="69" customFormat="1" ht="15" x14ac:dyDescent="0.25">
      <c r="A133" s="105"/>
      <c r="B133" s="56"/>
      <c r="C133" s="56"/>
      <c r="D133" s="68"/>
      <c r="G133" s="71"/>
    </row>
    <row r="134" spans="1:7" s="69" customFormat="1" ht="15" x14ac:dyDescent="0.25">
      <c r="A134" s="105"/>
      <c r="B134" s="56"/>
      <c r="C134" s="56"/>
      <c r="D134" s="68"/>
      <c r="G134" s="71"/>
    </row>
    <row r="135" spans="1:7" s="69" customFormat="1" ht="15" x14ac:dyDescent="0.25">
      <c r="A135" s="105"/>
      <c r="B135" s="56"/>
      <c r="C135" s="56"/>
      <c r="D135" s="68"/>
      <c r="G135" s="71"/>
    </row>
    <row r="136" spans="1:7" s="69" customFormat="1" ht="15" x14ac:dyDescent="0.25">
      <c r="A136" s="105"/>
      <c r="B136" s="56"/>
      <c r="C136" s="56"/>
      <c r="D136" s="68"/>
      <c r="G136" s="71"/>
    </row>
    <row r="137" spans="1:7" s="69" customFormat="1" ht="15" x14ac:dyDescent="0.25">
      <c r="A137" s="105"/>
      <c r="B137" s="56"/>
      <c r="C137" s="56"/>
      <c r="D137" s="68"/>
      <c r="G137" s="71"/>
    </row>
    <row r="138" spans="1:7" s="69" customFormat="1" ht="15" x14ac:dyDescent="0.25">
      <c r="A138" s="105"/>
      <c r="B138" s="56"/>
      <c r="C138" s="56"/>
      <c r="D138" s="68"/>
      <c r="G138" s="71"/>
    </row>
    <row r="139" spans="1:7" s="69" customFormat="1" ht="15" x14ac:dyDescent="0.25">
      <c r="A139" s="105"/>
      <c r="B139" s="56"/>
      <c r="C139" s="56"/>
      <c r="D139" s="68"/>
      <c r="G139" s="71"/>
    </row>
    <row r="140" spans="1:7" s="69" customFormat="1" ht="15" x14ac:dyDescent="0.25">
      <c r="A140" s="105"/>
      <c r="B140" s="56"/>
      <c r="C140" s="56"/>
      <c r="D140" s="68"/>
      <c r="G140" s="71"/>
    </row>
    <row r="141" spans="1:7" s="69" customFormat="1" ht="15" x14ac:dyDescent="0.25">
      <c r="A141" s="105"/>
      <c r="B141" s="56"/>
      <c r="C141" s="56"/>
      <c r="D141" s="68"/>
      <c r="G141" s="71"/>
    </row>
    <row r="142" spans="1:7" s="69" customFormat="1" ht="15" x14ac:dyDescent="0.25">
      <c r="A142" s="105"/>
      <c r="B142" s="56"/>
      <c r="C142" s="56"/>
      <c r="D142" s="68"/>
      <c r="G142" s="71"/>
    </row>
    <row r="143" spans="1:7" s="69" customFormat="1" ht="15" x14ac:dyDescent="0.25">
      <c r="A143" s="105"/>
      <c r="B143" s="56"/>
      <c r="C143" s="56"/>
      <c r="D143" s="68"/>
      <c r="G143" s="71"/>
    </row>
    <row r="144" spans="1:7" s="69" customFormat="1" ht="15" x14ac:dyDescent="0.25">
      <c r="A144" s="105"/>
      <c r="B144" s="56"/>
      <c r="C144" s="56"/>
      <c r="D144" s="68"/>
      <c r="G144" s="71"/>
    </row>
    <row r="145" spans="1:7" s="69" customFormat="1" ht="15" x14ac:dyDescent="0.25">
      <c r="A145" s="105"/>
      <c r="B145" s="56"/>
      <c r="C145" s="56"/>
      <c r="D145" s="68"/>
      <c r="G145" s="71"/>
    </row>
    <row r="146" spans="1:7" s="69" customFormat="1" ht="15" x14ac:dyDescent="0.25">
      <c r="A146" s="105"/>
      <c r="B146" s="56"/>
      <c r="C146" s="56"/>
      <c r="D146" s="68"/>
      <c r="G146" s="71"/>
    </row>
    <row r="147" spans="1:7" s="69" customFormat="1" ht="15" x14ac:dyDescent="0.25">
      <c r="A147" s="105"/>
      <c r="B147" s="56"/>
      <c r="C147" s="56"/>
      <c r="D147" s="68"/>
      <c r="G147" s="71"/>
    </row>
    <row r="148" spans="1:7" s="69" customFormat="1" ht="15" x14ac:dyDescent="0.25">
      <c r="A148" s="105"/>
      <c r="B148" s="56"/>
      <c r="C148" s="56"/>
      <c r="D148" s="68"/>
      <c r="G148" s="71"/>
    </row>
    <row r="149" spans="1:7" s="69" customFormat="1" ht="15" x14ac:dyDescent="0.25">
      <c r="A149" s="105"/>
      <c r="B149" s="56"/>
      <c r="C149" s="56"/>
      <c r="D149" s="68"/>
      <c r="G149" s="71"/>
    </row>
    <row r="150" spans="1:7" s="69" customFormat="1" ht="15" x14ac:dyDescent="0.25">
      <c r="A150" s="105"/>
      <c r="B150" s="56"/>
      <c r="C150" s="56"/>
      <c r="D150" s="68"/>
      <c r="G150" s="71"/>
    </row>
    <row r="151" spans="1:7" s="69" customFormat="1" ht="15" x14ac:dyDescent="0.25">
      <c r="A151" s="105"/>
      <c r="B151" s="56"/>
      <c r="C151" s="56"/>
      <c r="D151" s="68"/>
      <c r="G151" s="71"/>
    </row>
    <row r="152" spans="1:7" s="69" customFormat="1" ht="15" x14ac:dyDescent="0.25">
      <c r="A152" s="105"/>
      <c r="B152" s="56"/>
      <c r="C152" s="56"/>
      <c r="D152" s="68"/>
      <c r="G152" s="71"/>
    </row>
    <row r="153" spans="1:7" s="69" customFormat="1" ht="15" x14ac:dyDescent="0.25">
      <c r="A153" s="105"/>
      <c r="B153" s="56"/>
      <c r="C153" s="56"/>
      <c r="D153" s="68"/>
      <c r="G153" s="71"/>
    </row>
    <row r="154" spans="1:7" s="69" customFormat="1" ht="15" x14ac:dyDescent="0.25">
      <c r="A154" s="105"/>
      <c r="B154" s="56"/>
      <c r="C154" s="56"/>
      <c r="D154" s="68"/>
      <c r="G154" s="71"/>
    </row>
    <row r="155" spans="1:7" s="69" customFormat="1" ht="15" x14ac:dyDescent="0.25">
      <c r="A155" s="105"/>
      <c r="B155" s="56"/>
      <c r="C155" s="56"/>
      <c r="D155" s="68"/>
      <c r="G155" s="71"/>
    </row>
    <row r="156" spans="1:7" s="69" customFormat="1" ht="15" x14ac:dyDescent="0.25">
      <c r="A156" s="105"/>
      <c r="B156" s="56"/>
      <c r="C156" s="56"/>
      <c r="D156" s="68"/>
      <c r="G156" s="71"/>
    </row>
    <row r="157" spans="1:7" s="69" customFormat="1" ht="15" x14ac:dyDescent="0.25">
      <c r="A157" s="105"/>
      <c r="B157" s="56"/>
      <c r="C157" s="56"/>
      <c r="D157" s="68"/>
      <c r="G157" s="71"/>
    </row>
    <row r="158" spans="1:7" s="69" customFormat="1" ht="15" x14ac:dyDescent="0.25">
      <c r="A158" s="105"/>
      <c r="B158" s="56"/>
      <c r="C158" s="56"/>
      <c r="D158" s="68"/>
      <c r="G158" s="71"/>
    </row>
    <row r="159" spans="1:7" s="69" customFormat="1" ht="15" x14ac:dyDescent="0.25">
      <c r="A159" s="105"/>
      <c r="B159" s="56"/>
      <c r="C159" s="56"/>
      <c r="D159" s="68"/>
      <c r="G159" s="71"/>
    </row>
    <row r="160" spans="1:7" s="69" customFormat="1" ht="15" x14ac:dyDescent="0.25">
      <c r="A160" s="105"/>
      <c r="B160" s="56"/>
      <c r="C160" s="56"/>
      <c r="D160" s="68"/>
      <c r="G160" s="71"/>
    </row>
    <row r="161" spans="1:7" s="69" customFormat="1" ht="15" x14ac:dyDescent="0.25">
      <c r="A161" s="105"/>
      <c r="B161" s="56"/>
      <c r="C161" s="56"/>
      <c r="D161" s="68"/>
      <c r="G161" s="71"/>
    </row>
    <row r="162" spans="1:7" s="69" customFormat="1" ht="15" x14ac:dyDescent="0.25">
      <c r="A162" s="105"/>
      <c r="B162" s="56"/>
      <c r="C162" s="56"/>
      <c r="D162" s="68"/>
      <c r="G162" s="71"/>
    </row>
    <row r="163" spans="1:7" s="69" customFormat="1" ht="15" x14ac:dyDescent="0.25">
      <c r="A163" s="105"/>
      <c r="B163" s="56"/>
      <c r="C163" s="56"/>
      <c r="D163" s="68"/>
      <c r="G163" s="71"/>
    </row>
    <row r="164" spans="1:7" s="69" customFormat="1" ht="15" x14ac:dyDescent="0.25">
      <c r="A164" s="105"/>
      <c r="B164" s="56"/>
      <c r="C164" s="56"/>
      <c r="D164" s="68"/>
      <c r="G164" s="71"/>
    </row>
    <row r="165" spans="1:7" s="69" customFormat="1" ht="15" x14ac:dyDescent="0.25">
      <c r="A165" s="105"/>
      <c r="B165" s="56"/>
      <c r="C165" s="56"/>
      <c r="D165" s="68"/>
      <c r="G165" s="71"/>
    </row>
    <row r="166" spans="1:7" s="69" customFormat="1" ht="15" x14ac:dyDescent="0.25">
      <c r="A166" s="105"/>
      <c r="B166" s="56"/>
      <c r="C166" s="56"/>
      <c r="D166" s="68"/>
      <c r="G166" s="71"/>
    </row>
    <row r="167" spans="1:7" s="69" customFormat="1" ht="15" x14ac:dyDescent="0.25">
      <c r="A167" s="105"/>
      <c r="B167" s="56"/>
      <c r="C167" s="56"/>
      <c r="D167" s="68"/>
      <c r="G167" s="71"/>
    </row>
    <row r="168" spans="1:7" s="69" customFormat="1" ht="15" x14ac:dyDescent="0.25">
      <c r="A168" s="105"/>
      <c r="B168" s="56"/>
      <c r="C168" s="56"/>
      <c r="D168" s="68"/>
      <c r="G168" s="71"/>
    </row>
    <row r="169" spans="1:7" s="69" customFormat="1" ht="15" x14ac:dyDescent="0.25">
      <c r="A169" s="105"/>
      <c r="B169" s="56"/>
      <c r="C169" s="56"/>
      <c r="D169" s="68"/>
      <c r="G169" s="71"/>
    </row>
    <row r="170" spans="1:7" s="69" customFormat="1" ht="15" x14ac:dyDescent="0.25">
      <c r="A170" s="105"/>
      <c r="B170" s="56"/>
      <c r="C170" s="56"/>
      <c r="D170" s="68"/>
      <c r="G170" s="71"/>
    </row>
    <row r="171" spans="1:7" s="69" customFormat="1" ht="15" x14ac:dyDescent="0.25">
      <c r="A171" s="105"/>
      <c r="B171" s="56"/>
      <c r="C171" s="56"/>
      <c r="D171" s="68"/>
      <c r="G171" s="71"/>
    </row>
    <row r="172" spans="1:7" s="69" customFormat="1" ht="15" x14ac:dyDescent="0.25">
      <c r="A172" s="105"/>
      <c r="B172" s="56"/>
      <c r="C172" s="56"/>
      <c r="D172" s="68"/>
      <c r="G172" s="71"/>
    </row>
    <row r="173" spans="1:7" s="69" customFormat="1" ht="15" x14ac:dyDescent="0.25">
      <c r="A173" s="105"/>
      <c r="B173" s="56"/>
      <c r="C173" s="56"/>
      <c r="D173" s="68"/>
      <c r="G173" s="71"/>
    </row>
    <row r="174" spans="1:7" s="69" customFormat="1" ht="15" x14ac:dyDescent="0.25">
      <c r="A174" s="105"/>
      <c r="B174" s="56"/>
      <c r="C174" s="56"/>
      <c r="D174" s="68"/>
      <c r="G174" s="71"/>
    </row>
    <row r="175" spans="1:7" s="69" customFormat="1" ht="15" x14ac:dyDescent="0.25">
      <c r="A175" s="105"/>
      <c r="B175" s="56"/>
      <c r="C175" s="56"/>
      <c r="D175" s="68"/>
      <c r="G175" s="71"/>
    </row>
    <row r="176" spans="1:7" s="69" customFormat="1" ht="15" x14ac:dyDescent="0.25">
      <c r="A176" s="105"/>
      <c r="B176" s="56"/>
      <c r="C176" s="56"/>
      <c r="D176" s="68"/>
      <c r="G176" s="71"/>
    </row>
    <row r="177" spans="1:7" s="69" customFormat="1" ht="15" x14ac:dyDescent="0.25">
      <c r="A177" s="105"/>
      <c r="B177" s="56"/>
      <c r="C177" s="56"/>
      <c r="D177" s="68"/>
      <c r="G177" s="71"/>
    </row>
    <row r="178" spans="1:7" s="69" customFormat="1" ht="15" x14ac:dyDescent="0.25">
      <c r="A178" s="105"/>
      <c r="B178" s="56"/>
      <c r="C178" s="56"/>
      <c r="D178" s="68"/>
      <c r="G178" s="71"/>
    </row>
    <row r="179" spans="1:7" s="69" customFormat="1" ht="15" x14ac:dyDescent="0.25">
      <c r="A179" s="105"/>
      <c r="B179" s="56"/>
      <c r="C179" s="56"/>
      <c r="D179" s="68"/>
      <c r="G179" s="71"/>
    </row>
    <row r="180" spans="1:7" s="69" customFormat="1" ht="15" x14ac:dyDescent="0.25">
      <c r="A180" s="105"/>
      <c r="B180" s="56"/>
      <c r="C180" s="56"/>
      <c r="D180" s="68"/>
      <c r="G180" s="71"/>
    </row>
    <row r="181" spans="1:7" s="69" customFormat="1" ht="15" x14ac:dyDescent="0.25">
      <c r="A181" s="105"/>
      <c r="B181" s="56"/>
      <c r="C181" s="56"/>
      <c r="D181" s="68"/>
      <c r="G181" s="71"/>
    </row>
    <row r="182" spans="1:7" s="69" customFormat="1" ht="15" x14ac:dyDescent="0.25">
      <c r="A182" s="105"/>
      <c r="B182" s="56"/>
      <c r="C182" s="56"/>
      <c r="D182" s="68"/>
      <c r="G182" s="71"/>
    </row>
    <row r="183" spans="1:7" s="69" customFormat="1" ht="15" x14ac:dyDescent="0.25">
      <c r="A183" s="105"/>
      <c r="B183" s="56"/>
      <c r="C183" s="56"/>
      <c r="D183" s="68"/>
      <c r="G183" s="71"/>
    </row>
    <row r="184" spans="1:7" s="69" customFormat="1" ht="15" x14ac:dyDescent="0.25">
      <c r="A184" s="105"/>
      <c r="B184" s="56"/>
      <c r="C184" s="56"/>
      <c r="D184" s="68"/>
      <c r="G184" s="71"/>
    </row>
    <row r="185" spans="1:7" s="69" customFormat="1" ht="15" x14ac:dyDescent="0.25">
      <c r="A185" s="105"/>
      <c r="B185" s="56"/>
      <c r="C185" s="56"/>
      <c r="D185" s="68"/>
      <c r="G185" s="71"/>
    </row>
    <row r="186" spans="1:7" s="69" customFormat="1" ht="15" x14ac:dyDescent="0.25">
      <c r="A186" s="105"/>
      <c r="B186" s="56"/>
      <c r="C186" s="56"/>
      <c r="D186" s="68"/>
      <c r="G186" s="71"/>
    </row>
    <row r="187" spans="1:7" s="69" customFormat="1" ht="15" x14ac:dyDescent="0.25">
      <c r="A187" s="105"/>
      <c r="B187" s="56"/>
      <c r="C187" s="56"/>
      <c r="D187" s="68"/>
      <c r="G187" s="71"/>
    </row>
    <row r="188" spans="1:7" s="69" customFormat="1" ht="15" x14ac:dyDescent="0.25">
      <c r="A188" s="105"/>
      <c r="B188" s="56"/>
      <c r="C188" s="56"/>
      <c r="D188" s="68"/>
      <c r="G188" s="71"/>
    </row>
    <row r="189" spans="1:7" s="69" customFormat="1" ht="15" x14ac:dyDescent="0.25">
      <c r="A189" s="105"/>
      <c r="B189" s="56"/>
      <c r="C189" s="56"/>
      <c r="D189" s="68"/>
      <c r="G189" s="71"/>
    </row>
    <row r="190" spans="1:7" s="69" customFormat="1" ht="15" x14ac:dyDescent="0.25">
      <c r="A190" s="105"/>
      <c r="B190" s="56"/>
      <c r="C190" s="56"/>
      <c r="D190" s="68"/>
      <c r="G190" s="71"/>
    </row>
    <row r="191" spans="1:7" s="69" customFormat="1" ht="15" x14ac:dyDescent="0.25">
      <c r="A191" s="105"/>
      <c r="B191" s="56"/>
      <c r="C191" s="56"/>
      <c r="D191" s="68"/>
      <c r="G191" s="71"/>
    </row>
    <row r="192" spans="1:7" s="69" customFormat="1" ht="15" x14ac:dyDescent="0.25">
      <c r="A192" s="105"/>
      <c r="B192" s="56"/>
      <c r="C192" s="56"/>
      <c r="D192" s="68"/>
      <c r="G192" s="71"/>
    </row>
    <row r="193" spans="1:7" s="69" customFormat="1" ht="15" x14ac:dyDescent="0.25">
      <c r="A193" s="105"/>
      <c r="B193" s="56"/>
      <c r="C193" s="56"/>
      <c r="D193" s="68"/>
      <c r="G193" s="71"/>
    </row>
    <row r="194" spans="1:7" s="69" customFormat="1" ht="15" x14ac:dyDescent="0.25">
      <c r="A194" s="105"/>
      <c r="B194" s="56"/>
      <c r="C194" s="56"/>
      <c r="D194" s="68"/>
      <c r="G194" s="71"/>
    </row>
    <row r="195" spans="1:7" s="69" customFormat="1" ht="15" x14ac:dyDescent="0.25">
      <c r="A195" s="105"/>
      <c r="B195" s="56"/>
      <c r="C195" s="56"/>
      <c r="D195" s="68"/>
      <c r="G195" s="71"/>
    </row>
    <row r="196" spans="1:7" s="69" customFormat="1" ht="15" x14ac:dyDescent="0.25">
      <c r="A196" s="105"/>
      <c r="B196" s="56"/>
      <c r="C196" s="56"/>
      <c r="D196" s="68"/>
      <c r="G196" s="71"/>
    </row>
    <row r="197" spans="1:7" s="69" customFormat="1" ht="15" x14ac:dyDescent="0.25">
      <c r="A197" s="105"/>
      <c r="B197" s="56"/>
      <c r="C197" s="56"/>
      <c r="D197" s="68"/>
      <c r="G197" s="71"/>
    </row>
    <row r="198" spans="1:7" s="69" customFormat="1" ht="15" x14ac:dyDescent="0.25">
      <c r="A198" s="105"/>
      <c r="B198" s="56"/>
      <c r="C198" s="56"/>
      <c r="D198" s="68"/>
      <c r="G198" s="71"/>
    </row>
    <row r="199" spans="1:7" s="69" customFormat="1" ht="15" x14ac:dyDescent="0.25">
      <c r="A199" s="105"/>
      <c r="B199" s="56"/>
      <c r="C199" s="56"/>
      <c r="D199" s="68"/>
      <c r="G199" s="71"/>
    </row>
    <row r="200" spans="1:7" s="69" customFormat="1" ht="15" x14ac:dyDescent="0.25">
      <c r="A200" s="105"/>
      <c r="B200" s="56"/>
      <c r="C200" s="56"/>
      <c r="D200" s="68"/>
      <c r="G200" s="71"/>
    </row>
    <row r="201" spans="1:7" s="69" customFormat="1" ht="15" x14ac:dyDescent="0.25">
      <c r="A201" s="105"/>
      <c r="B201" s="56"/>
      <c r="C201" s="56"/>
      <c r="D201" s="68"/>
      <c r="G201" s="71"/>
    </row>
    <row r="202" spans="1:7" s="69" customFormat="1" ht="15" x14ac:dyDescent="0.25">
      <c r="A202" s="105"/>
      <c r="B202" s="56"/>
      <c r="C202" s="56"/>
      <c r="D202" s="68"/>
      <c r="G202" s="71"/>
    </row>
    <row r="203" spans="1:7" s="69" customFormat="1" ht="15" x14ac:dyDescent="0.25">
      <c r="A203" s="105"/>
      <c r="B203" s="56"/>
      <c r="C203" s="56"/>
      <c r="D203" s="68"/>
      <c r="G203" s="71"/>
    </row>
    <row r="204" spans="1:7" s="69" customFormat="1" ht="15" x14ac:dyDescent="0.25">
      <c r="A204" s="105"/>
      <c r="B204" s="56"/>
      <c r="C204" s="56"/>
      <c r="D204" s="68"/>
      <c r="G204" s="71"/>
    </row>
    <row r="205" spans="1:7" s="69" customFormat="1" ht="15" x14ac:dyDescent="0.25">
      <c r="A205" s="105"/>
      <c r="B205" s="56"/>
      <c r="C205" s="56"/>
      <c r="D205" s="68"/>
      <c r="G205" s="71"/>
    </row>
    <row r="206" spans="1:7" s="69" customFormat="1" ht="15" x14ac:dyDescent="0.25">
      <c r="A206" s="105"/>
      <c r="B206" s="56"/>
      <c r="C206" s="56"/>
      <c r="D206" s="68"/>
      <c r="G206" s="71"/>
    </row>
    <row r="207" spans="1:7" s="69" customFormat="1" ht="15" x14ac:dyDescent="0.25">
      <c r="A207" s="105"/>
      <c r="B207" s="56"/>
      <c r="C207" s="56"/>
      <c r="D207" s="68"/>
      <c r="G207" s="71"/>
    </row>
    <row r="208" spans="1:7" s="69" customFormat="1" ht="15" x14ac:dyDescent="0.25">
      <c r="A208" s="105"/>
      <c r="B208" s="56"/>
      <c r="C208" s="56"/>
      <c r="D208" s="68"/>
      <c r="G208" s="71"/>
    </row>
    <row r="209" spans="1:7" s="69" customFormat="1" ht="15" x14ac:dyDescent="0.25">
      <c r="A209" s="105"/>
      <c r="B209" s="56"/>
      <c r="C209" s="56"/>
      <c r="D209" s="68"/>
      <c r="G209" s="71"/>
    </row>
    <row r="210" spans="1:7" s="69" customFormat="1" ht="15" x14ac:dyDescent="0.25">
      <c r="A210" s="105"/>
      <c r="B210" s="56"/>
      <c r="C210" s="56"/>
      <c r="D210" s="68"/>
      <c r="G210" s="71"/>
    </row>
    <row r="211" spans="1:7" s="69" customFormat="1" ht="15" x14ac:dyDescent="0.25">
      <c r="A211" s="105"/>
      <c r="B211" s="56"/>
      <c r="C211" s="56"/>
      <c r="D211" s="68"/>
      <c r="G211" s="71"/>
    </row>
    <row r="212" spans="1:7" s="69" customFormat="1" ht="15" x14ac:dyDescent="0.25">
      <c r="A212" s="105"/>
      <c r="B212" s="56"/>
      <c r="C212" s="56"/>
      <c r="D212" s="68"/>
      <c r="G212" s="71"/>
    </row>
    <row r="213" spans="1:7" s="69" customFormat="1" ht="15" x14ac:dyDescent="0.25">
      <c r="A213" s="105"/>
      <c r="B213" s="56"/>
      <c r="C213" s="56"/>
      <c r="D213" s="68"/>
      <c r="G213" s="71"/>
    </row>
    <row r="214" spans="1:7" s="69" customFormat="1" ht="15" x14ac:dyDescent="0.25">
      <c r="A214" s="105"/>
      <c r="B214" s="56"/>
      <c r="C214" s="56"/>
      <c r="D214" s="68"/>
      <c r="G214" s="71"/>
    </row>
    <row r="215" spans="1:7" s="69" customFormat="1" ht="15" x14ac:dyDescent="0.25">
      <c r="A215" s="105"/>
      <c r="B215" s="56"/>
      <c r="C215" s="56"/>
      <c r="D215" s="68"/>
      <c r="G215" s="71"/>
    </row>
    <row r="216" spans="1:7" s="69" customFormat="1" ht="15" x14ac:dyDescent="0.25">
      <c r="A216" s="105"/>
      <c r="B216" s="56"/>
      <c r="C216" s="56"/>
      <c r="D216" s="68"/>
      <c r="G216" s="71"/>
    </row>
    <row r="217" spans="1:7" s="69" customFormat="1" ht="15" x14ac:dyDescent="0.25">
      <c r="A217" s="105"/>
      <c r="B217" s="56"/>
      <c r="C217" s="56"/>
      <c r="D217" s="68"/>
      <c r="G217" s="71"/>
    </row>
    <row r="218" spans="1:7" s="69" customFormat="1" ht="15" x14ac:dyDescent="0.25">
      <c r="A218" s="105"/>
      <c r="B218" s="56"/>
      <c r="C218" s="56"/>
      <c r="D218" s="68"/>
      <c r="G218" s="71"/>
    </row>
    <row r="219" spans="1:7" s="69" customFormat="1" ht="15" x14ac:dyDescent="0.25">
      <c r="A219" s="105"/>
      <c r="B219" s="56"/>
      <c r="C219" s="56"/>
      <c r="D219" s="68"/>
      <c r="G219" s="71"/>
    </row>
    <row r="220" spans="1:7" s="69" customFormat="1" ht="15" x14ac:dyDescent="0.25">
      <c r="A220" s="105"/>
      <c r="B220" s="56"/>
      <c r="C220" s="56"/>
      <c r="D220" s="68"/>
      <c r="G220" s="71"/>
    </row>
    <row r="221" spans="1:7" s="69" customFormat="1" ht="15" x14ac:dyDescent="0.25">
      <c r="A221" s="105"/>
      <c r="B221" s="56"/>
      <c r="C221" s="56"/>
      <c r="D221" s="68"/>
      <c r="G221" s="71"/>
    </row>
    <row r="222" spans="1:7" s="69" customFormat="1" ht="15" x14ac:dyDescent="0.25">
      <c r="A222" s="105"/>
      <c r="B222" s="56"/>
      <c r="C222" s="56"/>
      <c r="D222" s="68"/>
      <c r="G222" s="71"/>
    </row>
    <row r="223" spans="1:7" s="69" customFormat="1" ht="15" x14ac:dyDescent="0.25">
      <c r="A223" s="105"/>
      <c r="B223" s="56"/>
      <c r="C223" s="56"/>
      <c r="D223" s="68"/>
      <c r="G223" s="71"/>
    </row>
    <row r="224" spans="1:7" s="69" customFormat="1" ht="15" x14ac:dyDescent="0.25">
      <c r="A224" s="105"/>
      <c r="B224" s="56"/>
      <c r="C224" s="56"/>
      <c r="D224" s="68"/>
      <c r="G224" s="71"/>
    </row>
    <row r="225" spans="1:7" s="69" customFormat="1" ht="15" x14ac:dyDescent="0.25">
      <c r="A225" s="105"/>
      <c r="B225" s="56"/>
      <c r="C225" s="56"/>
      <c r="D225" s="68"/>
      <c r="G225" s="71"/>
    </row>
    <row r="226" spans="1:7" s="69" customFormat="1" ht="15" x14ac:dyDescent="0.25">
      <c r="A226" s="105"/>
      <c r="B226" s="56"/>
      <c r="C226" s="56"/>
      <c r="D226" s="68"/>
      <c r="G226" s="71"/>
    </row>
    <row r="227" spans="1:7" s="69" customFormat="1" ht="15" x14ac:dyDescent="0.25">
      <c r="A227" s="105"/>
      <c r="B227" s="56"/>
      <c r="C227" s="56"/>
      <c r="D227" s="68"/>
      <c r="G227" s="71"/>
    </row>
    <row r="228" spans="1:7" s="69" customFormat="1" ht="15" x14ac:dyDescent="0.25">
      <c r="A228" s="105"/>
      <c r="B228" s="56"/>
      <c r="C228" s="56"/>
      <c r="D228" s="68"/>
      <c r="G228" s="71"/>
    </row>
    <row r="229" spans="1:7" s="69" customFormat="1" ht="15" x14ac:dyDescent="0.25">
      <c r="A229" s="105"/>
      <c r="B229" s="56"/>
      <c r="C229" s="56"/>
      <c r="D229" s="68"/>
      <c r="G229" s="71"/>
    </row>
    <row r="230" spans="1:7" s="69" customFormat="1" ht="15" x14ac:dyDescent="0.25">
      <c r="A230" s="105"/>
      <c r="B230" s="56"/>
      <c r="C230" s="56"/>
      <c r="D230" s="68"/>
      <c r="G230" s="71"/>
    </row>
    <row r="231" spans="1:7" s="69" customFormat="1" ht="15" x14ac:dyDescent="0.25">
      <c r="A231" s="105"/>
      <c r="B231" s="56"/>
      <c r="C231" s="56"/>
      <c r="D231" s="68"/>
      <c r="G231" s="71"/>
    </row>
    <row r="232" spans="1:7" s="69" customFormat="1" ht="15" x14ac:dyDescent="0.25">
      <c r="A232" s="105"/>
      <c r="B232" s="56"/>
      <c r="C232" s="56"/>
      <c r="D232" s="68"/>
      <c r="G232" s="71"/>
    </row>
    <row r="233" spans="1:7" s="69" customFormat="1" ht="15" x14ac:dyDescent="0.25">
      <c r="A233" s="105"/>
      <c r="B233" s="56"/>
      <c r="C233" s="56"/>
      <c r="D233" s="68"/>
      <c r="G233" s="71"/>
    </row>
    <row r="234" spans="1:7" s="69" customFormat="1" ht="15" x14ac:dyDescent="0.25">
      <c r="A234" s="105"/>
      <c r="B234" s="56"/>
      <c r="C234" s="56"/>
      <c r="D234" s="68"/>
      <c r="G234" s="71"/>
    </row>
    <row r="235" spans="1:7" s="69" customFormat="1" ht="15" x14ac:dyDescent="0.25">
      <c r="A235" s="105"/>
      <c r="B235" s="56"/>
      <c r="C235" s="56"/>
      <c r="D235" s="68"/>
      <c r="G235" s="71"/>
    </row>
    <row r="236" spans="1:7" s="69" customFormat="1" ht="15" x14ac:dyDescent="0.25">
      <c r="A236" s="105"/>
      <c r="B236" s="56"/>
      <c r="C236" s="56"/>
      <c r="D236" s="68"/>
      <c r="G236" s="71"/>
    </row>
    <row r="237" spans="1:7" s="69" customFormat="1" ht="15" x14ac:dyDescent="0.25">
      <c r="A237" s="105"/>
      <c r="B237" s="56"/>
      <c r="C237" s="56"/>
      <c r="D237" s="68"/>
      <c r="G237" s="71"/>
    </row>
    <row r="238" spans="1:7" s="69" customFormat="1" ht="15" x14ac:dyDescent="0.25">
      <c r="A238" s="105"/>
      <c r="B238" s="56"/>
      <c r="C238" s="56"/>
      <c r="D238" s="68"/>
      <c r="G238" s="71"/>
    </row>
    <row r="239" spans="1:7" s="69" customFormat="1" ht="15" x14ac:dyDescent="0.25">
      <c r="A239" s="105"/>
      <c r="B239" s="56"/>
      <c r="C239" s="56"/>
      <c r="D239" s="68"/>
      <c r="G239" s="71"/>
    </row>
    <row r="240" spans="1:7" s="69" customFormat="1" ht="15" x14ac:dyDescent="0.25">
      <c r="A240" s="105"/>
      <c r="B240" s="56"/>
      <c r="C240" s="56"/>
      <c r="D240" s="68"/>
      <c r="G240" s="71"/>
    </row>
    <row r="241" spans="1:7" s="69" customFormat="1" ht="15" x14ac:dyDescent="0.25">
      <c r="A241" s="105"/>
      <c r="B241" s="56"/>
      <c r="C241" s="56"/>
      <c r="D241" s="68"/>
      <c r="G241" s="71"/>
    </row>
    <row r="242" spans="1:7" s="69" customFormat="1" ht="15" x14ac:dyDescent="0.25">
      <c r="A242" s="105"/>
      <c r="B242" s="56"/>
      <c r="C242" s="56"/>
      <c r="D242" s="68"/>
      <c r="G242" s="71"/>
    </row>
    <row r="243" spans="1:7" s="69" customFormat="1" ht="15" x14ac:dyDescent="0.25">
      <c r="A243" s="105"/>
      <c r="B243" s="56"/>
      <c r="C243" s="56"/>
      <c r="D243" s="68"/>
      <c r="G243" s="71"/>
    </row>
    <row r="244" spans="1:7" s="69" customFormat="1" ht="15" x14ac:dyDescent="0.25">
      <c r="A244" s="105"/>
      <c r="B244" s="56"/>
      <c r="C244" s="56"/>
      <c r="D244" s="68"/>
      <c r="G244" s="71"/>
    </row>
    <row r="245" spans="1:7" s="69" customFormat="1" ht="15" x14ac:dyDescent="0.25">
      <c r="A245" s="105"/>
      <c r="B245" s="56"/>
      <c r="C245" s="56"/>
      <c r="D245" s="68"/>
      <c r="G245" s="71"/>
    </row>
    <row r="246" spans="1:7" s="69" customFormat="1" ht="15" x14ac:dyDescent="0.25">
      <c r="A246" s="105"/>
      <c r="B246" s="56"/>
      <c r="C246" s="56"/>
      <c r="D246" s="68"/>
      <c r="G246" s="71"/>
    </row>
    <row r="247" spans="1:7" s="69" customFormat="1" ht="15" x14ac:dyDescent="0.25">
      <c r="A247" s="105"/>
      <c r="B247" s="56"/>
      <c r="C247" s="56"/>
      <c r="D247" s="68"/>
      <c r="G247" s="71"/>
    </row>
    <row r="248" spans="1:7" s="69" customFormat="1" ht="15" x14ac:dyDescent="0.25">
      <c r="A248" s="105"/>
      <c r="B248" s="56"/>
      <c r="C248" s="56"/>
      <c r="D248" s="68"/>
      <c r="G248" s="71"/>
    </row>
    <row r="249" spans="1:7" s="69" customFormat="1" ht="15" x14ac:dyDescent="0.25">
      <c r="A249" s="105"/>
      <c r="B249" s="56"/>
      <c r="C249" s="56"/>
      <c r="D249" s="68"/>
      <c r="G249" s="71"/>
    </row>
    <row r="250" spans="1:7" s="69" customFormat="1" ht="15" x14ac:dyDescent="0.25">
      <c r="A250" s="105"/>
      <c r="B250" s="56"/>
      <c r="C250" s="56"/>
      <c r="D250" s="68"/>
      <c r="G250" s="71"/>
    </row>
    <row r="251" spans="1:7" s="69" customFormat="1" ht="15" x14ac:dyDescent="0.25">
      <c r="A251" s="105"/>
      <c r="B251" s="56"/>
      <c r="C251" s="56"/>
      <c r="D251" s="68"/>
      <c r="G251" s="71"/>
    </row>
    <row r="252" spans="1:7" s="69" customFormat="1" ht="15" x14ac:dyDescent="0.25">
      <c r="A252" s="105"/>
      <c r="B252" s="56"/>
      <c r="C252" s="56"/>
      <c r="D252" s="68"/>
      <c r="G252" s="71"/>
    </row>
    <row r="253" spans="1:7" s="69" customFormat="1" ht="15" x14ac:dyDescent="0.25">
      <c r="A253" s="105"/>
      <c r="B253" s="56"/>
      <c r="C253" s="56"/>
      <c r="D253" s="68"/>
      <c r="G253" s="71"/>
    </row>
    <row r="254" spans="1:7" s="69" customFormat="1" ht="15" x14ac:dyDescent="0.25">
      <c r="A254" s="105"/>
      <c r="B254" s="56"/>
      <c r="C254" s="56"/>
      <c r="D254" s="68"/>
      <c r="G254" s="71"/>
    </row>
    <row r="255" spans="1:7" s="69" customFormat="1" ht="15" x14ac:dyDescent="0.25">
      <c r="A255" s="105"/>
      <c r="B255" s="56"/>
      <c r="C255" s="56"/>
      <c r="D255" s="68"/>
      <c r="G255" s="71"/>
    </row>
    <row r="256" spans="1:7" s="69" customFormat="1" ht="15" x14ac:dyDescent="0.25">
      <c r="A256" s="105"/>
      <c r="B256" s="56"/>
      <c r="C256" s="56"/>
      <c r="D256" s="68"/>
      <c r="G256" s="71"/>
    </row>
    <row r="257" spans="1:7" s="69" customFormat="1" ht="15" x14ac:dyDescent="0.25">
      <c r="A257" s="105"/>
      <c r="B257" s="56"/>
      <c r="C257" s="56"/>
      <c r="D257" s="68"/>
      <c r="G257" s="71"/>
    </row>
    <row r="258" spans="1:7" s="69" customFormat="1" ht="15" x14ac:dyDescent="0.25">
      <c r="A258" s="105"/>
      <c r="B258" s="56"/>
      <c r="C258" s="56"/>
      <c r="D258" s="68"/>
      <c r="G258" s="71"/>
    </row>
    <row r="259" spans="1:7" s="69" customFormat="1" ht="15" x14ac:dyDescent="0.25">
      <c r="A259" s="105"/>
      <c r="B259" s="56"/>
      <c r="C259" s="56"/>
      <c r="D259" s="68"/>
      <c r="G259" s="71"/>
    </row>
    <row r="260" spans="1:7" s="69" customFormat="1" ht="15" x14ac:dyDescent="0.25">
      <c r="A260" s="105"/>
      <c r="B260" s="56"/>
      <c r="C260" s="56"/>
      <c r="D260" s="68"/>
      <c r="G260" s="71"/>
    </row>
    <row r="261" spans="1:7" s="69" customFormat="1" ht="15" x14ac:dyDescent="0.25">
      <c r="A261" s="105"/>
      <c r="B261" s="56"/>
      <c r="C261" s="56"/>
      <c r="D261" s="68"/>
      <c r="G261" s="71"/>
    </row>
    <row r="262" spans="1:7" s="69" customFormat="1" ht="15" x14ac:dyDescent="0.25">
      <c r="A262" s="105"/>
      <c r="B262" s="56"/>
      <c r="C262" s="56"/>
      <c r="D262" s="68"/>
      <c r="G262" s="71"/>
    </row>
    <row r="263" spans="1:7" s="69" customFormat="1" ht="15" x14ac:dyDescent="0.25">
      <c r="A263" s="105"/>
      <c r="B263" s="56"/>
      <c r="C263" s="56"/>
      <c r="D263" s="68"/>
      <c r="G263" s="71"/>
    </row>
    <row r="264" spans="1:7" s="69" customFormat="1" ht="15" x14ac:dyDescent="0.25">
      <c r="A264" s="105"/>
      <c r="B264" s="56"/>
      <c r="C264" s="56"/>
      <c r="D264" s="68"/>
      <c r="G264" s="71"/>
    </row>
    <row r="265" spans="1:7" s="69" customFormat="1" ht="15" x14ac:dyDescent="0.25">
      <c r="A265" s="105"/>
      <c r="B265" s="56"/>
      <c r="C265" s="56"/>
      <c r="D265" s="68"/>
      <c r="G265" s="71"/>
    </row>
    <row r="266" spans="1:7" s="69" customFormat="1" ht="15" x14ac:dyDescent="0.25">
      <c r="A266" s="105"/>
      <c r="B266" s="56"/>
      <c r="C266" s="56"/>
      <c r="D266" s="68"/>
      <c r="G266" s="71"/>
    </row>
    <row r="267" spans="1:7" s="69" customFormat="1" ht="15" x14ac:dyDescent="0.25">
      <c r="A267" s="105"/>
      <c r="B267" s="56"/>
      <c r="C267" s="56"/>
      <c r="D267" s="68"/>
      <c r="G267" s="71"/>
    </row>
    <row r="268" spans="1:7" s="69" customFormat="1" ht="15" x14ac:dyDescent="0.25">
      <c r="A268" s="105"/>
      <c r="B268" s="56"/>
      <c r="C268" s="56"/>
      <c r="D268" s="68"/>
      <c r="G268" s="71"/>
    </row>
    <row r="269" spans="1:7" s="69" customFormat="1" ht="15" x14ac:dyDescent="0.25">
      <c r="A269" s="105"/>
      <c r="B269" s="56"/>
      <c r="C269" s="56"/>
      <c r="D269" s="68"/>
      <c r="G269" s="71"/>
    </row>
    <row r="270" spans="1:7" s="69" customFormat="1" ht="15" x14ac:dyDescent="0.25">
      <c r="A270" s="105"/>
      <c r="B270" s="56"/>
      <c r="C270" s="56"/>
      <c r="D270" s="68"/>
      <c r="G270" s="71"/>
    </row>
    <row r="271" spans="1:7" s="69" customFormat="1" ht="15" x14ac:dyDescent="0.25">
      <c r="A271" s="105"/>
      <c r="B271" s="56"/>
      <c r="C271" s="56"/>
      <c r="D271" s="68"/>
      <c r="G271" s="71"/>
    </row>
    <row r="272" spans="1:7" s="69" customFormat="1" ht="15" x14ac:dyDescent="0.25">
      <c r="A272" s="105"/>
      <c r="B272" s="56"/>
      <c r="C272" s="56"/>
      <c r="D272" s="68"/>
      <c r="G272" s="71"/>
    </row>
    <row r="273" spans="1:7" s="69" customFormat="1" ht="15" x14ac:dyDescent="0.25">
      <c r="A273" s="105"/>
      <c r="B273" s="56"/>
      <c r="C273" s="56"/>
      <c r="D273" s="68"/>
      <c r="G273" s="71"/>
    </row>
    <row r="274" spans="1:7" s="69" customFormat="1" ht="15" x14ac:dyDescent="0.25">
      <c r="A274" s="105"/>
      <c r="B274" s="56"/>
      <c r="C274" s="56"/>
      <c r="D274" s="68"/>
      <c r="G274" s="71"/>
    </row>
    <row r="275" spans="1:7" s="69" customFormat="1" ht="15" x14ac:dyDescent="0.25">
      <c r="A275" s="105"/>
      <c r="B275" s="56"/>
      <c r="C275" s="56"/>
      <c r="D275" s="68"/>
      <c r="G275" s="71"/>
    </row>
    <row r="276" spans="1:7" s="69" customFormat="1" ht="15" x14ac:dyDescent="0.25">
      <c r="A276" s="105"/>
      <c r="B276" s="56"/>
      <c r="C276" s="56"/>
      <c r="D276" s="68"/>
      <c r="G276" s="71"/>
    </row>
    <row r="277" spans="1:7" s="69" customFormat="1" ht="15" x14ac:dyDescent="0.25">
      <c r="A277" s="105"/>
      <c r="B277" s="56"/>
      <c r="C277" s="56"/>
      <c r="D277" s="68"/>
      <c r="G277" s="71"/>
    </row>
    <row r="278" spans="1:7" s="69" customFormat="1" ht="15" x14ac:dyDescent="0.25">
      <c r="A278" s="105"/>
      <c r="B278" s="56"/>
      <c r="C278" s="56"/>
      <c r="D278" s="68"/>
      <c r="G278" s="71"/>
    </row>
    <row r="279" spans="1:7" s="69" customFormat="1" ht="15" x14ac:dyDescent="0.25">
      <c r="A279" s="105"/>
      <c r="B279" s="56"/>
      <c r="C279" s="56"/>
      <c r="D279" s="68"/>
      <c r="G279" s="71"/>
    </row>
    <row r="280" spans="1:7" s="69" customFormat="1" ht="15" x14ac:dyDescent="0.25">
      <c r="A280" s="105"/>
      <c r="B280" s="56"/>
      <c r="C280" s="56"/>
      <c r="D280" s="68"/>
      <c r="G280" s="71"/>
    </row>
    <row r="281" spans="1:7" s="69" customFormat="1" ht="15" x14ac:dyDescent="0.25">
      <c r="A281" s="105"/>
      <c r="B281" s="56"/>
      <c r="C281" s="56"/>
      <c r="D281" s="68"/>
      <c r="G281" s="71"/>
    </row>
    <row r="282" spans="1:7" s="69" customFormat="1" ht="15" x14ac:dyDescent="0.25">
      <c r="A282" s="105"/>
      <c r="B282" s="56"/>
      <c r="C282" s="56"/>
      <c r="D282" s="68"/>
      <c r="G282" s="71"/>
    </row>
    <row r="283" spans="1:7" s="69" customFormat="1" ht="15" x14ac:dyDescent="0.25">
      <c r="A283" s="105"/>
      <c r="B283" s="56"/>
      <c r="C283" s="56"/>
      <c r="D283" s="68"/>
      <c r="G283" s="71"/>
    </row>
    <row r="284" spans="1:7" s="69" customFormat="1" ht="15" x14ac:dyDescent="0.25">
      <c r="A284" s="105"/>
      <c r="B284" s="56"/>
      <c r="C284" s="56"/>
      <c r="D284" s="68"/>
      <c r="G284" s="71"/>
    </row>
    <row r="285" spans="1:7" s="69" customFormat="1" ht="15" x14ac:dyDescent="0.25">
      <c r="A285" s="105"/>
      <c r="B285" s="56"/>
      <c r="C285" s="56"/>
      <c r="D285" s="68"/>
      <c r="G285" s="71"/>
    </row>
    <row r="286" spans="1:7" s="69" customFormat="1" ht="15" x14ac:dyDescent="0.25">
      <c r="A286" s="105"/>
      <c r="B286" s="56"/>
      <c r="C286" s="56"/>
      <c r="D286" s="68"/>
      <c r="G286" s="71"/>
    </row>
    <row r="287" spans="1:7" s="69" customFormat="1" ht="15" x14ac:dyDescent="0.25">
      <c r="A287" s="105"/>
      <c r="B287" s="56"/>
      <c r="C287" s="56"/>
      <c r="D287" s="68"/>
      <c r="G287" s="71"/>
    </row>
    <row r="288" spans="1:7" s="69" customFormat="1" ht="15" x14ac:dyDescent="0.25">
      <c r="A288" s="105"/>
      <c r="B288" s="56"/>
      <c r="C288" s="56"/>
      <c r="D288" s="68"/>
      <c r="G288" s="71"/>
    </row>
    <row r="289" spans="1:7" s="69" customFormat="1" ht="15" x14ac:dyDescent="0.25">
      <c r="A289" s="105"/>
      <c r="B289" s="56"/>
      <c r="C289" s="56"/>
      <c r="D289" s="68"/>
      <c r="G289" s="71"/>
    </row>
    <row r="290" spans="1:7" s="69" customFormat="1" ht="15" x14ac:dyDescent="0.25">
      <c r="A290" s="105"/>
      <c r="B290" s="56"/>
      <c r="C290" s="56"/>
      <c r="D290" s="68"/>
      <c r="G290" s="71"/>
    </row>
    <row r="291" spans="1:7" s="69" customFormat="1" ht="15" x14ac:dyDescent="0.25">
      <c r="A291" s="105"/>
      <c r="B291" s="56"/>
      <c r="C291" s="56"/>
      <c r="D291" s="68"/>
      <c r="G291" s="71"/>
    </row>
    <row r="292" spans="1:7" s="69" customFormat="1" ht="15" x14ac:dyDescent="0.25">
      <c r="A292" s="105"/>
      <c r="B292" s="56"/>
      <c r="C292" s="56"/>
      <c r="D292" s="68"/>
      <c r="G292" s="71"/>
    </row>
    <row r="293" spans="1:7" s="69" customFormat="1" ht="15" x14ac:dyDescent="0.25">
      <c r="A293" s="105"/>
      <c r="B293" s="56"/>
      <c r="C293" s="56"/>
      <c r="D293" s="68"/>
      <c r="G293" s="71"/>
    </row>
    <row r="294" spans="1:7" s="69" customFormat="1" ht="15" x14ac:dyDescent="0.25">
      <c r="A294" s="105"/>
      <c r="B294" s="56"/>
      <c r="C294" s="56"/>
      <c r="D294" s="68"/>
      <c r="G294" s="71"/>
    </row>
    <row r="295" spans="1:7" s="69" customFormat="1" ht="15" x14ac:dyDescent="0.25">
      <c r="A295" s="105"/>
      <c r="B295" s="56"/>
      <c r="C295" s="56"/>
      <c r="D295" s="68"/>
      <c r="G295" s="71"/>
    </row>
    <row r="296" spans="1:7" s="69" customFormat="1" ht="15" x14ac:dyDescent="0.25">
      <c r="A296" s="105"/>
      <c r="B296" s="56"/>
      <c r="C296" s="56"/>
      <c r="D296" s="68"/>
      <c r="G296" s="71"/>
    </row>
    <row r="297" spans="1:7" s="69" customFormat="1" ht="15" x14ac:dyDescent="0.25">
      <c r="A297" s="105"/>
      <c r="B297" s="56"/>
      <c r="C297" s="56"/>
      <c r="D297" s="68"/>
      <c r="G297" s="71"/>
    </row>
    <row r="298" spans="1:7" s="69" customFormat="1" ht="15" x14ac:dyDescent="0.25">
      <c r="A298" s="105"/>
      <c r="B298" s="56"/>
      <c r="C298" s="56"/>
      <c r="D298" s="68"/>
      <c r="G298" s="71"/>
    </row>
    <row r="299" spans="1:7" s="69" customFormat="1" ht="15" x14ac:dyDescent="0.25">
      <c r="A299" s="105"/>
      <c r="B299" s="56"/>
      <c r="C299" s="56"/>
      <c r="D299" s="68"/>
      <c r="G299" s="71"/>
    </row>
    <row r="300" spans="1:7" s="69" customFormat="1" ht="15" x14ac:dyDescent="0.25">
      <c r="A300" s="105"/>
      <c r="B300" s="56"/>
      <c r="C300" s="56"/>
      <c r="D300" s="68"/>
      <c r="G300" s="71"/>
    </row>
    <row r="301" spans="1:7" s="69" customFormat="1" ht="15" x14ac:dyDescent="0.25">
      <c r="A301" s="105"/>
      <c r="B301" s="56"/>
      <c r="C301" s="56"/>
      <c r="D301" s="68"/>
      <c r="G301" s="71"/>
    </row>
    <row r="302" spans="1:7" s="69" customFormat="1" ht="15" x14ac:dyDescent="0.25">
      <c r="A302" s="105"/>
      <c r="B302" s="56"/>
      <c r="C302" s="56"/>
      <c r="D302" s="68"/>
      <c r="G302" s="71"/>
    </row>
    <row r="303" spans="1:7" s="69" customFormat="1" ht="15" x14ac:dyDescent="0.25">
      <c r="A303" s="105"/>
      <c r="B303" s="56"/>
      <c r="C303" s="56"/>
      <c r="D303" s="68"/>
      <c r="G303" s="71"/>
    </row>
    <row r="304" spans="1:7" s="69" customFormat="1" ht="15" x14ac:dyDescent="0.25">
      <c r="A304" s="105"/>
      <c r="B304" s="56"/>
      <c r="C304" s="56"/>
      <c r="D304" s="68"/>
      <c r="G304" s="71"/>
    </row>
    <row r="305" spans="1:7" s="69" customFormat="1" ht="15" x14ac:dyDescent="0.25">
      <c r="A305" s="105"/>
      <c r="B305" s="56"/>
      <c r="C305" s="56"/>
      <c r="D305" s="68"/>
      <c r="G305" s="71"/>
    </row>
    <row r="306" spans="1:7" s="69" customFormat="1" ht="15" x14ac:dyDescent="0.25">
      <c r="A306" s="105"/>
      <c r="B306" s="56"/>
      <c r="C306" s="56"/>
      <c r="D306" s="68"/>
      <c r="G306" s="71"/>
    </row>
    <row r="307" spans="1:7" s="69" customFormat="1" ht="15" x14ac:dyDescent="0.25">
      <c r="A307" s="105"/>
      <c r="B307" s="56"/>
      <c r="C307" s="56"/>
      <c r="D307" s="68"/>
      <c r="G307" s="71"/>
    </row>
    <row r="308" spans="1:7" s="69" customFormat="1" ht="15" x14ac:dyDescent="0.25">
      <c r="A308" s="105"/>
      <c r="B308" s="56"/>
      <c r="C308" s="56"/>
      <c r="D308" s="68"/>
      <c r="G308" s="71"/>
    </row>
    <row r="309" spans="1:7" s="69" customFormat="1" ht="15" x14ac:dyDescent="0.25">
      <c r="A309" s="105"/>
      <c r="B309" s="56"/>
      <c r="C309" s="56"/>
      <c r="D309" s="68"/>
      <c r="G309" s="71"/>
    </row>
    <row r="310" spans="1:7" s="69" customFormat="1" ht="15" x14ac:dyDescent="0.25">
      <c r="A310" s="105"/>
      <c r="B310" s="56"/>
      <c r="C310" s="56"/>
      <c r="D310" s="68"/>
      <c r="G310" s="71"/>
    </row>
    <row r="311" spans="1:7" s="69" customFormat="1" ht="15" x14ac:dyDescent="0.25">
      <c r="A311" s="105"/>
      <c r="B311" s="56"/>
      <c r="C311" s="56"/>
      <c r="D311" s="68"/>
      <c r="G311" s="71"/>
    </row>
    <row r="312" spans="1:7" s="69" customFormat="1" ht="15" x14ac:dyDescent="0.25">
      <c r="A312" s="105"/>
      <c r="B312" s="56"/>
      <c r="C312" s="56"/>
      <c r="D312" s="68"/>
      <c r="G312" s="71"/>
    </row>
    <row r="313" spans="1:7" s="69" customFormat="1" ht="15" x14ac:dyDescent="0.25">
      <c r="A313" s="105"/>
      <c r="B313" s="56"/>
      <c r="C313" s="56"/>
      <c r="D313" s="68"/>
      <c r="G313" s="71"/>
    </row>
    <row r="314" spans="1:7" s="69" customFormat="1" ht="15" x14ac:dyDescent="0.25">
      <c r="A314" s="105"/>
      <c r="B314" s="56"/>
      <c r="C314" s="56"/>
      <c r="D314" s="68"/>
      <c r="G314" s="71"/>
    </row>
    <row r="315" spans="1:7" s="69" customFormat="1" ht="15" x14ac:dyDescent="0.25">
      <c r="A315" s="105"/>
      <c r="B315" s="56"/>
      <c r="C315" s="56"/>
      <c r="D315" s="68"/>
      <c r="G315" s="71"/>
    </row>
    <row r="316" spans="1:7" s="69" customFormat="1" ht="15" x14ac:dyDescent="0.25">
      <c r="A316" s="105"/>
      <c r="B316" s="56"/>
      <c r="C316" s="56"/>
      <c r="D316" s="68"/>
      <c r="G316" s="71"/>
    </row>
    <row r="317" spans="1:7" s="69" customFormat="1" ht="15" x14ac:dyDescent="0.25">
      <c r="A317" s="105"/>
      <c r="B317" s="56"/>
      <c r="C317" s="56"/>
      <c r="D317" s="68"/>
      <c r="G317" s="71"/>
    </row>
    <row r="318" spans="1:7" s="69" customFormat="1" ht="15" x14ac:dyDescent="0.25">
      <c r="A318" s="105"/>
      <c r="B318" s="56"/>
      <c r="C318" s="56"/>
      <c r="D318" s="68"/>
      <c r="G318" s="71"/>
    </row>
    <row r="319" spans="1:7" s="69" customFormat="1" ht="15" x14ac:dyDescent="0.25">
      <c r="A319" s="105"/>
      <c r="B319" s="56"/>
      <c r="C319" s="56"/>
      <c r="D319" s="68"/>
      <c r="G319" s="71"/>
    </row>
    <row r="320" spans="1:7" s="69" customFormat="1" ht="15" x14ac:dyDescent="0.25">
      <c r="A320" s="105"/>
      <c r="B320" s="56"/>
      <c r="C320" s="56"/>
      <c r="D320" s="68"/>
      <c r="G320" s="71"/>
    </row>
    <row r="321" spans="1:7" s="69" customFormat="1" ht="15" x14ac:dyDescent="0.25">
      <c r="A321" s="105"/>
      <c r="B321" s="56"/>
      <c r="C321" s="56"/>
      <c r="D321" s="68"/>
      <c r="G321" s="71"/>
    </row>
    <row r="322" spans="1:7" s="69" customFormat="1" ht="15" x14ac:dyDescent="0.25">
      <c r="A322" s="105"/>
      <c r="B322" s="56"/>
      <c r="C322" s="56"/>
      <c r="D322" s="68"/>
      <c r="G322" s="71"/>
    </row>
    <row r="323" spans="1:7" s="69" customFormat="1" ht="15" x14ac:dyDescent="0.25">
      <c r="A323" s="105"/>
      <c r="B323" s="56"/>
      <c r="C323" s="56"/>
      <c r="D323" s="68"/>
      <c r="G323" s="71"/>
    </row>
    <row r="324" spans="1:7" s="69" customFormat="1" ht="15" x14ac:dyDescent="0.25">
      <c r="A324" s="105"/>
      <c r="B324" s="56"/>
      <c r="C324" s="56"/>
      <c r="D324" s="68"/>
      <c r="G324" s="71"/>
    </row>
    <row r="325" spans="1:7" s="69" customFormat="1" ht="15" x14ac:dyDescent="0.25">
      <c r="A325" s="105"/>
      <c r="B325" s="56"/>
      <c r="C325" s="56"/>
      <c r="D325" s="68"/>
      <c r="G325" s="71"/>
    </row>
    <row r="326" spans="1:7" s="69" customFormat="1" ht="15" x14ac:dyDescent="0.25">
      <c r="A326" s="105"/>
      <c r="B326" s="56"/>
      <c r="C326" s="56"/>
      <c r="D326" s="68"/>
      <c r="G326" s="71"/>
    </row>
    <row r="327" spans="1:7" s="69" customFormat="1" ht="15" x14ac:dyDescent="0.25">
      <c r="A327" s="105"/>
      <c r="B327" s="56"/>
      <c r="C327" s="56"/>
      <c r="D327" s="68"/>
      <c r="G327" s="71"/>
    </row>
    <row r="328" spans="1:7" s="69" customFormat="1" ht="15" x14ac:dyDescent="0.25">
      <c r="A328" s="105"/>
      <c r="B328" s="56"/>
      <c r="C328" s="56"/>
      <c r="D328" s="68"/>
      <c r="G328" s="71"/>
    </row>
    <row r="329" spans="1:7" s="69" customFormat="1" ht="15" x14ac:dyDescent="0.25">
      <c r="A329" s="105"/>
      <c r="B329" s="56"/>
      <c r="C329" s="56"/>
      <c r="D329" s="68"/>
      <c r="G329" s="71"/>
    </row>
    <row r="330" spans="1:7" s="69" customFormat="1" ht="15" x14ac:dyDescent="0.25">
      <c r="A330" s="105"/>
      <c r="B330" s="56"/>
      <c r="C330" s="56"/>
      <c r="D330" s="68"/>
      <c r="G330" s="71"/>
    </row>
    <row r="331" spans="1:7" s="69" customFormat="1" ht="15" x14ac:dyDescent="0.25">
      <c r="A331" s="105"/>
      <c r="B331" s="56"/>
      <c r="C331" s="56"/>
      <c r="D331" s="68"/>
      <c r="G331" s="71"/>
    </row>
    <row r="332" spans="1:7" s="69" customFormat="1" ht="15" x14ac:dyDescent="0.25">
      <c r="A332" s="105"/>
      <c r="B332" s="56"/>
      <c r="C332" s="56"/>
      <c r="D332" s="68"/>
      <c r="G332" s="71"/>
    </row>
    <row r="333" spans="1:7" s="69" customFormat="1" ht="15" x14ac:dyDescent="0.25">
      <c r="A333" s="105"/>
      <c r="B333" s="56"/>
      <c r="C333" s="56"/>
      <c r="D333" s="68"/>
      <c r="G333" s="71"/>
    </row>
    <row r="334" spans="1:7" s="69" customFormat="1" ht="15" x14ac:dyDescent="0.25">
      <c r="A334" s="105"/>
      <c r="B334" s="56"/>
      <c r="C334" s="56"/>
      <c r="D334" s="68"/>
      <c r="G334" s="71"/>
    </row>
    <row r="335" spans="1:7" s="69" customFormat="1" ht="15" x14ac:dyDescent="0.25">
      <c r="A335" s="105"/>
      <c r="B335" s="56"/>
      <c r="C335" s="56"/>
      <c r="D335" s="68"/>
      <c r="G335" s="71"/>
    </row>
    <row r="336" spans="1:7" s="69" customFormat="1" ht="15" x14ac:dyDescent="0.25">
      <c r="A336" s="105"/>
      <c r="B336" s="56"/>
      <c r="C336" s="56"/>
      <c r="D336" s="68"/>
      <c r="G336" s="71"/>
    </row>
    <row r="337" spans="1:7" s="69" customFormat="1" ht="15" x14ac:dyDescent="0.25">
      <c r="A337" s="105"/>
      <c r="B337" s="56"/>
      <c r="C337" s="56"/>
      <c r="D337" s="68"/>
      <c r="G337" s="71"/>
    </row>
    <row r="338" spans="1:7" s="69" customFormat="1" ht="15" x14ac:dyDescent="0.25">
      <c r="A338" s="105"/>
      <c r="B338" s="56"/>
      <c r="C338" s="56"/>
      <c r="D338" s="68"/>
      <c r="G338" s="71"/>
    </row>
    <row r="339" spans="1:7" s="69" customFormat="1" ht="15" x14ac:dyDescent="0.25">
      <c r="A339" s="105"/>
      <c r="B339" s="56"/>
      <c r="C339" s="56"/>
      <c r="D339" s="68"/>
      <c r="G339" s="71"/>
    </row>
    <row r="340" spans="1:7" s="69" customFormat="1" ht="15" x14ac:dyDescent="0.25">
      <c r="A340" s="105"/>
      <c r="B340" s="56"/>
      <c r="C340" s="56"/>
      <c r="D340" s="68"/>
      <c r="G340" s="71"/>
    </row>
    <row r="341" spans="1:7" s="69" customFormat="1" ht="15" x14ac:dyDescent="0.25">
      <c r="A341" s="105"/>
      <c r="B341" s="56"/>
      <c r="C341" s="56"/>
      <c r="D341" s="68"/>
      <c r="G341" s="71"/>
    </row>
    <row r="342" spans="1:7" s="69" customFormat="1" ht="15" x14ac:dyDescent="0.25">
      <c r="A342" s="105"/>
      <c r="B342" s="56"/>
      <c r="C342" s="56"/>
      <c r="D342" s="68"/>
      <c r="G342" s="71"/>
    </row>
    <row r="343" spans="1:7" s="69" customFormat="1" ht="15" x14ac:dyDescent="0.25">
      <c r="A343" s="105"/>
      <c r="B343" s="56"/>
      <c r="C343" s="56"/>
      <c r="D343" s="68"/>
      <c r="G343" s="71"/>
    </row>
    <row r="344" spans="1:7" s="69" customFormat="1" ht="15" x14ac:dyDescent="0.25">
      <c r="A344" s="105"/>
      <c r="B344" s="56"/>
      <c r="C344" s="56"/>
      <c r="D344" s="68"/>
      <c r="G344" s="71"/>
    </row>
    <row r="345" spans="1:7" s="69" customFormat="1" ht="15" x14ac:dyDescent="0.25">
      <c r="A345" s="105"/>
      <c r="B345" s="56"/>
      <c r="C345" s="56"/>
      <c r="D345" s="68"/>
      <c r="G345" s="71"/>
    </row>
    <row r="346" spans="1:7" s="69" customFormat="1" ht="15" x14ac:dyDescent="0.25">
      <c r="A346" s="105"/>
      <c r="B346" s="56"/>
      <c r="C346" s="56"/>
      <c r="D346" s="68"/>
      <c r="G346" s="71"/>
    </row>
    <row r="347" spans="1:7" s="69" customFormat="1" ht="15" x14ac:dyDescent="0.25">
      <c r="A347" s="105"/>
      <c r="B347" s="56"/>
      <c r="C347" s="56"/>
      <c r="D347" s="68"/>
      <c r="G347" s="71"/>
    </row>
    <row r="348" spans="1:7" s="69" customFormat="1" ht="15" x14ac:dyDescent="0.25">
      <c r="A348" s="105"/>
      <c r="B348" s="56"/>
      <c r="C348" s="56"/>
      <c r="D348" s="68"/>
      <c r="G348" s="71"/>
    </row>
    <row r="349" spans="1:7" s="69" customFormat="1" ht="15" x14ac:dyDescent="0.25">
      <c r="A349" s="105"/>
      <c r="B349" s="56"/>
      <c r="C349" s="56"/>
      <c r="D349" s="68"/>
      <c r="G349" s="71"/>
    </row>
    <row r="350" spans="1:7" s="69" customFormat="1" ht="15" x14ac:dyDescent="0.25">
      <c r="A350" s="105"/>
      <c r="B350" s="56"/>
      <c r="C350" s="56"/>
      <c r="D350" s="68"/>
      <c r="G350" s="71"/>
    </row>
    <row r="351" spans="1:7" s="69" customFormat="1" ht="15" x14ac:dyDescent="0.25">
      <c r="A351" s="105"/>
      <c r="B351" s="56"/>
      <c r="C351" s="56"/>
      <c r="D351" s="68"/>
      <c r="G351" s="71"/>
    </row>
    <row r="352" spans="1:7" s="69" customFormat="1" ht="15" x14ac:dyDescent="0.25">
      <c r="A352" s="105"/>
      <c r="B352" s="56"/>
      <c r="C352" s="56"/>
      <c r="D352" s="68"/>
      <c r="G352" s="71"/>
    </row>
    <row r="353" spans="1:7" s="69" customFormat="1" ht="15" x14ac:dyDescent="0.25">
      <c r="A353" s="105"/>
      <c r="B353" s="56"/>
      <c r="C353" s="56"/>
      <c r="D353" s="68"/>
      <c r="G353" s="71"/>
    </row>
    <row r="354" spans="1:7" s="69" customFormat="1" ht="15" x14ac:dyDescent="0.25">
      <c r="A354" s="105"/>
      <c r="B354" s="56"/>
      <c r="C354" s="56"/>
      <c r="D354" s="68"/>
      <c r="G354" s="71"/>
    </row>
    <row r="355" spans="1:7" s="69" customFormat="1" ht="15" x14ac:dyDescent="0.25">
      <c r="A355" s="105"/>
      <c r="B355" s="56"/>
      <c r="C355" s="56"/>
      <c r="D355" s="68"/>
      <c r="G355" s="71"/>
    </row>
    <row r="356" spans="1:7" s="69" customFormat="1" ht="15" x14ac:dyDescent="0.25">
      <c r="A356" s="105"/>
      <c r="B356" s="56"/>
      <c r="C356" s="56"/>
      <c r="D356" s="68"/>
      <c r="G356" s="71"/>
    </row>
    <row r="357" spans="1:7" s="69" customFormat="1" ht="15" x14ac:dyDescent="0.25">
      <c r="A357" s="105"/>
      <c r="B357" s="56"/>
      <c r="C357" s="56"/>
      <c r="D357" s="68"/>
      <c r="G357" s="71"/>
    </row>
    <row r="358" spans="1:7" s="69" customFormat="1" ht="15" x14ac:dyDescent="0.25">
      <c r="A358" s="105"/>
      <c r="B358" s="56"/>
      <c r="C358" s="56"/>
      <c r="D358" s="68"/>
      <c r="G358" s="71"/>
    </row>
    <row r="359" spans="1:7" s="69" customFormat="1" ht="15" x14ac:dyDescent="0.25">
      <c r="A359" s="105"/>
      <c r="B359" s="56"/>
      <c r="C359" s="56"/>
      <c r="D359" s="68"/>
      <c r="G359" s="71"/>
    </row>
    <row r="360" spans="1:7" s="69" customFormat="1" ht="15" x14ac:dyDescent="0.25">
      <c r="A360" s="105"/>
      <c r="B360" s="56"/>
      <c r="C360" s="56"/>
      <c r="D360" s="68"/>
      <c r="G360" s="71"/>
    </row>
    <row r="361" spans="1:7" s="69" customFormat="1" ht="15" x14ac:dyDescent="0.25">
      <c r="A361" s="105"/>
      <c r="B361" s="56"/>
      <c r="C361" s="56"/>
      <c r="D361" s="68"/>
      <c r="G361" s="71"/>
    </row>
    <row r="362" spans="1:7" s="69" customFormat="1" ht="15" x14ac:dyDescent="0.25">
      <c r="A362" s="105"/>
      <c r="B362" s="56"/>
      <c r="C362" s="56"/>
      <c r="D362" s="68"/>
      <c r="G362" s="71"/>
    </row>
    <row r="363" spans="1:7" s="69" customFormat="1" ht="15" x14ac:dyDescent="0.25">
      <c r="A363" s="105"/>
      <c r="B363" s="56"/>
      <c r="C363" s="56"/>
      <c r="D363" s="68"/>
      <c r="G363" s="71"/>
    </row>
    <row r="364" spans="1:7" s="69" customFormat="1" ht="15" x14ac:dyDescent="0.25">
      <c r="A364" s="105"/>
      <c r="B364" s="56"/>
      <c r="C364" s="56"/>
      <c r="D364" s="68"/>
      <c r="G364" s="71"/>
    </row>
    <row r="365" spans="1:7" s="69" customFormat="1" ht="15" x14ac:dyDescent="0.25">
      <c r="A365" s="105"/>
      <c r="B365" s="56"/>
      <c r="C365" s="56"/>
      <c r="D365" s="68"/>
      <c r="G365" s="71"/>
    </row>
    <row r="366" spans="1:7" s="69" customFormat="1" ht="15" x14ac:dyDescent="0.25">
      <c r="A366" s="105"/>
      <c r="B366" s="56"/>
      <c r="C366" s="56"/>
      <c r="D366" s="68"/>
      <c r="G366" s="71"/>
    </row>
    <row r="367" spans="1:7" s="69" customFormat="1" ht="15" x14ac:dyDescent="0.25">
      <c r="A367" s="105"/>
      <c r="B367" s="56"/>
      <c r="C367" s="56"/>
      <c r="D367" s="68"/>
      <c r="G367" s="71"/>
    </row>
    <row r="368" spans="1:7" s="69" customFormat="1" ht="15" x14ac:dyDescent="0.25">
      <c r="A368" s="105"/>
      <c r="B368" s="56"/>
      <c r="C368" s="56"/>
      <c r="D368" s="68"/>
      <c r="G368" s="71"/>
    </row>
    <row r="369" spans="1:7" s="69" customFormat="1" ht="15" x14ac:dyDescent="0.25">
      <c r="A369" s="105"/>
      <c r="B369" s="56"/>
      <c r="C369" s="56"/>
      <c r="D369" s="68"/>
      <c r="G369" s="71"/>
    </row>
    <row r="370" spans="1:7" s="69" customFormat="1" ht="15" x14ac:dyDescent="0.25">
      <c r="A370" s="105"/>
      <c r="B370" s="56"/>
      <c r="C370" s="56"/>
      <c r="D370" s="68"/>
      <c r="G370" s="71"/>
    </row>
    <row r="371" spans="1:7" s="69" customFormat="1" ht="15" x14ac:dyDescent="0.25">
      <c r="A371" s="105"/>
      <c r="B371" s="56"/>
      <c r="C371" s="56"/>
      <c r="D371" s="68"/>
      <c r="G371" s="71"/>
    </row>
    <row r="372" spans="1:7" s="69" customFormat="1" ht="15" x14ac:dyDescent="0.25">
      <c r="A372" s="105"/>
      <c r="B372" s="56"/>
      <c r="C372" s="56"/>
      <c r="D372" s="68"/>
      <c r="G372" s="71"/>
    </row>
    <row r="373" spans="1:7" s="69" customFormat="1" ht="15" x14ac:dyDescent="0.25">
      <c r="A373" s="105"/>
      <c r="B373" s="56"/>
      <c r="C373" s="56"/>
      <c r="D373" s="68"/>
      <c r="G373" s="71"/>
    </row>
    <row r="374" spans="1:7" s="69" customFormat="1" ht="15" x14ac:dyDescent="0.25">
      <c r="A374" s="105"/>
      <c r="B374" s="56"/>
      <c r="C374" s="56"/>
      <c r="D374" s="68"/>
      <c r="G374" s="71"/>
    </row>
    <row r="375" spans="1:7" s="69" customFormat="1" ht="15" x14ac:dyDescent="0.25">
      <c r="A375" s="105"/>
      <c r="B375" s="56"/>
      <c r="C375" s="56"/>
      <c r="D375" s="68"/>
      <c r="G375" s="71"/>
    </row>
    <row r="376" spans="1:7" s="69" customFormat="1" ht="15" x14ac:dyDescent="0.25">
      <c r="A376" s="105"/>
      <c r="B376" s="56"/>
      <c r="C376" s="56"/>
      <c r="D376" s="68"/>
      <c r="G376" s="71"/>
    </row>
    <row r="377" spans="1:7" s="69" customFormat="1" ht="15" x14ac:dyDescent="0.25">
      <c r="A377" s="105"/>
      <c r="B377" s="56"/>
      <c r="C377" s="56"/>
      <c r="D377" s="68"/>
      <c r="G377" s="71"/>
    </row>
    <row r="378" spans="1:7" s="69" customFormat="1" ht="15" x14ac:dyDescent="0.25">
      <c r="A378" s="105"/>
      <c r="B378" s="56"/>
      <c r="C378" s="56"/>
      <c r="D378" s="68"/>
      <c r="G378" s="71"/>
    </row>
    <row r="379" spans="1:7" s="69" customFormat="1" ht="15" x14ac:dyDescent="0.25">
      <c r="A379" s="105"/>
      <c r="B379" s="56"/>
      <c r="C379" s="56"/>
      <c r="D379" s="68"/>
      <c r="G379" s="71"/>
    </row>
    <row r="380" spans="1:7" s="69" customFormat="1" ht="15" x14ac:dyDescent="0.25">
      <c r="A380" s="105"/>
      <c r="B380" s="56"/>
      <c r="C380" s="56"/>
      <c r="D380" s="68"/>
      <c r="G380" s="71"/>
    </row>
    <row r="381" spans="1:7" s="69" customFormat="1" ht="15" x14ac:dyDescent="0.25">
      <c r="A381" s="105"/>
      <c r="B381" s="56"/>
      <c r="C381" s="56"/>
      <c r="D381" s="68"/>
      <c r="G381" s="71"/>
    </row>
    <row r="382" spans="1:7" s="69" customFormat="1" ht="15" x14ac:dyDescent="0.25">
      <c r="A382" s="105"/>
      <c r="B382" s="56"/>
      <c r="C382" s="56"/>
      <c r="D382" s="68"/>
      <c r="G382" s="71"/>
    </row>
    <row r="383" spans="1:7" s="69" customFormat="1" ht="15" x14ac:dyDescent="0.25">
      <c r="A383" s="105"/>
      <c r="B383" s="56"/>
      <c r="C383" s="56"/>
      <c r="D383" s="68"/>
      <c r="G383" s="71"/>
    </row>
    <row r="384" spans="1:7" s="69" customFormat="1" ht="15" x14ac:dyDescent="0.25">
      <c r="A384" s="105"/>
      <c r="B384" s="56"/>
      <c r="C384" s="56"/>
      <c r="D384" s="68"/>
      <c r="G384" s="71"/>
    </row>
    <row r="385" spans="1:7" s="69" customFormat="1" ht="15" x14ac:dyDescent="0.25">
      <c r="A385" s="105"/>
      <c r="B385" s="56"/>
      <c r="C385" s="56"/>
      <c r="D385" s="68"/>
      <c r="G385" s="71"/>
    </row>
    <row r="386" spans="1:7" s="69" customFormat="1" ht="15" x14ac:dyDescent="0.25">
      <c r="A386" s="105"/>
      <c r="B386" s="56"/>
      <c r="C386" s="56"/>
      <c r="D386" s="68"/>
      <c r="G386" s="71"/>
    </row>
    <row r="387" spans="1:7" s="69" customFormat="1" ht="15" x14ac:dyDescent="0.25">
      <c r="A387" s="105"/>
      <c r="B387" s="56"/>
      <c r="C387" s="56"/>
      <c r="D387" s="68"/>
      <c r="G387" s="71"/>
    </row>
    <row r="388" spans="1:7" s="69" customFormat="1" ht="15" x14ac:dyDescent="0.25">
      <c r="A388" s="105"/>
      <c r="B388" s="56"/>
      <c r="C388" s="56"/>
      <c r="D388" s="68"/>
      <c r="G388" s="71"/>
    </row>
    <row r="389" spans="1:7" s="69" customFormat="1" ht="15" x14ac:dyDescent="0.25">
      <c r="A389" s="105"/>
      <c r="B389" s="56"/>
      <c r="C389" s="56"/>
      <c r="D389" s="68"/>
      <c r="G389" s="71"/>
    </row>
    <row r="390" spans="1:7" s="69" customFormat="1" ht="15" x14ac:dyDescent="0.25">
      <c r="A390" s="105"/>
      <c r="B390" s="56"/>
      <c r="C390" s="56"/>
      <c r="D390" s="68"/>
      <c r="G390" s="71"/>
    </row>
    <row r="391" spans="1:7" s="69" customFormat="1" ht="15" x14ac:dyDescent="0.25">
      <c r="A391" s="105"/>
      <c r="B391" s="56"/>
      <c r="C391" s="56"/>
      <c r="D391" s="68"/>
      <c r="G391" s="71"/>
    </row>
    <row r="392" spans="1:7" s="69" customFormat="1" ht="15" x14ac:dyDescent="0.25">
      <c r="A392" s="105"/>
      <c r="B392" s="56"/>
      <c r="C392" s="56"/>
      <c r="D392" s="68"/>
      <c r="G392" s="71"/>
    </row>
    <row r="393" spans="1:7" s="69" customFormat="1" ht="15" x14ac:dyDescent="0.25">
      <c r="A393" s="105"/>
      <c r="B393" s="56"/>
      <c r="C393" s="56"/>
      <c r="D393" s="68"/>
      <c r="G393" s="71"/>
    </row>
    <row r="394" spans="1:7" s="69" customFormat="1" ht="15" x14ac:dyDescent="0.25">
      <c r="A394" s="105"/>
      <c r="B394" s="56"/>
      <c r="C394" s="56"/>
      <c r="D394" s="68"/>
      <c r="G394" s="71"/>
    </row>
    <row r="395" spans="1:7" s="69" customFormat="1" ht="15" x14ac:dyDescent="0.25">
      <c r="A395" s="105"/>
      <c r="B395" s="56"/>
      <c r="C395" s="56"/>
      <c r="D395" s="68"/>
      <c r="G395" s="71"/>
    </row>
    <row r="396" spans="1:7" s="69" customFormat="1" ht="15" x14ac:dyDescent="0.25">
      <c r="A396" s="105"/>
      <c r="B396" s="56"/>
      <c r="C396" s="56"/>
      <c r="D396" s="68"/>
      <c r="G396" s="71"/>
    </row>
    <row r="397" spans="1:7" s="69" customFormat="1" ht="15" x14ac:dyDescent="0.25">
      <c r="A397" s="105"/>
      <c r="B397" s="56"/>
      <c r="C397" s="56"/>
      <c r="D397" s="68"/>
      <c r="G397" s="71"/>
    </row>
    <row r="398" spans="1:7" s="69" customFormat="1" ht="15" x14ac:dyDescent="0.25">
      <c r="A398" s="105"/>
      <c r="B398" s="56"/>
      <c r="C398" s="56"/>
      <c r="D398" s="68"/>
      <c r="G398" s="71"/>
    </row>
    <row r="399" spans="1:7" s="69" customFormat="1" ht="15" x14ac:dyDescent="0.25">
      <c r="A399" s="105"/>
      <c r="B399" s="56"/>
      <c r="C399" s="56"/>
      <c r="D399" s="68"/>
      <c r="G399" s="71"/>
    </row>
    <row r="400" spans="1:7" s="69" customFormat="1" ht="15" x14ac:dyDescent="0.25">
      <c r="A400" s="105"/>
      <c r="B400" s="56"/>
      <c r="C400" s="56"/>
      <c r="D400" s="68"/>
      <c r="G400" s="71"/>
    </row>
    <row r="401" spans="1:7" s="69" customFormat="1" ht="15" x14ac:dyDescent="0.25">
      <c r="A401" s="105"/>
      <c r="B401" s="56"/>
      <c r="C401" s="56"/>
      <c r="D401" s="68"/>
      <c r="G401" s="71"/>
    </row>
    <row r="402" spans="1:7" s="69" customFormat="1" ht="15" x14ac:dyDescent="0.25">
      <c r="A402" s="105"/>
      <c r="B402" s="56"/>
      <c r="C402" s="56"/>
      <c r="D402" s="68"/>
      <c r="G402" s="71"/>
    </row>
    <row r="403" spans="1:7" s="69" customFormat="1" ht="15" x14ac:dyDescent="0.25">
      <c r="A403" s="105"/>
      <c r="B403" s="56"/>
      <c r="C403" s="56"/>
      <c r="D403" s="68"/>
      <c r="G403" s="71"/>
    </row>
    <row r="404" spans="1:7" s="69" customFormat="1" ht="15" x14ac:dyDescent="0.25">
      <c r="A404" s="105"/>
      <c r="B404" s="56"/>
      <c r="C404" s="56"/>
      <c r="D404" s="68"/>
      <c r="G404" s="71"/>
    </row>
    <row r="405" spans="1:7" s="69" customFormat="1" ht="15" x14ac:dyDescent="0.25">
      <c r="A405" s="105"/>
      <c r="B405" s="56"/>
      <c r="C405" s="56"/>
      <c r="D405" s="68"/>
      <c r="G405" s="71"/>
    </row>
    <row r="406" spans="1:7" s="69" customFormat="1" ht="15" x14ac:dyDescent="0.25">
      <c r="A406" s="105"/>
      <c r="B406" s="56"/>
      <c r="C406" s="56"/>
      <c r="D406" s="68"/>
      <c r="G406" s="71"/>
    </row>
    <row r="407" spans="1:7" s="69" customFormat="1" ht="15" x14ac:dyDescent="0.25">
      <c r="A407" s="105"/>
      <c r="B407" s="56"/>
      <c r="C407" s="56"/>
      <c r="D407" s="68"/>
      <c r="G407" s="71"/>
    </row>
    <row r="408" spans="1:7" s="69" customFormat="1" ht="15" x14ac:dyDescent="0.25">
      <c r="A408" s="105"/>
      <c r="B408" s="56"/>
      <c r="C408" s="56"/>
      <c r="D408" s="68"/>
      <c r="G408" s="71"/>
    </row>
    <row r="409" spans="1:7" s="69" customFormat="1" ht="15" x14ac:dyDescent="0.25">
      <c r="A409" s="105"/>
      <c r="B409" s="56"/>
      <c r="C409" s="56"/>
      <c r="D409" s="68"/>
      <c r="G409" s="71"/>
    </row>
    <row r="410" spans="1:7" s="69" customFormat="1" ht="15" x14ac:dyDescent="0.25">
      <c r="A410" s="105"/>
      <c r="B410" s="56"/>
      <c r="C410" s="56"/>
      <c r="D410" s="68"/>
      <c r="G410" s="71"/>
    </row>
    <row r="411" spans="1:7" s="69" customFormat="1" ht="15" x14ac:dyDescent="0.25">
      <c r="A411" s="105"/>
      <c r="B411" s="56"/>
      <c r="C411" s="56"/>
      <c r="D411" s="68"/>
      <c r="G411" s="71"/>
    </row>
    <row r="412" spans="1:7" s="69" customFormat="1" ht="15" x14ac:dyDescent="0.25">
      <c r="A412" s="105"/>
      <c r="B412" s="56"/>
      <c r="C412" s="56"/>
      <c r="D412" s="68"/>
      <c r="G412" s="71"/>
    </row>
    <row r="413" spans="1:7" s="69" customFormat="1" ht="15" x14ac:dyDescent="0.25">
      <c r="A413" s="105"/>
      <c r="B413" s="56"/>
      <c r="C413" s="56"/>
      <c r="D413" s="68"/>
      <c r="G413" s="71"/>
    </row>
    <row r="414" spans="1:7" s="69" customFormat="1" ht="15" x14ac:dyDescent="0.25">
      <c r="A414" s="105"/>
      <c r="B414" s="56"/>
      <c r="C414" s="56"/>
      <c r="D414" s="68"/>
      <c r="G414" s="71"/>
    </row>
    <row r="415" spans="1:7" s="69" customFormat="1" ht="15" x14ac:dyDescent="0.25">
      <c r="A415" s="105"/>
      <c r="B415" s="56"/>
      <c r="C415" s="56"/>
      <c r="D415" s="68"/>
      <c r="G415" s="71"/>
    </row>
    <row r="416" spans="1:7" s="69" customFormat="1" ht="15" x14ac:dyDescent="0.25">
      <c r="A416" s="105"/>
      <c r="B416" s="56"/>
      <c r="C416" s="56"/>
      <c r="D416" s="68"/>
      <c r="G416" s="71"/>
    </row>
    <row r="417" spans="1:7" s="69" customFormat="1" ht="15" x14ac:dyDescent="0.25">
      <c r="A417" s="105"/>
      <c r="B417" s="56"/>
      <c r="C417" s="56"/>
      <c r="D417" s="68"/>
      <c r="G417" s="71"/>
    </row>
    <row r="418" spans="1:7" s="69" customFormat="1" ht="15" x14ac:dyDescent="0.25">
      <c r="A418" s="105"/>
      <c r="B418" s="56"/>
      <c r="C418" s="56"/>
      <c r="D418" s="68"/>
      <c r="G418" s="71"/>
    </row>
    <row r="419" spans="1:7" s="69" customFormat="1" ht="15" x14ac:dyDescent="0.25">
      <c r="A419" s="105"/>
      <c r="B419" s="56"/>
      <c r="C419" s="56"/>
      <c r="D419" s="68"/>
      <c r="G419" s="71"/>
    </row>
    <row r="420" spans="1:7" s="69" customFormat="1" ht="15" x14ac:dyDescent="0.25">
      <c r="A420" s="105"/>
      <c r="B420" s="56"/>
      <c r="C420" s="56"/>
      <c r="D420" s="68"/>
      <c r="G420" s="71"/>
    </row>
    <row r="421" spans="1:7" s="69" customFormat="1" ht="15" x14ac:dyDescent="0.25">
      <c r="A421" s="105"/>
      <c r="B421" s="56"/>
      <c r="C421" s="56"/>
      <c r="D421" s="68"/>
      <c r="G421" s="71"/>
    </row>
    <row r="422" spans="1:7" s="69" customFormat="1" ht="15" x14ac:dyDescent="0.25">
      <c r="A422" s="105"/>
      <c r="B422" s="56"/>
      <c r="C422" s="56"/>
      <c r="D422" s="68"/>
      <c r="G422" s="71"/>
    </row>
    <row r="423" spans="1:7" s="69" customFormat="1" ht="15" x14ac:dyDescent="0.25">
      <c r="A423" s="105"/>
      <c r="B423" s="56"/>
      <c r="C423" s="56"/>
      <c r="D423" s="68"/>
      <c r="G423" s="71"/>
    </row>
    <row r="424" spans="1:7" s="69" customFormat="1" ht="15" x14ac:dyDescent="0.25">
      <c r="A424" s="105"/>
      <c r="B424" s="56"/>
      <c r="C424" s="56"/>
      <c r="D424" s="68"/>
      <c r="G424" s="71"/>
    </row>
    <row r="425" spans="1:7" s="69" customFormat="1" ht="15" x14ac:dyDescent="0.25">
      <c r="A425" s="105"/>
      <c r="B425" s="56"/>
      <c r="C425" s="56"/>
      <c r="D425" s="68"/>
      <c r="G425" s="71"/>
    </row>
    <row r="426" spans="1:7" s="69" customFormat="1" ht="15" x14ac:dyDescent="0.25">
      <c r="A426" s="105"/>
      <c r="B426" s="56"/>
      <c r="C426" s="56"/>
      <c r="D426" s="68"/>
      <c r="G426" s="71"/>
    </row>
    <row r="427" spans="1:7" x14ac:dyDescent="0.25">
      <c r="A427" s="90"/>
      <c r="B427" s="91"/>
      <c r="C427" s="91"/>
      <c r="D427" s="92"/>
      <c r="E427" s="91"/>
      <c r="F427" s="93"/>
      <c r="G427" s="94"/>
    </row>
  </sheetData>
  <phoneticPr fontId="0" type="noConversion"/>
  <dataValidations count="2">
    <dataValidation type="list" showInputMessage="1" showErrorMessage="1" sqref="D2" xr:uid="{00000000-0002-0000-0200-000000000000}">
      <formula1>DPH</formula1>
    </dataValidation>
    <dataValidation type="list" showInputMessage="1" showErrorMessage="1" sqref="D3" xr:uid="{00000000-0002-0000-0200-000001000000}">
      <formula1>DY</formula1>
    </dataValidation>
  </dataValidations>
  <pageMargins left="0.7" right="1.9593750000000001" top="0.56000000000000005" bottom="1.24" header="0.3" footer="0.5"/>
  <pageSetup scale="69" orientation="portrait" r:id="rId1"/>
  <headerFooter>
    <oddHeader>&amp;C&amp;"-,Bold"&amp;14DSRIP Semi-Annual Reporting Form</oddHeader>
    <oddFooter>&amp;L&amp;D&amp;C&amp;A&amp;R&amp;P of &amp;N</oddFooter>
  </headerFooter>
  <rowBreaks count="2" manualBreakCount="2">
    <brk id="61" max="5" man="1"/>
    <brk id="117" max="5" man="1"/>
  </rowBreaks>
  <colBreaks count="1" manualBreakCount="1">
    <brk id="6" max="1048575" man="1"/>
  </colBreaks>
  <drawing r:id="rId2"/>
  <legacyDrawing r:id="rId3"/>
  <oleObjects>
    <mc:AlternateContent xmlns:mc="http://schemas.openxmlformats.org/markup-compatibility/2006">
      <mc:Choice Requires="x14">
        <oleObject progId="Word.Document.12" shapeId="1026" r:id="rId4">
          <objectPr defaultSize="0" altText="Enhance Interpretation Services and Culturally Competent Care" r:id="rId5">
            <anchor moveWithCells="1">
              <from>
                <xdr:col>1</xdr:col>
                <xdr:colOff>0</xdr:colOff>
                <xdr:row>27</xdr:row>
                <xdr:rowOff>0</xdr:rowOff>
              </from>
              <to>
                <xdr:col>3</xdr:col>
                <xdr:colOff>3962400</xdr:colOff>
                <xdr:row>45</xdr:row>
                <xdr:rowOff>104775</xdr:rowOff>
              </to>
            </anchor>
          </objectPr>
        </oleObject>
      </mc:Choice>
      <mc:Fallback>
        <oleObject progId="Word.Document.12" shapeId="1026" r:id="rId4"/>
      </mc:Fallback>
    </mc:AlternateContent>
    <mc:AlternateContent xmlns:mc="http://schemas.openxmlformats.org/markup-compatibility/2006">
      <mc:Choice Requires="x14">
        <oleObject progId="Word.Document.12" shapeId="1029" r:id="rId6">
          <objectPr defaultSize="0" altText="Increase of Training of Primary Care Work force" r:id="rId7">
            <anchor moveWithCells="1">
              <from>
                <xdr:col>1</xdr:col>
                <xdr:colOff>0</xdr:colOff>
                <xdr:row>13</xdr:row>
                <xdr:rowOff>0</xdr:rowOff>
              </from>
              <to>
                <xdr:col>3</xdr:col>
                <xdr:colOff>3962400</xdr:colOff>
                <xdr:row>25</xdr:row>
                <xdr:rowOff>76200</xdr:rowOff>
              </to>
            </anchor>
          </objectPr>
        </oleObject>
      </mc:Choice>
      <mc:Fallback>
        <oleObject progId="Word.Document.12" shapeId="1029" r:id="rId6"/>
      </mc:Fallback>
    </mc:AlternateContent>
    <mc:AlternateContent xmlns:mc="http://schemas.openxmlformats.org/markup-compatibility/2006">
      <mc:Choice Requires="x14">
        <oleObject progId="Word.Document.12" shapeId="1030" r:id="rId8">
          <objectPr defaultSize="0" altText="Enhance Performance Improvement and Reporting Capacity" r:id="rId9">
            <anchor moveWithCells="1">
              <from>
                <xdr:col>1</xdr:col>
                <xdr:colOff>0</xdr:colOff>
                <xdr:row>47</xdr:row>
                <xdr:rowOff>0</xdr:rowOff>
              </from>
              <to>
                <xdr:col>3</xdr:col>
                <xdr:colOff>3962400</xdr:colOff>
                <xdr:row>59</xdr:row>
                <xdr:rowOff>142875</xdr:rowOff>
              </to>
            </anchor>
          </objectPr>
        </oleObject>
      </mc:Choice>
      <mc:Fallback>
        <oleObject progId="Word.Document.12" shapeId="1030" r:id="rId8"/>
      </mc:Fallback>
    </mc:AlternateContent>
    <mc:AlternateContent xmlns:mc="http://schemas.openxmlformats.org/markup-compatibility/2006">
      <mc:Choice Requires="x14">
        <oleObject progId="Word.Document.12" shapeId="1031" r:id="rId10">
          <objectPr defaultSize="0" altText="Expand Chronic Care Management Models" r:id="rId11">
            <anchor moveWithCells="1">
              <from>
                <xdr:col>1</xdr:col>
                <xdr:colOff>0</xdr:colOff>
                <xdr:row>63</xdr:row>
                <xdr:rowOff>0</xdr:rowOff>
              </from>
              <to>
                <xdr:col>3</xdr:col>
                <xdr:colOff>3962400</xdr:colOff>
                <xdr:row>74</xdr:row>
                <xdr:rowOff>171450</xdr:rowOff>
              </to>
            </anchor>
          </objectPr>
        </oleObject>
      </mc:Choice>
      <mc:Fallback>
        <oleObject progId="Word.Document.12" shapeId="1031" r:id="rId10"/>
      </mc:Fallback>
    </mc:AlternateContent>
    <mc:AlternateContent xmlns:mc="http://schemas.openxmlformats.org/markup-compatibility/2006">
      <mc:Choice Requires="x14">
        <oleObject progId="Word.Document.12" shapeId="1032" r:id="rId12">
          <objectPr defaultSize="0" altText="Integrate Physical and Behavioral Health Care" r:id="rId13">
            <anchor moveWithCells="1">
              <from>
                <xdr:col>1</xdr:col>
                <xdr:colOff>0</xdr:colOff>
                <xdr:row>76</xdr:row>
                <xdr:rowOff>0</xdr:rowOff>
              </from>
              <to>
                <xdr:col>3</xdr:col>
                <xdr:colOff>3962400</xdr:colOff>
                <xdr:row>103</xdr:row>
                <xdr:rowOff>161925</xdr:rowOff>
              </to>
            </anchor>
          </objectPr>
        </oleObject>
      </mc:Choice>
      <mc:Fallback>
        <oleObject progId="Word.Document.12" shapeId="1032" r:id="rId12"/>
      </mc:Fallback>
    </mc:AlternateContent>
    <mc:AlternateContent xmlns:mc="http://schemas.openxmlformats.org/markup-compatibility/2006">
      <mc:Choice Requires="x14">
        <oleObject progId="Word.Document.12" shapeId="1033" r:id="rId14">
          <objectPr defaultSize="0" altText="Use Palliative Care Program" r:id="rId15">
            <anchor moveWithCells="1">
              <from>
                <xdr:col>1</xdr:col>
                <xdr:colOff>0</xdr:colOff>
                <xdr:row>105</xdr:row>
                <xdr:rowOff>0</xdr:rowOff>
              </from>
              <to>
                <xdr:col>3</xdr:col>
                <xdr:colOff>3962400</xdr:colOff>
                <xdr:row>115</xdr:row>
                <xdr:rowOff>19050</xdr:rowOff>
              </to>
            </anchor>
          </objectPr>
        </oleObject>
      </mc:Choice>
      <mc:Fallback>
        <oleObject progId="Word.Document.12" shapeId="1033" r:id="rId14"/>
      </mc:Fallback>
    </mc:AlternateContent>
    <mc:AlternateContent xmlns:mc="http://schemas.openxmlformats.org/markup-compatibility/2006">
      <mc:Choice Requires="x14">
        <oleObject progId="Word.Document.12" shapeId="1034" r:id="rId16">
          <objectPr defaultSize="0" altText="Severe Seps is Detection and Managment" r:id="rId17">
            <anchor moveWithCells="1">
              <from>
                <xdr:col>1</xdr:col>
                <xdr:colOff>0</xdr:colOff>
                <xdr:row>119</xdr:row>
                <xdr:rowOff>0</xdr:rowOff>
              </from>
              <to>
                <xdr:col>3</xdr:col>
                <xdr:colOff>3962400</xdr:colOff>
                <xdr:row>132</xdr:row>
                <xdr:rowOff>95250</xdr:rowOff>
              </to>
            </anchor>
          </objectPr>
        </oleObject>
      </mc:Choice>
      <mc:Fallback>
        <oleObject progId="Word.Document.12" shapeId="1034" r:id="rId16"/>
      </mc:Fallback>
    </mc:AlternateContent>
    <mc:AlternateContent xmlns:mc="http://schemas.openxmlformats.org/markup-compatibility/2006">
      <mc:Choice Requires="x14">
        <oleObject progId="Word.Document.12" shapeId="1035" r:id="rId18">
          <objectPr defaultSize="0" altText="Central Line Associated Blood Stream Infection" r:id="rId19">
            <anchor moveWithCells="1">
              <from>
                <xdr:col>1</xdr:col>
                <xdr:colOff>0</xdr:colOff>
                <xdr:row>133</xdr:row>
                <xdr:rowOff>0</xdr:rowOff>
              </from>
              <to>
                <xdr:col>3</xdr:col>
                <xdr:colOff>3962400</xdr:colOff>
                <xdr:row>142</xdr:row>
                <xdr:rowOff>57150</xdr:rowOff>
              </to>
            </anchor>
          </objectPr>
        </oleObject>
      </mc:Choice>
      <mc:Fallback>
        <oleObject progId="Word.Document.12" shapeId="1035" r:id="rId18"/>
      </mc:Fallback>
    </mc:AlternateContent>
    <mc:AlternateContent xmlns:mc="http://schemas.openxmlformats.org/markup-compatibility/2006">
      <mc:Choice Requires="x14">
        <oleObject progId="Word.Document.12" shapeId="1036" r:id="rId20">
          <objectPr defaultSize="0" altText="Surgical Site Infection Prevention" r:id="rId21">
            <anchor moveWithCells="1">
              <from>
                <xdr:col>1</xdr:col>
                <xdr:colOff>0</xdr:colOff>
                <xdr:row>143</xdr:row>
                <xdr:rowOff>0</xdr:rowOff>
              </from>
              <to>
                <xdr:col>3</xdr:col>
                <xdr:colOff>3962400</xdr:colOff>
                <xdr:row>155</xdr:row>
                <xdr:rowOff>123825</xdr:rowOff>
              </to>
            </anchor>
          </objectPr>
        </oleObject>
      </mc:Choice>
      <mc:Fallback>
        <oleObject progId="Word.Document.12" shapeId="1036" r:id="rId20"/>
      </mc:Fallback>
    </mc:AlternateContent>
    <mc:AlternateContent xmlns:mc="http://schemas.openxmlformats.org/markup-compatibility/2006">
      <mc:Choice Requires="x14">
        <oleObject progId="Word.Document.12" shapeId="1037" r:id="rId22">
          <objectPr defaultSize="0" altText="Hospital-Acquired Pressure Ulcer Prevention" r:id="rId23">
            <anchor moveWithCells="1">
              <from>
                <xdr:col>1</xdr:col>
                <xdr:colOff>0</xdr:colOff>
                <xdr:row>157</xdr:row>
                <xdr:rowOff>0</xdr:rowOff>
              </from>
              <to>
                <xdr:col>3</xdr:col>
                <xdr:colOff>3962400</xdr:colOff>
                <xdr:row>166</xdr:row>
                <xdr:rowOff>57150</xdr:rowOff>
              </to>
            </anchor>
          </objectPr>
        </oleObject>
      </mc:Choice>
      <mc:Fallback>
        <oleObject progId="Word.Document.12" shapeId="1037" r:id="rId22"/>
      </mc:Fallback>
    </mc:AlternateContent>
  </oleObjec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7"/>
  </sheetPr>
  <dimension ref="A1:G673"/>
  <sheetViews>
    <sheetView showGridLines="0" zoomScale="90" zoomScaleNormal="90" zoomScalePageLayoutView="90" workbookViewId="0">
      <selection activeCell="A8" sqref="A8"/>
    </sheetView>
  </sheetViews>
  <sheetFormatPr defaultColWidth="10" defaultRowHeight="12.75" x14ac:dyDescent="0.25"/>
  <cols>
    <col min="1" max="1" width="1.7109375" style="5" customWidth="1"/>
    <col min="2" max="2" width="2.140625" style="5" customWidth="1"/>
    <col min="3" max="3" width="20.85546875" style="5" customWidth="1"/>
    <col min="4" max="4" width="64.7109375" style="11" customWidth="1"/>
    <col min="5" max="5" width="2.7109375" style="5" customWidth="1"/>
    <col min="6" max="6" width="15" style="7" bestFit="1" customWidth="1"/>
    <col min="7" max="7" width="4.85546875" style="5" customWidth="1"/>
    <col min="8" max="8" width="3.140625" style="5" customWidth="1"/>
    <col min="9" max="16384" width="10" style="5"/>
  </cols>
  <sheetData>
    <row r="1" spans="1:7" x14ac:dyDescent="0.2">
      <c r="A1" s="1" t="str">
        <f>'Total Payment Amount'!A1</f>
        <v>CA 1115 Waiver - Delivery System Reform Incentive Payments (DSRIP)</v>
      </c>
    </row>
    <row r="2" spans="1:7" x14ac:dyDescent="0.2">
      <c r="A2" s="1" t="str">
        <f>'Total Payment Amount'!B2</f>
        <v xml:space="preserve">DPH SYSTEM: </v>
      </c>
      <c r="C2" s="1"/>
      <c r="D2" s="6" t="str">
        <f>IF('Total Payment Amount'!D2=0,"",'Total Payment Amount'!D2)</f>
        <v>Ventura County Medical Center</v>
      </c>
    </row>
    <row r="3" spans="1:7" x14ac:dyDescent="0.2">
      <c r="A3" s="1" t="str">
        <f>'Total Payment Amount'!B3</f>
        <v>REPORTING YEAR:</v>
      </c>
      <c r="C3" s="1"/>
      <c r="D3" s="6" t="str">
        <f>IF('Total Payment Amount'!D3=0,"",'Total Payment Amount'!D3)</f>
        <v>DY 6</v>
      </c>
    </row>
    <row r="4" spans="1:7" x14ac:dyDescent="0.2">
      <c r="A4" s="1" t="str">
        <f>'Total Payment Amount'!B4</f>
        <v xml:space="preserve">DATE OF SUBMISSION: </v>
      </c>
      <c r="D4" s="8">
        <f>IF('Total Payment Amount'!D4=0,"",'Total Payment Amount'!D4)</f>
        <v>40678</v>
      </c>
    </row>
    <row r="5" spans="1:7" ht="15" x14ac:dyDescent="0.25">
      <c r="A5" s="56" t="s">
        <v>110</v>
      </c>
    </row>
    <row r="6" spans="1:7" ht="10.5" customHeight="1" x14ac:dyDescent="0.25">
      <c r="A6" s="56"/>
    </row>
    <row r="7" spans="1:7" ht="14.25" x14ac:dyDescent="0.25">
      <c r="A7" s="10" t="s">
        <v>20</v>
      </c>
    </row>
    <row r="8" spans="1:7" ht="15" thickBot="1" x14ac:dyDescent="0.25">
      <c r="A8" s="192" t="s">
        <v>1</v>
      </c>
      <c r="B8" s="13" t="s">
        <v>21</v>
      </c>
    </row>
    <row r="9" spans="1:7" ht="15" thickBot="1" x14ac:dyDescent="0.3">
      <c r="B9" s="57"/>
      <c r="C9" s="10" t="s">
        <v>22</v>
      </c>
    </row>
    <row r="10" spans="1:7" ht="15" thickBot="1" x14ac:dyDescent="0.3">
      <c r="B10" s="58"/>
      <c r="C10" s="10" t="s">
        <v>23</v>
      </c>
    </row>
    <row r="11" spans="1:7" ht="15" thickBot="1" x14ac:dyDescent="0.3">
      <c r="B11" s="59"/>
      <c r="C11" s="10" t="s">
        <v>24</v>
      </c>
    </row>
    <row r="12" spans="1:7" ht="10.5" customHeight="1" x14ac:dyDescent="0.25"/>
    <row r="13" spans="1:7" s="66" customFormat="1" ht="15" x14ac:dyDescent="0.25">
      <c r="A13" s="60" t="s">
        <v>111</v>
      </c>
      <c r="B13" s="61"/>
      <c r="C13" s="61"/>
      <c r="D13" s="62"/>
      <c r="E13" s="63"/>
      <c r="F13" s="64"/>
      <c r="G13" s="65"/>
    </row>
    <row r="14" spans="1:7" s="69" customFormat="1" ht="15.75" hidden="1" thickBot="1" x14ac:dyDescent="0.3">
      <c r="A14" s="89" t="s">
        <v>59</v>
      </c>
      <c r="B14" s="56"/>
      <c r="C14" s="56"/>
      <c r="D14" s="68"/>
      <c r="F14" s="70"/>
      <c r="G14" s="71"/>
    </row>
    <row r="15" spans="1:7" s="69" customFormat="1" ht="13.5" hidden="1" customHeight="1" thickBot="1" x14ac:dyDescent="0.3">
      <c r="A15" s="72"/>
      <c r="B15" s="10" t="e">
        <f>#REF!</f>
        <v>#REF!</v>
      </c>
      <c r="C15" s="73"/>
      <c r="D15" s="68"/>
      <c r="F15" s="74" t="e">
        <f>#REF!</f>
        <v>#REF!</v>
      </c>
      <c r="G15" s="71"/>
    </row>
    <row r="16" spans="1:7" ht="6.75" hidden="1" customHeight="1" thickBot="1" x14ac:dyDescent="0.3">
      <c r="A16" s="78"/>
      <c r="G16" s="79"/>
    </row>
    <row r="17" spans="1:7" ht="13.5" hidden="1" thickBot="1" x14ac:dyDescent="0.3">
      <c r="A17" s="78"/>
      <c r="C17" s="75" t="s">
        <v>11</v>
      </c>
      <c r="F17" s="80" t="e">
        <f>#REF!</f>
        <v>#REF!</v>
      </c>
      <c r="G17" s="79"/>
    </row>
    <row r="18" spans="1:7" s="69" customFormat="1" ht="6.75" hidden="1" customHeight="1" thickBot="1" x14ac:dyDescent="0.3">
      <c r="A18" s="72"/>
      <c r="B18" s="10"/>
      <c r="C18" s="73"/>
      <c r="D18" s="68"/>
      <c r="F18" s="70"/>
      <c r="G18" s="71"/>
    </row>
    <row r="19" spans="1:7" s="69" customFormat="1" ht="13.5" hidden="1" customHeight="1" thickBot="1" x14ac:dyDescent="0.3">
      <c r="A19" s="72"/>
      <c r="B19" s="10" t="e">
        <f>#REF!</f>
        <v>#REF!</v>
      </c>
      <c r="C19" s="73"/>
      <c r="D19" s="68"/>
      <c r="F19" s="74" t="e">
        <f>#REF!</f>
        <v>#REF!</v>
      </c>
      <c r="G19" s="71"/>
    </row>
    <row r="20" spans="1:7" ht="6.75" hidden="1" customHeight="1" thickBot="1" x14ac:dyDescent="0.3">
      <c r="A20" s="78"/>
      <c r="G20" s="79"/>
    </row>
    <row r="21" spans="1:7" ht="13.5" hidden="1" thickBot="1" x14ac:dyDescent="0.3">
      <c r="A21" s="78"/>
      <c r="C21" s="75" t="s">
        <v>11</v>
      </c>
      <c r="F21" s="80" t="e">
        <f>#REF!</f>
        <v>#REF!</v>
      </c>
      <c r="G21" s="79"/>
    </row>
    <row r="22" spans="1:7" s="69" customFormat="1" ht="6.75" hidden="1" customHeight="1" thickBot="1" x14ac:dyDescent="0.3">
      <c r="A22" s="72"/>
      <c r="B22" s="10"/>
      <c r="C22" s="73"/>
      <c r="D22" s="68"/>
      <c r="F22" s="70"/>
      <c r="G22" s="71"/>
    </row>
    <row r="23" spans="1:7" s="69" customFormat="1" ht="13.5" hidden="1" customHeight="1" thickBot="1" x14ac:dyDescent="0.3">
      <c r="A23" s="72"/>
      <c r="B23" s="10" t="e">
        <f>#REF!</f>
        <v>#REF!</v>
      </c>
      <c r="C23" s="73"/>
      <c r="D23" s="68"/>
      <c r="F23" s="74" t="e">
        <f>#REF!</f>
        <v>#REF!</v>
      </c>
      <c r="G23" s="71"/>
    </row>
    <row r="24" spans="1:7" ht="6.75" hidden="1" customHeight="1" thickBot="1" x14ac:dyDescent="0.3">
      <c r="A24" s="78"/>
      <c r="G24" s="79"/>
    </row>
    <row r="25" spans="1:7" ht="13.5" hidden="1" thickBot="1" x14ac:dyDescent="0.3">
      <c r="A25" s="78"/>
      <c r="C25" s="75" t="s">
        <v>11</v>
      </c>
      <c r="F25" s="80" t="e">
        <f>#REF!</f>
        <v>#REF!</v>
      </c>
      <c r="G25" s="79"/>
    </row>
    <row r="26" spans="1:7" s="69" customFormat="1" ht="6.75" hidden="1" customHeight="1" thickBot="1" x14ac:dyDescent="0.3">
      <c r="A26" s="72"/>
      <c r="B26" s="10"/>
      <c r="C26" s="73"/>
      <c r="D26" s="68"/>
      <c r="F26" s="70"/>
      <c r="G26" s="71"/>
    </row>
    <row r="27" spans="1:7" s="69" customFormat="1" ht="13.5" hidden="1" customHeight="1" thickBot="1" x14ac:dyDescent="0.3">
      <c r="A27" s="72"/>
      <c r="B27" s="10" t="e">
        <f>#REF!</f>
        <v>#REF!</v>
      </c>
      <c r="C27" s="73"/>
      <c r="D27" s="68"/>
      <c r="F27" s="74" t="e">
        <f>#REF!</f>
        <v>#REF!</v>
      </c>
      <c r="G27" s="71"/>
    </row>
    <row r="28" spans="1:7" ht="6.75" hidden="1" customHeight="1" thickBot="1" x14ac:dyDescent="0.3">
      <c r="A28" s="78"/>
      <c r="G28" s="79"/>
    </row>
    <row r="29" spans="1:7" ht="13.5" hidden="1" thickBot="1" x14ac:dyDescent="0.3">
      <c r="A29" s="78"/>
      <c r="C29" s="75" t="s">
        <v>11</v>
      </c>
      <c r="F29" s="80" t="e">
        <f>#REF!</f>
        <v>#REF!</v>
      </c>
      <c r="G29" s="79"/>
    </row>
    <row r="30" spans="1:7" s="69" customFormat="1" ht="6.75" hidden="1" customHeight="1" thickBot="1" x14ac:dyDescent="0.3">
      <c r="A30" s="72"/>
      <c r="B30" s="10"/>
      <c r="C30" s="73"/>
      <c r="D30" s="68"/>
      <c r="F30" s="70"/>
      <c r="G30" s="71"/>
    </row>
    <row r="31" spans="1:7" s="69" customFormat="1" ht="13.5" hidden="1" customHeight="1" thickBot="1" x14ac:dyDescent="0.3">
      <c r="A31" s="72"/>
      <c r="B31" s="10" t="e">
        <f>#REF!</f>
        <v>#REF!</v>
      </c>
      <c r="C31" s="73"/>
      <c r="D31" s="68"/>
      <c r="F31" s="74" t="e">
        <f>#REF!</f>
        <v>#REF!</v>
      </c>
      <c r="G31" s="71"/>
    </row>
    <row r="32" spans="1:7" ht="6.75" hidden="1" customHeight="1" thickBot="1" x14ac:dyDescent="0.3">
      <c r="A32" s="78"/>
      <c r="G32" s="79"/>
    </row>
    <row r="33" spans="1:7" ht="13.5" hidden="1" thickBot="1" x14ac:dyDescent="0.3">
      <c r="A33" s="78"/>
      <c r="C33" s="75" t="s">
        <v>11</v>
      </c>
      <c r="F33" s="80" t="e">
        <f>#REF!</f>
        <v>#REF!</v>
      </c>
      <c r="G33" s="79"/>
    </row>
    <row r="34" spans="1:7" s="69" customFormat="1" ht="6.75" hidden="1" customHeight="1" thickBot="1" x14ac:dyDescent="0.3">
      <c r="A34" s="72"/>
      <c r="B34" s="10"/>
      <c r="C34" s="73"/>
      <c r="D34" s="68"/>
      <c r="F34" s="70"/>
      <c r="G34" s="71"/>
    </row>
    <row r="35" spans="1:7" s="69" customFormat="1" ht="13.5" hidden="1" customHeight="1" thickBot="1" x14ac:dyDescent="0.3">
      <c r="A35" s="72"/>
      <c r="B35" s="10" t="e">
        <f>#REF!</f>
        <v>#REF!</v>
      </c>
      <c r="C35" s="73"/>
      <c r="D35" s="68"/>
      <c r="F35" s="74" t="e">
        <f>#REF!</f>
        <v>#REF!</v>
      </c>
      <c r="G35" s="71"/>
    </row>
    <row r="36" spans="1:7" ht="6.75" hidden="1" customHeight="1" thickBot="1" x14ac:dyDescent="0.3">
      <c r="A36" s="78"/>
      <c r="G36" s="79"/>
    </row>
    <row r="37" spans="1:7" ht="13.5" hidden="1" thickBot="1" x14ac:dyDescent="0.3">
      <c r="A37" s="78"/>
      <c r="C37" s="75" t="s">
        <v>11</v>
      </c>
      <c r="F37" s="80" t="e">
        <f>#REF!</f>
        <v>#REF!</v>
      </c>
      <c r="G37" s="79"/>
    </row>
    <row r="38" spans="1:7" s="69" customFormat="1" ht="6.75" hidden="1" customHeight="1" thickBot="1" x14ac:dyDescent="0.3">
      <c r="A38" s="72"/>
      <c r="B38" s="10"/>
      <c r="C38" s="73"/>
      <c r="D38" s="68"/>
      <c r="F38" s="70"/>
      <c r="G38" s="71"/>
    </row>
    <row r="39" spans="1:7" s="69" customFormat="1" ht="13.5" hidden="1" customHeight="1" thickBot="1" x14ac:dyDescent="0.3">
      <c r="A39" s="72"/>
      <c r="B39" s="10" t="e">
        <f>#REF!</f>
        <v>#REF!</v>
      </c>
      <c r="C39" s="73"/>
      <c r="D39" s="68"/>
      <c r="F39" s="74" t="e">
        <f>#REF!</f>
        <v>#REF!</v>
      </c>
      <c r="G39" s="71"/>
    </row>
    <row r="40" spans="1:7" ht="6.75" hidden="1" customHeight="1" thickBot="1" x14ac:dyDescent="0.3">
      <c r="A40" s="78"/>
      <c r="G40" s="79"/>
    </row>
    <row r="41" spans="1:7" ht="13.5" hidden="1" thickBot="1" x14ac:dyDescent="0.3">
      <c r="A41" s="78"/>
      <c r="C41" s="75" t="s">
        <v>11</v>
      </c>
      <c r="F41" s="80" t="e">
        <f>#REF!</f>
        <v>#REF!</v>
      </c>
      <c r="G41" s="79"/>
    </row>
    <row r="42" spans="1:7" s="69" customFormat="1" ht="6.75" hidden="1" customHeight="1" thickBot="1" x14ac:dyDescent="0.3">
      <c r="A42" s="72"/>
      <c r="B42" s="10"/>
      <c r="C42" s="73"/>
      <c r="D42" s="68"/>
      <c r="F42" s="70"/>
      <c r="G42" s="71"/>
    </row>
    <row r="43" spans="1:7" s="69" customFormat="1" ht="13.5" hidden="1" customHeight="1" thickBot="1" x14ac:dyDescent="0.3">
      <c r="A43" s="72"/>
      <c r="B43" s="10" t="e">
        <f>#REF!</f>
        <v>#REF!</v>
      </c>
      <c r="C43" s="73"/>
      <c r="D43" s="68"/>
      <c r="F43" s="74" t="e">
        <f>#REF!</f>
        <v>#REF!</v>
      </c>
      <c r="G43" s="71"/>
    </row>
    <row r="44" spans="1:7" ht="6.75" hidden="1" customHeight="1" thickBot="1" x14ac:dyDescent="0.3">
      <c r="A44" s="78"/>
      <c r="G44" s="79"/>
    </row>
    <row r="45" spans="1:7" ht="13.5" hidden="1" thickBot="1" x14ac:dyDescent="0.3">
      <c r="A45" s="78"/>
      <c r="C45" s="75" t="s">
        <v>11</v>
      </c>
      <c r="F45" s="80" t="e">
        <f>#REF!</f>
        <v>#REF!</v>
      </c>
      <c r="G45" s="79"/>
    </row>
    <row r="46" spans="1:7" s="69" customFormat="1" ht="6.75" hidden="1" customHeight="1" thickBot="1" x14ac:dyDescent="0.3">
      <c r="A46" s="72"/>
      <c r="B46" s="10"/>
      <c r="C46" s="73"/>
      <c r="D46" s="68"/>
      <c r="F46" s="70"/>
      <c r="G46" s="71"/>
    </row>
    <row r="47" spans="1:7" s="69" customFormat="1" ht="13.5" hidden="1" customHeight="1" thickBot="1" x14ac:dyDescent="0.3">
      <c r="A47" s="72"/>
      <c r="B47" s="10" t="e">
        <f>#REF!</f>
        <v>#REF!</v>
      </c>
      <c r="C47" s="73"/>
      <c r="D47" s="68"/>
      <c r="F47" s="74" t="e">
        <f>#REF!</f>
        <v>#REF!</v>
      </c>
      <c r="G47" s="71"/>
    </row>
    <row r="48" spans="1:7" ht="6.75" hidden="1" customHeight="1" thickBot="1" x14ac:dyDescent="0.3">
      <c r="A48" s="78"/>
      <c r="G48" s="79"/>
    </row>
    <row r="49" spans="1:7" ht="13.5" hidden="1" thickBot="1" x14ac:dyDescent="0.3">
      <c r="A49" s="78"/>
      <c r="C49" s="75" t="s">
        <v>11</v>
      </c>
      <c r="F49" s="80" t="e">
        <f>#REF!</f>
        <v>#REF!</v>
      </c>
      <c r="G49" s="79"/>
    </row>
    <row r="50" spans="1:7" s="69" customFormat="1" ht="6.75" hidden="1" customHeight="1" thickBot="1" x14ac:dyDescent="0.3">
      <c r="A50" s="72"/>
      <c r="B50" s="10"/>
      <c r="C50" s="73"/>
      <c r="D50" s="68"/>
      <c r="F50" s="70"/>
      <c r="G50" s="71"/>
    </row>
    <row r="51" spans="1:7" s="69" customFormat="1" ht="13.5" hidden="1" customHeight="1" thickBot="1" x14ac:dyDescent="0.3">
      <c r="A51" s="72"/>
      <c r="B51" s="10" t="e">
        <f>#REF!</f>
        <v>#REF!</v>
      </c>
      <c r="C51" s="73"/>
      <c r="D51" s="68"/>
      <c r="F51" s="74" t="e">
        <f>#REF!</f>
        <v>#REF!</v>
      </c>
      <c r="G51" s="71"/>
    </row>
    <row r="52" spans="1:7" ht="6.75" hidden="1" customHeight="1" thickBot="1" x14ac:dyDescent="0.3">
      <c r="A52" s="78"/>
      <c r="G52" s="79"/>
    </row>
    <row r="53" spans="1:7" ht="13.5" hidden="1" thickBot="1" x14ac:dyDescent="0.3">
      <c r="A53" s="78"/>
      <c r="C53" s="75" t="s">
        <v>11</v>
      </c>
      <c r="F53" s="80" t="e">
        <f>#REF!</f>
        <v>#REF!</v>
      </c>
      <c r="G53" s="79"/>
    </row>
    <row r="54" spans="1:7" ht="13.5" hidden="1" thickBot="1" x14ac:dyDescent="0.3">
      <c r="A54" s="78"/>
      <c r="C54" s="75"/>
      <c r="G54" s="79"/>
    </row>
    <row r="55" spans="1:7" ht="13.5" hidden="1" thickBot="1" x14ac:dyDescent="0.3">
      <c r="A55" s="78"/>
      <c r="B55" s="5" t="s">
        <v>8</v>
      </c>
      <c r="C55" s="75"/>
      <c r="F55" s="81" t="e">
        <f>#REF!</f>
        <v>#REF!</v>
      </c>
      <c r="G55" s="79"/>
    </row>
    <row r="56" spans="1:7" ht="13.5" hidden="1" thickBot="1" x14ac:dyDescent="0.3">
      <c r="A56" s="78"/>
      <c r="C56" s="75"/>
      <c r="G56" s="79"/>
    </row>
    <row r="57" spans="1:7" ht="13.5" hidden="1" thickBot="1" x14ac:dyDescent="0.3">
      <c r="A57" s="78"/>
      <c r="B57" s="5" t="s">
        <v>27</v>
      </c>
      <c r="C57" s="75"/>
      <c r="F57" s="82" t="e">
        <f>SUM(F53,F49,F45,F41,F37,F33,F29,F25,F21,F17)</f>
        <v>#REF!</v>
      </c>
      <c r="G57" s="79"/>
    </row>
    <row r="58" spans="1:7" ht="13.5" hidden="1" thickBot="1" x14ac:dyDescent="0.3">
      <c r="A58" s="78"/>
      <c r="C58" s="75"/>
      <c r="G58" s="79"/>
    </row>
    <row r="59" spans="1:7" ht="13.5" hidden="1" thickBot="1" x14ac:dyDescent="0.3">
      <c r="A59" s="78"/>
      <c r="B59" s="5" t="s">
        <v>28</v>
      </c>
      <c r="C59" s="75"/>
      <c r="F59" s="82">
        <f>COUNT(F53,F49,F45,F41,F37,F33,F29,F25,F21,F17)</f>
        <v>0</v>
      </c>
      <c r="G59" s="79"/>
    </row>
    <row r="60" spans="1:7" ht="13.5" hidden="1" thickBot="1" x14ac:dyDescent="0.3">
      <c r="A60" s="78"/>
      <c r="C60" s="75"/>
      <c r="G60" s="79"/>
    </row>
    <row r="61" spans="1:7" ht="13.5" hidden="1" thickBot="1" x14ac:dyDescent="0.3">
      <c r="A61" s="78"/>
      <c r="B61" s="5" t="s">
        <v>29</v>
      </c>
      <c r="C61" s="75"/>
      <c r="F61" s="83" t="str">
        <f>IF(F59=0," ",F57/F59)</f>
        <v xml:space="preserve"> </v>
      </c>
      <c r="G61" s="79"/>
    </row>
    <row r="62" spans="1:7" ht="13.5" hidden="1" thickBot="1" x14ac:dyDescent="0.3">
      <c r="A62" s="78"/>
      <c r="C62" s="75"/>
      <c r="G62" s="79"/>
    </row>
    <row r="63" spans="1:7" ht="13.5" hidden="1" thickBot="1" x14ac:dyDescent="0.3">
      <c r="A63" s="78"/>
      <c r="B63" s="5" t="s">
        <v>30</v>
      </c>
      <c r="C63" s="75"/>
      <c r="F63" s="81" t="str">
        <f>IF(F59=0," ",F61*F55)</f>
        <v xml:space="preserve"> </v>
      </c>
      <c r="G63" s="79"/>
    </row>
    <row r="64" spans="1:7" ht="13.5" hidden="1" thickBot="1" x14ac:dyDescent="0.3">
      <c r="A64" s="78"/>
      <c r="C64" s="75"/>
      <c r="G64" s="79"/>
    </row>
    <row r="65" spans="1:7" ht="13.5" hidden="1" thickBot="1" x14ac:dyDescent="0.3">
      <c r="A65" s="78"/>
      <c r="B65" s="5" t="s">
        <v>9</v>
      </c>
      <c r="C65" s="75"/>
      <c r="F65" s="84" t="e">
        <f>#REF!</f>
        <v>#REF!</v>
      </c>
      <c r="G65" s="79"/>
    </row>
    <row r="66" spans="1:7" ht="13.5" hidden="1" thickBot="1" x14ac:dyDescent="0.3">
      <c r="A66" s="78"/>
      <c r="C66" s="75"/>
      <c r="G66" s="79"/>
    </row>
    <row r="67" spans="1:7" ht="13.5" hidden="1" thickBot="1" x14ac:dyDescent="0.3">
      <c r="A67" s="78"/>
      <c r="B67" s="85" t="s">
        <v>31</v>
      </c>
      <c r="C67" s="75"/>
      <c r="F67" s="86" t="str">
        <f>IF(F59=0," ",F63-F65)</f>
        <v xml:space="preserve"> </v>
      </c>
      <c r="G67" s="79"/>
    </row>
    <row r="68" spans="1:7" s="69" customFormat="1" ht="12.75" customHeight="1" x14ac:dyDescent="0.25">
      <c r="A68" s="72"/>
      <c r="B68" s="10"/>
      <c r="C68" s="73"/>
      <c r="D68" s="68"/>
      <c r="F68" s="70"/>
      <c r="G68" s="71"/>
    </row>
    <row r="69" spans="1:7" s="69" customFormat="1" ht="15.75" thickBot="1" x14ac:dyDescent="0.3">
      <c r="A69" s="89" t="s">
        <v>60</v>
      </c>
      <c r="B69" s="56"/>
      <c r="C69" s="56"/>
      <c r="D69" s="68"/>
      <c r="F69" s="70"/>
      <c r="G69" s="71"/>
    </row>
    <row r="70" spans="1:7" s="69" customFormat="1" ht="13.5" customHeight="1" thickBot="1" x14ac:dyDescent="0.3">
      <c r="A70" s="72"/>
      <c r="B70" s="10" t="str">
        <f>'Training Primary Care Workforce'!B22</f>
        <v>Process Milestone: ________________________________</v>
      </c>
      <c r="C70" s="73"/>
      <c r="D70" s="68" t="s">
        <v>191</v>
      </c>
      <c r="F70" s="74" t="str">
        <f>'Training Primary Care Workforce'!F29</f>
        <v>Yes</v>
      </c>
      <c r="G70" s="71"/>
    </row>
    <row r="71" spans="1:7" ht="6.75" customHeight="1" thickBot="1" x14ac:dyDescent="0.3">
      <c r="A71" s="78"/>
      <c r="G71" s="79"/>
    </row>
    <row r="72" spans="1:7" ht="13.5" thickBot="1" x14ac:dyDescent="0.3">
      <c r="A72" s="78"/>
      <c r="C72" s="75" t="s">
        <v>11</v>
      </c>
      <c r="F72" s="80">
        <f>'Training Primary Care Workforce'!F44</f>
        <v>1</v>
      </c>
      <c r="G72" s="79"/>
    </row>
    <row r="73" spans="1:7" s="69" customFormat="1" ht="6.75" customHeight="1" x14ac:dyDescent="0.25">
      <c r="A73" s="72"/>
      <c r="B73" s="10"/>
      <c r="C73" s="73"/>
      <c r="D73" s="68"/>
      <c r="F73" s="70"/>
      <c r="G73" s="71"/>
    </row>
    <row r="74" spans="1:7" s="69" customFormat="1" ht="13.5" hidden="1" customHeight="1" thickBot="1" x14ac:dyDescent="0.3">
      <c r="A74" s="72"/>
      <c r="B74" s="10" t="str">
        <f>'Training Primary Care Workforce'!B47</f>
        <v>Process Milestone: ________________________________</v>
      </c>
      <c r="C74" s="73"/>
      <c r="D74" s="68"/>
      <c r="F74" s="74" t="str">
        <f>'Training Primary Care Workforce'!F54</f>
        <v>N/A</v>
      </c>
      <c r="G74" s="71"/>
    </row>
    <row r="75" spans="1:7" ht="6.75" hidden="1" customHeight="1" thickBot="1" x14ac:dyDescent="0.3">
      <c r="A75" s="78"/>
      <c r="G75" s="79"/>
    </row>
    <row r="76" spans="1:7" ht="13.5" hidden="1" thickBot="1" x14ac:dyDescent="0.3">
      <c r="A76" s="78"/>
      <c r="C76" s="75" t="s">
        <v>11</v>
      </c>
      <c r="F76" s="80" t="str">
        <f>'Training Primary Care Workforce'!F69</f>
        <v xml:space="preserve"> </v>
      </c>
      <c r="G76" s="79"/>
    </row>
    <row r="77" spans="1:7" s="69" customFormat="1" ht="6.75" hidden="1" customHeight="1" thickBot="1" x14ac:dyDescent="0.3">
      <c r="A77" s="72"/>
      <c r="B77" s="10"/>
      <c r="C77" s="73"/>
      <c r="D77" s="68"/>
      <c r="F77" s="70"/>
      <c r="G77" s="71"/>
    </row>
    <row r="78" spans="1:7" s="69" customFormat="1" ht="13.5" hidden="1" customHeight="1" thickBot="1" x14ac:dyDescent="0.3">
      <c r="A78" s="72"/>
      <c r="B78" s="10" t="str">
        <f>'Training Primary Care Workforce'!B72</f>
        <v>Process Milestone: ________________________________</v>
      </c>
      <c r="C78" s="73"/>
      <c r="D78" s="68"/>
      <c r="F78" s="74" t="str">
        <f>'Training Primary Care Workforce'!F79</f>
        <v>N/A</v>
      </c>
      <c r="G78" s="71"/>
    </row>
    <row r="79" spans="1:7" ht="6.75" hidden="1" customHeight="1" thickBot="1" x14ac:dyDescent="0.3">
      <c r="A79" s="78"/>
      <c r="G79" s="79"/>
    </row>
    <row r="80" spans="1:7" ht="13.5" hidden="1" thickBot="1" x14ac:dyDescent="0.3">
      <c r="A80" s="78"/>
      <c r="C80" s="75" t="s">
        <v>11</v>
      </c>
      <c r="F80" s="80" t="str">
        <f>'Training Primary Care Workforce'!F94</f>
        <v xml:space="preserve"> </v>
      </c>
      <c r="G80" s="79"/>
    </row>
    <row r="81" spans="1:7" s="69" customFormat="1" ht="6.75" hidden="1" customHeight="1" thickBot="1" x14ac:dyDescent="0.3">
      <c r="A81" s="72"/>
      <c r="B81" s="10"/>
      <c r="C81" s="73"/>
      <c r="D81" s="68"/>
      <c r="F81" s="70"/>
      <c r="G81" s="71"/>
    </row>
    <row r="82" spans="1:7" s="69" customFormat="1" ht="13.5" hidden="1" customHeight="1" thickBot="1" x14ac:dyDescent="0.3">
      <c r="A82" s="72"/>
      <c r="B82" s="10" t="str">
        <f>'Training Primary Care Workforce'!B97</f>
        <v>Process Milestone: ________________________________</v>
      </c>
      <c r="C82" s="73"/>
      <c r="D82" s="68"/>
      <c r="F82" s="74" t="str">
        <f>'Training Primary Care Workforce'!F104</f>
        <v>N/A</v>
      </c>
      <c r="G82" s="71"/>
    </row>
    <row r="83" spans="1:7" ht="6.75" hidden="1" customHeight="1" thickBot="1" x14ac:dyDescent="0.3">
      <c r="A83" s="78"/>
      <c r="G83" s="79"/>
    </row>
    <row r="84" spans="1:7" ht="13.5" hidden="1" thickBot="1" x14ac:dyDescent="0.3">
      <c r="A84" s="78"/>
      <c r="C84" s="75" t="s">
        <v>11</v>
      </c>
      <c r="F84" s="80" t="str">
        <f>'Training Primary Care Workforce'!F144</f>
        <v xml:space="preserve"> </v>
      </c>
      <c r="G84" s="79"/>
    </row>
    <row r="85" spans="1:7" s="69" customFormat="1" ht="6.75" hidden="1" customHeight="1" thickBot="1" x14ac:dyDescent="0.3">
      <c r="A85" s="72"/>
      <c r="B85" s="10"/>
      <c r="C85" s="73"/>
      <c r="D85" s="68"/>
      <c r="F85" s="70"/>
      <c r="G85" s="71"/>
    </row>
    <row r="86" spans="1:7" s="69" customFormat="1" ht="13.5" hidden="1" customHeight="1" thickBot="1" x14ac:dyDescent="0.3">
      <c r="A86" s="72"/>
      <c r="B86" s="10" t="str">
        <f>'Training Primary Care Workforce'!B122</f>
        <v>Process Milestone: ________________________________</v>
      </c>
      <c r="C86" s="73"/>
      <c r="D86" s="68"/>
      <c r="F86" s="74" t="str">
        <f>'Training Primary Care Workforce'!F129</f>
        <v>N/A</v>
      </c>
      <c r="G86" s="71"/>
    </row>
    <row r="87" spans="1:7" ht="6.75" hidden="1" customHeight="1" thickBot="1" x14ac:dyDescent="0.3">
      <c r="A87" s="78"/>
      <c r="G87" s="79"/>
    </row>
    <row r="88" spans="1:7" ht="13.5" hidden="1" thickBot="1" x14ac:dyDescent="0.3">
      <c r="A88" s="78"/>
      <c r="C88" s="75" t="s">
        <v>11</v>
      </c>
      <c r="F88" s="80" t="str">
        <f>'Training Primary Care Workforce'!F144</f>
        <v xml:space="preserve"> </v>
      </c>
      <c r="G88" s="79"/>
    </row>
    <row r="89" spans="1:7" s="69" customFormat="1" ht="6.75" hidden="1" customHeight="1" thickBot="1" x14ac:dyDescent="0.3">
      <c r="A89" s="72"/>
      <c r="B89" s="10"/>
      <c r="C89" s="73"/>
      <c r="D89" s="68"/>
      <c r="F89" s="70"/>
      <c r="G89" s="71"/>
    </row>
    <row r="90" spans="1:7" s="69" customFormat="1" ht="13.5" hidden="1" customHeight="1" thickBot="1" x14ac:dyDescent="0.3">
      <c r="A90" s="72"/>
      <c r="B90" s="10" t="str">
        <f>'Training Primary Care Workforce'!B147</f>
        <v>Improvement Milestone: ________________________________</v>
      </c>
      <c r="C90" s="73"/>
      <c r="D90" s="68"/>
      <c r="F90" s="74" t="str">
        <f>'Training Primary Care Workforce'!F154</f>
        <v>N/A</v>
      </c>
      <c r="G90" s="71"/>
    </row>
    <row r="91" spans="1:7" ht="6.75" hidden="1" customHeight="1" thickBot="1" x14ac:dyDescent="0.3">
      <c r="A91" s="78"/>
      <c r="G91" s="79"/>
    </row>
    <row r="92" spans="1:7" ht="13.5" hidden="1" thickBot="1" x14ac:dyDescent="0.3">
      <c r="A92" s="78"/>
      <c r="C92" s="75" t="s">
        <v>11</v>
      </c>
      <c r="F92" s="80" t="str">
        <f>'Training Primary Care Workforce'!F169</f>
        <v xml:space="preserve"> </v>
      </c>
      <c r="G92" s="79"/>
    </row>
    <row r="93" spans="1:7" s="69" customFormat="1" ht="6.75" hidden="1" customHeight="1" thickBot="1" x14ac:dyDescent="0.3">
      <c r="A93" s="72"/>
      <c r="B93" s="10"/>
      <c r="C93" s="73"/>
      <c r="D93" s="68"/>
      <c r="F93" s="70"/>
      <c r="G93" s="71"/>
    </row>
    <row r="94" spans="1:7" s="69" customFormat="1" ht="13.5" hidden="1" customHeight="1" thickBot="1" x14ac:dyDescent="0.3">
      <c r="A94" s="72"/>
      <c r="B94" s="10" t="str">
        <f>'Training Primary Care Workforce'!B172</f>
        <v>Improvement Milestone: ________________________________</v>
      </c>
      <c r="C94" s="73"/>
      <c r="D94" s="68"/>
      <c r="F94" s="74" t="str">
        <f>'Training Primary Care Workforce'!F179</f>
        <v>N/A</v>
      </c>
      <c r="G94" s="71"/>
    </row>
    <row r="95" spans="1:7" ht="6.75" hidden="1" customHeight="1" thickBot="1" x14ac:dyDescent="0.3">
      <c r="A95" s="78"/>
      <c r="G95" s="79"/>
    </row>
    <row r="96" spans="1:7" ht="13.5" hidden="1" thickBot="1" x14ac:dyDescent="0.3">
      <c r="A96" s="78"/>
      <c r="C96" s="75" t="s">
        <v>11</v>
      </c>
      <c r="F96" s="80" t="str">
        <f>'Training Primary Care Workforce'!F194</f>
        <v xml:space="preserve"> </v>
      </c>
      <c r="G96" s="79"/>
    </row>
    <row r="97" spans="1:7" s="69" customFormat="1" ht="6.75" hidden="1" customHeight="1" thickBot="1" x14ac:dyDescent="0.3">
      <c r="A97" s="72"/>
      <c r="B97" s="10"/>
      <c r="C97" s="73"/>
      <c r="D97" s="68"/>
      <c r="F97" s="70"/>
      <c r="G97" s="71"/>
    </row>
    <row r="98" spans="1:7" s="69" customFormat="1" ht="13.5" hidden="1" customHeight="1" thickBot="1" x14ac:dyDescent="0.3">
      <c r="A98" s="72"/>
      <c r="B98" s="10" t="str">
        <f>'Training Primary Care Workforce'!B197</f>
        <v>Improvement Milestone: ________________________________</v>
      </c>
      <c r="C98" s="73"/>
      <c r="D98" s="68"/>
      <c r="F98" s="74" t="str">
        <f>'Training Primary Care Workforce'!F204</f>
        <v>N/A</v>
      </c>
      <c r="G98" s="71"/>
    </row>
    <row r="99" spans="1:7" ht="6.75" hidden="1" customHeight="1" thickBot="1" x14ac:dyDescent="0.3">
      <c r="A99" s="78"/>
      <c r="G99" s="79"/>
    </row>
    <row r="100" spans="1:7" ht="13.5" hidden="1" thickBot="1" x14ac:dyDescent="0.3">
      <c r="A100" s="78"/>
      <c r="C100" s="75" t="s">
        <v>11</v>
      </c>
      <c r="F100" s="80" t="str">
        <f>'Training Primary Care Workforce'!F219</f>
        <v xml:space="preserve"> </v>
      </c>
      <c r="G100" s="79"/>
    </row>
    <row r="101" spans="1:7" s="69" customFormat="1" ht="6.75" hidden="1" customHeight="1" thickBot="1" x14ac:dyDescent="0.3">
      <c r="A101" s="72"/>
      <c r="B101" s="10"/>
      <c r="C101" s="73"/>
      <c r="D101" s="68"/>
      <c r="F101" s="70"/>
      <c r="G101" s="71"/>
    </row>
    <row r="102" spans="1:7" s="69" customFormat="1" ht="13.5" hidden="1" customHeight="1" thickBot="1" x14ac:dyDescent="0.3">
      <c r="A102" s="72"/>
      <c r="B102" s="10" t="str">
        <f>'Training Primary Care Workforce'!B222</f>
        <v>Improvement Milestone: ________________________________</v>
      </c>
      <c r="C102" s="73"/>
      <c r="D102" s="68"/>
      <c r="F102" s="74" t="str">
        <f>'Training Primary Care Workforce'!F229</f>
        <v>N/A</v>
      </c>
      <c r="G102" s="71"/>
    </row>
    <row r="103" spans="1:7" ht="6.75" hidden="1" customHeight="1" thickBot="1" x14ac:dyDescent="0.3">
      <c r="A103" s="78"/>
      <c r="G103" s="79"/>
    </row>
    <row r="104" spans="1:7" ht="13.5" hidden="1" thickBot="1" x14ac:dyDescent="0.3">
      <c r="A104" s="78"/>
      <c r="C104" s="75" t="s">
        <v>11</v>
      </c>
      <c r="F104" s="80" t="str">
        <f>'Training Primary Care Workforce'!F244</f>
        <v xml:space="preserve"> </v>
      </c>
      <c r="G104" s="79"/>
    </row>
    <row r="105" spans="1:7" s="69" customFormat="1" ht="6.75" hidden="1" customHeight="1" thickBot="1" x14ac:dyDescent="0.3">
      <c r="A105" s="72"/>
      <c r="B105" s="10"/>
      <c r="C105" s="73"/>
      <c r="D105" s="68"/>
      <c r="F105" s="70"/>
      <c r="G105" s="71"/>
    </row>
    <row r="106" spans="1:7" s="69" customFormat="1" ht="13.5" hidden="1" customHeight="1" thickBot="1" x14ac:dyDescent="0.3">
      <c r="A106" s="72"/>
      <c r="B106" s="10" t="str">
        <f>'Training Primary Care Workforce'!B247</f>
        <v>Improvement Milestone: ________________________________</v>
      </c>
      <c r="C106" s="73"/>
      <c r="D106" s="68"/>
      <c r="F106" s="74" t="str">
        <f>'Training Primary Care Workforce'!F254</f>
        <v>N/A</v>
      </c>
      <c r="G106" s="71"/>
    </row>
    <row r="107" spans="1:7" ht="6.75" hidden="1" customHeight="1" thickBot="1" x14ac:dyDescent="0.3">
      <c r="A107" s="78"/>
      <c r="G107" s="79"/>
    </row>
    <row r="108" spans="1:7" ht="13.5" hidden="1" thickBot="1" x14ac:dyDescent="0.3">
      <c r="A108" s="78"/>
      <c r="C108" s="75" t="s">
        <v>11</v>
      </c>
      <c r="F108" s="80" t="str">
        <f>'Training Primary Care Workforce'!F269</f>
        <v xml:space="preserve"> </v>
      </c>
      <c r="G108" s="79"/>
    </row>
    <row r="109" spans="1:7" ht="13.5" thickBot="1" x14ac:dyDescent="0.3">
      <c r="A109" s="78"/>
      <c r="C109" s="75"/>
      <c r="G109" s="79"/>
    </row>
    <row r="110" spans="1:7" ht="13.5" thickBot="1" x14ac:dyDescent="0.3">
      <c r="A110" s="78"/>
      <c r="B110" s="5" t="s">
        <v>8</v>
      </c>
      <c r="C110" s="75"/>
      <c r="F110" s="173">
        <f>'Training Primary Care Workforce'!F18</f>
        <v>3964625</v>
      </c>
      <c r="G110" s="79"/>
    </row>
    <row r="111" spans="1:7" ht="13.5" thickBot="1" x14ac:dyDescent="0.3">
      <c r="A111" s="78"/>
      <c r="C111" s="75"/>
      <c r="G111" s="79"/>
    </row>
    <row r="112" spans="1:7" ht="13.5" thickBot="1" x14ac:dyDescent="0.3">
      <c r="A112" s="78"/>
      <c r="B112" s="5" t="s">
        <v>27</v>
      </c>
      <c r="C112" s="75"/>
      <c r="F112" s="82">
        <f>SUM(F108,F104,F100,F96,F92,F88,F84,F80,F76,F72)</f>
        <v>1</v>
      </c>
      <c r="G112" s="79"/>
    </row>
    <row r="113" spans="1:7" ht="13.5" thickBot="1" x14ac:dyDescent="0.3">
      <c r="A113" s="78"/>
      <c r="C113" s="75"/>
      <c r="G113" s="79"/>
    </row>
    <row r="114" spans="1:7" ht="13.5" thickBot="1" x14ac:dyDescent="0.3">
      <c r="A114" s="78"/>
      <c r="B114" s="5" t="s">
        <v>28</v>
      </c>
      <c r="C114" s="75"/>
      <c r="F114" s="82">
        <f>COUNT(F108,F104,F100,F96,F92,F88,F84,F80,F76,F72)</f>
        <v>1</v>
      </c>
      <c r="G114" s="79"/>
    </row>
    <row r="115" spans="1:7" ht="13.5" thickBot="1" x14ac:dyDescent="0.3">
      <c r="A115" s="78"/>
      <c r="C115" s="75"/>
      <c r="G115" s="79"/>
    </row>
    <row r="116" spans="1:7" ht="13.5" thickBot="1" x14ac:dyDescent="0.3">
      <c r="A116" s="78"/>
      <c r="B116" s="5" t="s">
        <v>29</v>
      </c>
      <c r="C116" s="75"/>
      <c r="F116" s="83">
        <f>IF(F114=0," ",F112/F114)</f>
        <v>1</v>
      </c>
      <c r="G116" s="79"/>
    </row>
    <row r="117" spans="1:7" ht="13.5" thickBot="1" x14ac:dyDescent="0.3">
      <c r="A117" s="78"/>
      <c r="C117" s="75"/>
      <c r="G117" s="79"/>
    </row>
    <row r="118" spans="1:7" ht="13.5" thickBot="1" x14ac:dyDescent="0.3">
      <c r="A118" s="78"/>
      <c r="B118" s="5" t="s">
        <v>30</v>
      </c>
      <c r="C118" s="75"/>
      <c r="F118" s="81">
        <f>IF(F114=0," ",F116*F110)</f>
        <v>3964625</v>
      </c>
      <c r="G118" s="79"/>
    </row>
    <row r="119" spans="1:7" ht="13.5" thickBot="1" x14ac:dyDescent="0.3">
      <c r="A119" s="78"/>
      <c r="C119" s="75"/>
      <c r="G119" s="79"/>
    </row>
    <row r="120" spans="1:7" ht="13.5" thickBot="1" x14ac:dyDescent="0.3">
      <c r="A120" s="78"/>
      <c r="B120" s="5" t="s">
        <v>9</v>
      </c>
      <c r="C120" s="75"/>
      <c r="F120" s="174">
        <f>'Training Primary Care Workforce'!F20</f>
        <v>3964625</v>
      </c>
      <c r="G120" s="79"/>
    </row>
    <row r="121" spans="1:7" ht="13.5" thickBot="1" x14ac:dyDescent="0.3">
      <c r="A121" s="78"/>
      <c r="C121" s="75"/>
      <c r="G121" s="79"/>
    </row>
    <row r="122" spans="1:7" ht="13.5" thickBot="1" x14ac:dyDescent="0.3">
      <c r="A122" s="78"/>
      <c r="B122" s="85" t="s">
        <v>31</v>
      </c>
      <c r="C122" s="75"/>
      <c r="F122" s="86">
        <f>IF(F114=0," ",F118-F120)</f>
        <v>0</v>
      </c>
      <c r="G122" s="79"/>
    </row>
    <row r="123" spans="1:7" s="69" customFormat="1" ht="12.75" hidden="1" customHeight="1" x14ac:dyDescent="0.25">
      <c r="A123" s="72"/>
      <c r="B123" s="10"/>
      <c r="C123" s="73"/>
      <c r="D123" s="68"/>
      <c r="F123" s="70"/>
      <c r="G123" s="71"/>
    </row>
    <row r="124" spans="1:7" s="69" customFormat="1" ht="15.75" hidden="1" thickBot="1" x14ac:dyDescent="0.3">
      <c r="A124" s="89" t="s">
        <v>61</v>
      </c>
      <c r="B124" s="56"/>
      <c r="C124" s="56"/>
      <c r="D124" s="68"/>
      <c r="F124" s="70"/>
      <c r="G124" s="71"/>
    </row>
    <row r="125" spans="1:7" s="69" customFormat="1" ht="13.5" hidden="1" customHeight="1" thickBot="1" x14ac:dyDescent="0.3">
      <c r="A125" s="72"/>
      <c r="B125" s="10" t="e">
        <f>#REF!</f>
        <v>#REF!</v>
      </c>
      <c r="C125" s="73"/>
      <c r="D125" s="68"/>
      <c r="F125" s="74" t="e">
        <f>#REF!</f>
        <v>#REF!</v>
      </c>
      <c r="G125" s="71"/>
    </row>
    <row r="126" spans="1:7" ht="6.75" hidden="1" customHeight="1" thickBot="1" x14ac:dyDescent="0.3">
      <c r="A126" s="78"/>
      <c r="G126" s="79"/>
    </row>
    <row r="127" spans="1:7" ht="13.5" hidden="1" thickBot="1" x14ac:dyDescent="0.3">
      <c r="A127" s="78"/>
      <c r="C127" s="75" t="s">
        <v>11</v>
      </c>
      <c r="F127" s="80" t="e">
        <f>#REF!</f>
        <v>#REF!</v>
      </c>
      <c r="G127" s="79"/>
    </row>
    <row r="128" spans="1:7" s="69" customFormat="1" ht="6.75" hidden="1" customHeight="1" thickBot="1" x14ac:dyDescent="0.3">
      <c r="A128" s="72"/>
      <c r="B128" s="10"/>
      <c r="C128" s="73"/>
      <c r="D128" s="68"/>
      <c r="F128" s="70"/>
      <c r="G128" s="71"/>
    </row>
    <row r="129" spans="1:7" s="69" customFormat="1" ht="13.5" hidden="1" customHeight="1" thickBot="1" x14ac:dyDescent="0.3">
      <c r="A129" s="72"/>
      <c r="B129" s="10" t="e">
        <f>#REF!</f>
        <v>#REF!</v>
      </c>
      <c r="C129" s="73"/>
      <c r="D129" s="68"/>
      <c r="F129" s="74" t="e">
        <f>#REF!</f>
        <v>#REF!</v>
      </c>
      <c r="G129" s="71"/>
    </row>
    <row r="130" spans="1:7" ht="6.75" hidden="1" customHeight="1" thickBot="1" x14ac:dyDescent="0.3">
      <c r="A130" s="78"/>
      <c r="G130" s="79"/>
    </row>
    <row r="131" spans="1:7" ht="13.5" hidden="1" thickBot="1" x14ac:dyDescent="0.3">
      <c r="A131" s="78"/>
      <c r="C131" s="75" t="s">
        <v>11</v>
      </c>
      <c r="F131" s="80" t="e">
        <f>#REF!</f>
        <v>#REF!</v>
      </c>
      <c r="G131" s="79"/>
    </row>
    <row r="132" spans="1:7" s="69" customFormat="1" ht="6.75" hidden="1" customHeight="1" thickBot="1" x14ac:dyDescent="0.3">
      <c r="A132" s="72"/>
      <c r="B132" s="10"/>
      <c r="C132" s="73"/>
      <c r="D132" s="68"/>
      <c r="F132" s="70"/>
      <c r="G132" s="71"/>
    </row>
    <row r="133" spans="1:7" s="69" customFormat="1" ht="13.5" hidden="1" customHeight="1" thickBot="1" x14ac:dyDescent="0.3">
      <c r="A133" s="72"/>
      <c r="B133" s="10" t="e">
        <f>#REF!</f>
        <v>#REF!</v>
      </c>
      <c r="C133" s="73"/>
      <c r="D133" s="68"/>
      <c r="F133" s="74" t="e">
        <f>#REF!</f>
        <v>#REF!</v>
      </c>
      <c r="G133" s="71"/>
    </row>
    <row r="134" spans="1:7" ht="6.75" hidden="1" customHeight="1" thickBot="1" x14ac:dyDescent="0.3">
      <c r="A134" s="78"/>
      <c r="G134" s="79"/>
    </row>
    <row r="135" spans="1:7" ht="13.5" hidden="1" thickBot="1" x14ac:dyDescent="0.3">
      <c r="A135" s="78"/>
      <c r="C135" s="75" t="s">
        <v>11</v>
      </c>
      <c r="F135" s="80" t="e">
        <f>#REF!</f>
        <v>#REF!</v>
      </c>
      <c r="G135" s="79"/>
    </row>
    <row r="136" spans="1:7" s="69" customFormat="1" ht="6.75" hidden="1" customHeight="1" thickBot="1" x14ac:dyDescent="0.3">
      <c r="A136" s="72"/>
      <c r="B136" s="10"/>
      <c r="C136" s="73"/>
      <c r="D136" s="68"/>
      <c r="F136" s="70"/>
      <c r="G136" s="71"/>
    </row>
    <row r="137" spans="1:7" s="69" customFormat="1" ht="13.5" hidden="1" customHeight="1" thickBot="1" x14ac:dyDescent="0.3">
      <c r="A137" s="72"/>
      <c r="B137" s="10" t="e">
        <f>#REF!</f>
        <v>#REF!</v>
      </c>
      <c r="C137" s="73"/>
      <c r="D137" s="68"/>
      <c r="F137" s="74" t="e">
        <f>#REF!</f>
        <v>#REF!</v>
      </c>
      <c r="G137" s="71"/>
    </row>
    <row r="138" spans="1:7" ht="6.75" hidden="1" customHeight="1" thickBot="1" x14ac:dyDescent="0.3">
      <c r="A138" s="78"/>
      <c r="G138" s="79"/>
    </row>
    <row r="139" spans="1:7" ht="13.5" hidden="1" thickBot="1" x14ac:dyDescent="0.3">
      <c r="A139" s="78"/>
      <c r="C139" s="75" t="s">
        <v>11</v>
      </c>
      <c r="F139" s="80" t="e">
        <f>#REF!</f>
        <v>#REF!</v>
      </c>
      <c r="G139" s="79"/>
    </row>
    <row r="140" spans="1:7" s="69" customFormat="1" ht="6.75" hidden="1" customHeight="1" thickBot="1" x14ac:dyDescent="0.3">
      <c r="A140" s="72"/>
      <c r="B140" s="10"/>
      <c r="C140" s="73"/>
      <c r="D140" s="68"/>
      <c r="F140" s="70"/>
      <c r="G140" s="71"/>
    </row>
    <row r="141" spans="1:7" s="69" customFormat="1" ht="13.5" hidden="1" customHeight="1" thickBot="1" x14ac:dyDescent="0.3">
      <c r="A141" s="72"/>
      <c r="B141" s="10" t="e">
        <f>#REF!</f>
        <v>#REF!</v>
      </c>
      <c r="C141" s="73"/>
      <c r="D141" s="68"/>
      <c r="F141" s="74" t="e">
        <f>#REF!</f>
        <v>#REF!</v>
      </c>
      <c r="G141" s="71"/>
    </row>
    <row r="142" spans="1:7" ht="6.75" hidden="1" customHeight="1" thickBot="1" x14ac:dyDescent="0.3">
      <c r="A142" s="78"/>
      <c r="G142" s="79"/>
    </row>
    <row r="143" spans="1:7" ht="13.5" hidden="1" thickBot="1" x14ac:dyDescent="0.3">
      <c r="A143" s="78"/>
      <c r="C143" s="75" t="s">
        <v>11</v>
      </c>
      <c r="F143" s="80" t="e">
        <f>#REF!</f>
        <v>#REF!</v>
      </c>
      <c r="G143" s="79"/>
    </row>
    <row r="144" spans="1:7" s="69" customFormat="1" ht="6.75" hidden="1" customHeight="1" thickBot="1" x14ac:dyDescent="0.3">
      <c r="A144" s="72"/>
      <c r="B144" s="10"/>
      <c r="C144" s="73"/>
      <c r="D144" s="68"/>
      <c r="F144" s="70"/>
      <c r="G144" s="71"/>
    </row>
    <row r="145" spans="1:7" s="69" customFormat="1" ht="13.5" hidden="1" customHeight="1" thickBot="1" x14ac:dyDescent="0.3">
      <c r="A145" s="72"/>
      <c r="B145" s="10" t="e">
        <f>#REF!</f>
        <v>#REF!</v>
      </c>
      <c r="C145" s="73"/>
      <c r="D145" s="68"/>
      <c r="F145" s="74" t="e">
        <f>#REF!</f>
        <v>#REF!</v>
      </c>
      <c r="G145" s="71"/>
    </row>
    <row r="146" spans="1:7" ht="6.75" hidden="1" customHeight="1" thickBot="1" x14ac:dyDescent="0.3">
      <c r="A146" s="78"/>
      <c r="G146" s="79"/>
    </row>
    <row r="147" spans="1:7" ht="13.5" hidden="1" thickBot="1" x14ac:dyDescent="0.3">
      <c r="A147" s="78"/>
      <c r="C147" s="75" t="s">
        <v>11</v>
      </c>
      <c r="F147" s="80" t="e">
        <f>#REF!</f>
        <v>#REF!</v>
      </c>
      <c r="G147" s="79"/>
    </row>
    <row r="148" spans="1:7" s="69" customFormat="1" ht="6.75" hidden="1" customHeight="1" thickBot="1" x14ac:dyDescent="0.3">
      <c r="A148" s="72"/>
      <c r="B148" s="10"/>
      <c r="C148" s="73"/>
      <c r="D148" s="68"/>
      <c r="F148" s="70"/>
      <c r="G148" s="71"/>
    </row>
    <row r="149" spans="1:7" s="69" customFormat="1" ht="13.5" hidden="1" customHeight="1" thickBot="1" x14ac:dyDescent="0.3">
      <c r="A149" s="72"/>
      <c r="B149" s="10" t="e">
        <f>#REF!</f>
        <v>#REF!</v>
      </c>
      <c r="C149" s="73"/>
      <c r="D149" s="68"/>
      <c r="F149" s="74" t="e">
        <f>#REF!</f>
        <v>#REF!</v>
      </c>
      <c r="G149" s="71"/>
    </row>
    <row r="150" spans="1:7" ht="6.75" hidden="1" customHeight="1" thickBot="1" x14ac:dyDescent="0.3">
      <c r="A150" s="78"/>
      <c r="G150" s="79"/>
    </row>
    <row r="151" spans="1:7" ht="13.5" hidden="1" thickBot="1" x14ac:dyDescent="0.3">
      <c r="A151" s="78"/>
      <c r="C151" s="75" t="s">
        <v>11</v>
      </c>
      <c r="F151" s="80" t="e">
        <f>#REF!</f>
        <v>#REF!</v>
      </c>
      <c r="G151" s="79"/>
    </row>
    <row r="152" spans="1:7" s="69" customFormat="1" ht="6.75" hidden="1" customHeight="1" thickBot="1" x14ac:dyDescent="0.3">
      <c r="A152" s="72"/>
      <c r="B152" s="10"/>
      <c r="C152" s="73"/>
      <c r="D152" s="68"/>
      <c r="F152" s="70"/>
      <c r="G152" s="71"/>
    </row>
    <row r="153" spans="1:7" s="69" customFormat="1" ht="13.5" hidden="1" customHeight="1" thickBot="1" x14ac:dyDescent="0.3">
      <c r="A153" s="72"/>
      <c r="B153" s="10" t="e">
        <f>#REF!</f>
        <v>#REF!</v>
      </c>
      <c r="C153" s="73"/>
      <c r="D153" s="68"/>
      <c r="F153" s="74" t="e">
        <f>#REF!</f>
        <v>#REF!</v>
      </c>
      <c r="G153" s="71"/>
    </row>
    <row r="154" spans="1:7" ht="6.75" hidden="1" customHeight="1" thickBot="1" x14ac:dyDescent="0.3">
      <c r="A154" s="78"/>
      <c r="G154" s="79"/>
    </row>
    <row r="155" spans="1:7" ht="13.5" hidden="1" thickBot="1" x14ac:dyDescent="0.3">
      <c r="A155" s="78"/>
      <c r="C155" s="75" t="s">
        <v>11</v>
      </c>
      <c r="F155" s="80" t="e">
        <f>#REF!</f>
        <v>#REF!</v>
      </c>
      <c r="G155" s="79"/>
    </row>
    <row r="156" spans="1:7" s="69" customFormat="1" ht="6.75" hidden="1" customHeight="1" thickBot="1" x14ac:dyDescent="0.3">
      <c r="A156" s="72"/>
      <c r="B156" s="10"/>
      <c r="C156" s="73"/>
      <c r="D156" s="68"/>
      <c r="F156" s="70"/>
      <c r="G156" s="71"/>
    </row>
    <row r="157" spans="1:7" s="69" customFormat="1" ht="13.5" hidden="1" customHeight="1" thickBot="1" x14ac:dyDescent="0.3">
      <c r="A157" s="72"/>
      <c r="B157" s="10" t="e">
        <f>#REF!</f>
        <v>#REF!</v>
      </c>
      <c r="C157" s="73"/>
      <c r="D157" s="68"/>
      <c r="F157" s="74" t="e">
        <f>#REF!</f>
        <v>#REF!</v>
      </c>
      <c r="G157" s="71"/>
    </row>
    <row r="158" spans="1:7" ht="6.75" hidden="1" customHeight="1" thickBot="1" x14ac:dyDescent="0.3">
      <c r="A158" s="78"/>
      <c r="G158" s="79"/>
    </row>
    <row r="159" spans="1:7" ht="13.5" hidden="1" thickBot="1" x14ac:dyDescent="0.3">
      <c r="A159" s="78"/>
      <c r="C159" s="75" t="s">
        <v>11</v>
      </c>
      <c r="F159" s="80" t="e">
        <f>#REF!</f>
        <v>#REF!</v>
      </c>
      <c r="G159" s="79"/>
    </row>
    <row r="160" spans="1:7" s="69" customFormat="1" ht="6.75" hidden="1" customHeight="1" thickBot="1" x14ac:dyDescent="0.3">
      <c r="A160" s="72"/>
      <c r="B160" s="10"/>
      <c r="C160" s="73"/>
      <c r="D160" s="68"/>
      <c r="F160" s="70"/>
      <c r="G160" s="71"/>
    </row>
    <row r="161" spans="1:7" s="69" customFormat="1" ht="13.5" hidden="1" customHeight="1" thickBot="1" x14ac:dyDescent="0.3">
      <c r="A161" s="72"/>
      <c r="B161" s="10" t="e">
        <f>#REF!</f>
        <v>#REF!</v>
      </c>
      <c r="C161" s="73"/>
      <c r="D161" s="68"/>
      <c r="F161" s="74" t="e">
        <f>#REF!</f>
        <v>#REF!</v>
      </c>
      <c r="G161" s="71"/>
    </row>
    <row r="162" spans="1:7" ht="6.75" hidden="1" customHeight="1" thickBot="1" x14ac:dyDescent="0.3">
      <c r="A162" s="78"/>
      <c r="G162" s="79"/>
    </row>
    <row r="163" spans="1:7" ht="13.5" hidden="1" thickBot="1" x14ac:dyDescent="0.3">
      <c r="A163" s="78"/>
      <c r="C163" s="75" t="s">
        <v>11</v>
      </c>
      <c r="F163" s="80" t="e">
        <f>#REF!</f>
        <v>#REF!</v>
      </c>
      <c r="G163" s="79"/>
    </row>
    <row r="164" spans="1:7" ht="13.5" hidden="1" thickBot="1" x14ac:dyDescent="0.3">
      <c r="A164" s="78"/>
      <c r="C164" s="75"/>
      <c r="G164" s="79"/>
    </row>
    <row r="165" spans="1:7" ht="13.5" hidden="1" thickBot="1" x14ac:dyDescent="0.3">
      <c r="A165" s="78"/>
      <c r="B165" s="5" t="s">
        <v>8</v>
      </c>
      <c r="C165" s="75"/>
      <c r="F165" s="81" t="e">
        <f>#REF!</f>
        <v>#REF!</v>
      </c>
      <c r="G165" s="79"/>
    </row>
    <row r="166" spans="1:7" ht="13.5" hidden="1" thickBot="1" x14ac:dyDescent="0.3">
      <c r="A166" s="78"/>
      <c r="C166" s="75"/>
      <c r="G166" s="79"/>
    </row>
    <row r="167" spans="1:7" ht="13.5" hidden="1" thickBot="1" x14ac:dyDescent="0.3">
      <c r="A167" s="78"/>
      <c r="B167" s="5" t="s">
        <v>27</v>
      </c>
      <c r="C167" s="75"/>
      <c r="F167" s="82" t="e">
        <f>SUM(F163,F159,F155,F151,F147,F143,F139,F135,F131,F127)</f>
        <v>#REF!</v>
      </c>
      <c r="G167" s="79"/>
    </row>
    <row r="168" spans="1:7" ht="13.5" hidden="1" thickBot="1" x14ac:dyDescent="0.3">
      <c r="A168" s="78"/>
      <c r="C168" s="75"/>
      <c r="G168" s="79"/>
    </row>
    <row r="169" spans="1:7" ht="13.5" hidden="1" thickBot="1" x14ac:dyDescent="0.3">
      <c r="A169" s="78"/>
      <c r="B169" s="5" t="s">
        <v>28</v>
      </c>
      <c r="C169" s="75"/>
      <c r="F169" s="82">
        <f>COUNT(F163,F159,F155,F151,F147,F143,F139,F135,F131,F127)</f>
        <v>0</v>
      </c>
      <c r="G169" s="79"/>
    </row>
    <row r="170" spans="1:7" ht="13.5" hidden="1" thickBot="1" x14ac:dyDescent="0.3">
      <c r="A170" s="78"/>
      <c r="C170" s="75"/>
      <c r="G170" s="79"/>
    </row>
    <row r="171" spans="1:7" ht="13.5" hidden="1" thickBot="1" x14ac:dyDescent="0.3">
      <c r="A171" s="78"/>
      <c r="B171" s="5" t="s">
        <v>29</v>
      </c>
      <c r="C171" s="75"/>
      <c r="F171" s="83" t="str">
        <f>IF(F169=0," ",F167/F169)</f>
        <v xml:space="preserve"> </v>
      </c>
      <c r="G171" s="79"/>
    </row>
    <row r="172" spans="1:7" ht="13.5" hidden="1" thickBot="1" x14ac:dyDescent="0.3">
      <c r="A172" s="78"/>
      <c r="C172" s="75"/>
      <c r="G172" s="79"/>
    </row>
    <row r="173" spans="1:7" ht="13.5" hidden="1" thickBot="1" x14ac:dyDescent="0.3">
      <c r="A173" s="78"/>
      <c r="B173" s="5" t="s">
        <v>30</v>
      </c>
      <c r="C173" s="75"/>
      <c r="F173" s="81" t="str">
        <f>IF(F169=0," ",F171*F165)</f>
        <v xml:space="preserve"> </v>
      </c>
      <c r="G173" s="79"/>
    </row>
    <row r="174" spans="1:7" ht="13.5" hidden="1" thickBot="1" x14ac:dyDescent="0.3">
      <c r="A174" s="78"/>
      <c r="C174" s="75"/>
      <c r="G174" s="79"/>
    </row>
    <row r="175" spans="1:7" ht="13.5" hidden="1" thickBot="1" x14ac:dyDescent="0.3">
      <c r="A175" s="78"/>
      <c r="B175" s="5" t="s">
        <v>9</v>
      </c>
      <c r="C175" s="75"/>
      <c r="F175" s="84" t="e">
        <f>#REF!</f>
        <v>#REF!</v>
      </c>
      <c r="G175" s="79"/>
    </row>
    <row r="176" spans="1:7" ht="13.5" hidden="1" thickBot="1" x14ac:dyDescent="0.3">
      <c r="A176" s="78"/>
      <c r="C176" s="75"/>
      <c r="G176" s="79"/>
    </row>
    <row r="177" spans="1:7" ht="13.5" hidden="1" thickBot="1" x14ac:dyDescent="0.3">
      <c r="A177" s="78"/>
      <c r="B177" s="85" t="s">
        <v>31</v>
      </c>
      <c r="C177" s="75"/>
      <c r="F177" s="86" t="str">
        <f>IF(F169=0," ",F173-F175)</f>
        <v xml:space="preserve"> </v>
      </c>
      <c r="G177" s="79"/>
    </row>
    <row r="178" spans="1:7" s="69" customFormat="1" ht="12.75" customHeight="1" x14ac:dyDescent="0.25">
      <c r="A178" s="72"/>
      <c r="B178" s="10"/>
      <c r="C178" s="73"/>
      <c r="D178" s="68"/>
      <c r="F178" s="70"/>
      <c r="G178" s="71"/>
    </row>
    <row r="179" spans="1:7" s="69" customFormat="1" ht="15.75" thickBot="1" x14ac:dyDescent="0.3">
      <c r="A179" s="89" t="s">
        <v>62</v>
      </c>
      <c r="B179" s="56"/>
      <c r="C179" s="56"/>
      <c r="D179" s="68"/>
      <c r="F179" s="70"/>
      <c r="G179" s="71"/>
    </row>
    <row r="180" spans="1:7" s="69" customFormat="1" ht="40.5" customHeight="1" thickBot="1" x14ac:dyDescent="0.3">
      <c r="A180" s="72"/>
      <c r="B180" s="10" t="str">
        <f>'Interpretation Services'!B22</f>
        <v>Process Milestone: ________________________________</v>
      </c>
      <c r="C180" s="73"/>
      <c r="D180" s="68" t="s">
        <v>177</v>
      </c>
      <c r="F180" s="74" t="str">
        <f>'Interpretation Services'!F29</f>
        <v>Yes</v>
      </c>
      <c r="G180" s="71"/>
    </row>
    <row r="181" spans="1:7" ht="6.75" customHeight="1" thickBot="1" x14ac:dyDescent="0.3">
      <c r="A181" s="78"/>
      <c r="G181" s="79"/>
    </row>
    <row r="182" spans="1:7" ht="13.5" thickBot="1" x14ac:dyDescent="0.3">
      <c r="A182" s="78"/>
      <c r="C182" s="75" t="s">
        <v>11</v>
      </c>
      <c r="F182" s="80">
        <f>'Interpretation Services'!F44</f>
        <v>1</v>
      </c>
      <c r="G182" s="79"/>
    </row>
    <row r="183" spans="1:7" s="69" customFormat="1" ht="6.75" customHeight="1" thickBot="1" x14ac:dyDescent="0.3">
      <c r="A183" s="72"/>
      <c r="B183" s="10"/>
      <c r="C183" s="73"/>
      <c r="D183" s="68"/>
      <c r="F183" s="70"/>
      <c r="G183" s="71"/>
    </row>
    <row r="184" spans="1:7" s="69" customFormat="1" ht="54" customHeight="1" thickBot="1" x14ac:dyDescent="0.3">
      <c r="A184" s="72"/>
      <c r="B184" s="10" t="str">
        <f>'Interpretation Services'!B47</f>
        <v>Process Milestone: ________________________________</v>
      </c>
      <c r="C184" s="73"/>
      <c r="D184" s="68" t="s">
        <v>193</v>
      </c>
      <c r="F184" s="74" t="str">
        <f>'Interpretation Services'!F54</f>
        <v>Yes</v>
      </c>
      <c r="G184" s="71"/>
    </row>
    <row r="185" spans="1:7" ht="6.75" customHeight="1" thickBot="1" x14ac:dyDescent="0.3">
      <c r="A185" s="78"/>
      <c r="G185" s="79"/>
    </row>
    <row r="186" spans="1:7" ht="13.5" thickBot="1" x14ac:dyDescent="0.3">
      <c r="A186" s="78"/>
      <c r="C186" s="75" t="s">
        <v>11</v>
      </c>
      <c r="F186" s="80">
        <f>'Interpretation Services'!F69</f>
        <v>1</v>
      </c>
      <c r="G186" s="79"/>
    </row>
    <row r="187" spans="1:7" s="69" customFormat="1" ht="6.75" customHeight="1" x14ac:dyDescent="0.25">
      <c r="A187" s="72"/>
      <c r="B187" s="10"/>
      <c r="C187" s="73"/>
      <c r="D187" s="68"/>
      <c r="F187" s="70"/>
      <c r="G187" s="71"/>
    </row>
    <row r="188" spans="1:7" s="69" customFormat="1" ht="13.5" hidden="1" customHeight="1" thickBot="1" x14ac:dyDescent="0.3">
      <c r="A188" s="72"/>
      <c r="B188" s="10" t="str">
        <f>'Interpretation Services'!B72</f>
        <v>Process Milestone: ________________________________</v>
      </c>
      <c r="C188" s="73"/>
      <c r="D188" s="68"/>
      <c r="F188" s="74" t="str">
        <f>'Interpretation Services'!F79</f>
        <v>N/A</v>
      </c>
      <c r="G188" s="71"/>
    </row>
    <row r="189" spans="1:7" ht="6.75" hidden="1" customHeight="1" thickBot="1" x14ac:dyDescent="0.3">
      <c r="A189" s="78"/>
      <c r="G189" s="79"/>
    </row>
    <row r="190" spans="1:7" ht="13.5" hidden="1" thickBot="1" x14ac:dyDescent="0.3">
      <c r="A190" s="78"/>
      <c r="C190" s="75" t="s">
        <v>11</v>
      </c>
      <c r="F190" s="80" t="str">
        <f>'Interpretation Services'!F94</f>
        <v xml:space="preserve"> </v>
      </c>
      <c r="G190" s="79"/>
    </row>
    <row r="191" spans="1:7" s="69" customFormat="1" ht="6.75" hidden="1" customHeight="1" thickBot="1" x14ac:dyDescent="0.3">
      <c r="A191" s="72"/>
      <c r="B191" s="10"/>
      <c r="C191" s="73"/>
      <c r="D191" s="68"/>
      <c r="F191" s="70"/>
      <c r="G191" s="71"/>
    </row>
    <row r="192" spans="1:7" s="69" customFormat="1" ht="13.5" hidden="1" customHeight="1" thickBot="1" x14ac:dyDescent="0.3">
      <c r="A192" s="72"/>
      <c r="B192" s="10" t="str">
        <f>'Interpretation Services'!B97</f>
        <v>Process Milestone: ________________________________</v>
      </c>
      <c r="C192" s="73"/>
      <c r="D192" s="68"/>
      <c r="F192" s="74" t="str">
        <f>'Interpretation Services'!F104</f>
        <v>N/A</v>
      </c>
      <c r="G192" s="71"/>
    </row>
    <row r="193" spans="1:7" ht="6.75" hidden="1" customHeight="1" thickBot="1" x14ac:dyDescent="0.3">
      <c r="A193" s="78"/>
      <c r="G193" s="79"/>
    </row>
    <row r="194" spans="1:7" ht="13.5" hidden="1" thickBot="1" x14ac:dyDescent="0.3">
      <c r="A194" s="78"/>
      <c r="C194" s="75" t="s">
        <v>11</v>
      </c>
      <c r="F194" s="80" t="str">
        <f>'Interpretation Services'!F119</f>
        <v xml:space="preserve"> </v>
      </c>
      <c r="G194" s="79"/>
    </row>
    <row r="195" spans="1:7" s="69" customFormat="1" ht="6.75" hidden="1" customHeight="1" thickBot="1" x14ac:dyDescent="0.3">
      <c r="A195" s="72"/>
      <c r="B195" s="10"/>
      <c r="C195" s="73"/>
      <c r="D195" s="68"/>
      <c r="F195" s="70"/>
      <c r="G195" s="71"/>
    </row>
    <row r="196" spans="1:7" s="69" customFormat="1" ht="13.5" hidden="1" customHeight="1" thickBot="1" x14ac:dyDescent="0.3">
      <c r="A196" s="72"/>
      <c r="B196" s="10" t="str">
        <f>'Interpretation Services'!B122</f>
        <v>Process Milestone: ________________________________</v>
      </c>
      <c r="C196" s="73"/>
      <c r="D196" s="68"/>
      <c r="F196" s="74" t="str">
        <f>'Interpretation Services'!F129</f>
        <v>N/A</v>
      </c>
      <c r="G196" s="71"/>
    </row>
    <row r="197" spans="1:7" ht="6.75" hidden="1" customHeight="1" thickBot="1" x14ac:dyDescent="0.3">
      <c r="A197" s="78"/>
      <c r="G197" s="79"/>
    </row>
    <row r="198" spans="1:7" ht="13.5" hidden="1" thickBot="1" x14ac:dyDescent="0.3">
      <c r="A198" s="78"/>
      <c r="C198" s="75" t="s">
        <v>11</v>
      </c>
      <c r="F198" s="80" t="str">
        <f>'Interpretation Services'!F144</f>
        <v xml:space="preserve"> </v>
      </c>
      <c r="G198" s="79"/>
    </row>
    <row r="199" spans="1:7" s="69" customFormat="1" ht="6.75" hidden="1" customHeight="1" thickBot="1" x14ac:dyDescent="0.3">
      <c r="A199" s="72"/>
      <c r="B199" s="10"/>
      <c r="C199" s="73"/>
      <c r="D199" s="68"/>
      <c r="F199" s="70"/>
      <c r="G199" s="71"/>
    </row>
    <row r="200" spans="1:7" s="69" customFormat="1" ht="13.5" hidden="1" customHeight="1" thickBot="1" x14ac:dyDescent="0.3">
      <c r="A200" s="72"/>
      <c r="B200" s="10" t="str">
        <f>'Interpretation Services'!B147</f>
        <v>Improvement Milestone: ________________________________</v>
      </c>
      <c r="C200" s="73"/>
      <c r="D200" s="68"/>
      <c r="F200" s="74" t="str">
        <f>'Interpretation Services'!F154</f>
        <v>N/A</v>
      </c>
      <c r="G200" s="71"/>
    </row>
    <row r="201" spans="1:7" ht="6.75" hidden="1" customHeight="1" thickBot="1" x14ac:dyDescent="0.3">
      <c r="A201" s="78"/>
      <c r="G201" s="79"/>
    </row>
    <row r="202" spans="1:7" ht="13.5" hidden="1" thickBot="1" x14ac:dyDescent="0.3">
      <c r="A202" s="78"/>
      <c r="C202" s="75" t="s">
        <v>11</v>
      </c>
      <c r="F202" s="80" t="str">
        <f>'Interpretation Services'!F169</f>
        <v xml:space="preserve"> </v>
      </c>
      <c r="G202" s="79"/>
    </row>
    <row r="203" spans="1:7" s="69" customFormat="1" ht="6.75" hidden="1" customHeight="1" thickBot="1" x14ac:dyDescent="0.3">
      <c r="A203" s="72"/>
      <c r="B203" s="10"/>
      <c r="C203" s="73"/>
      <c r="D203" s="68"/>
      <c r="F203" s="70"/>
      <c r="G203" s="71"/>
    </row>
    <row r="204" spans="1:7" s="69" customFormat="1" ht="13.5" hidden="1" customHeight="1" thickBot="1" x14ac:dyDescent="0.3">
      <c r="A204" s="72"/>
      <c r="B204" s="10" t="str">
        <f>'Interpretation Services'!B172</f>
        <v>Improvement Milestone: ________________________________</v>
      </c>
      <c r="C204" s="73"/>
      <c r="D204" s="68"/>
      <c r="F204" s="74" t="str">
        <f>'Interpretation Services'!F179</f>
        <v>N/A</v>
      </c>
      <c r="G204" s="71"/>
    </row>
    <row r="205" spans="1:7" ht="6.75" hidden="1" customHeight="1" thickBot="1" x14ac:dyDescent="0.3">
      <c r="A205" s="78"/>
      <c r="G205" s="79"/>
    </row>
    <row r="206" spans="1:7" ht="13.5" hidden="1" thickBot="1" x14ac:dyDescent="0.3">
      <c r="A206" s="78"/>
      <c r="C206" s="75" t="s">
        <v>11</v>
      </c>
      <c r="F206" s="80" t="str">
        <f>'Interpretation Services'!F194</f>
        <v xml:space="preserve"> </v>
      </c>
      <c r="G206" s="79"/>
    </row>
    <row r="207" spans="1:7" s="69" customFormat="1" ht="6.75" hidden="1" customHeight="1" thickBot="1" x14ac:dyDescent="0.3">
      <c r="A207" s="72"/>
      <c r="B207" s="10"/>
      <c r="C207" s="73"/>
      <c r="D207" s="68"/>
      <c r="F207" s="70"/>
      <c r="G207" s="71"/>
    </row>
    <row r="208" spans="1:7" s="69" customFormat="1" ht="13.5" hidden="1" customHeight="1" thickBot="1" x14ac:dyDescent="0.3">
      <c r="A208" s="72"/>
      <c r="B208" s="10" t="str">
        <f>'Interpretation Services'!B197</f>
        <v>Improvement Milestone: ________________________________</v>
      </c>
      <c r="C208" s="73"/>
      <c r="D208" s="68"/>
      <c r="F208" s="74" t="str">
        <f>'Interpretation Services'!F204</f>
        <v>N/A</v>
      </c>
      <c r="G208" s="71"/>
    </row>
    <row r="209" spans="1:7" ht="6.75" hidden="1" customHeight="1" thickBot="1" x14ac:dyDescent="0.3">
      <c r="A209" s="78"/>
      <c r="G209" s="79"/>
    </row>
    <row r="210" spans="1:7" ht="13.5" hidden="1" thickBot="1" x14ac:dyDescent="0.3">
      <c r="A210" s="78"/>
      <c r="C210" s="75" t="s">
        <v>11</v>
      </c>
      <c r="F210" s="80" t="str">
        <f>'Interpretation Services'!F219</f>
        <v xml:space="preserve"> </v>
      </c>
      <c r="G210" s="79"/>
    </row>
    <row r="211" spans="1:7" s="69" customFormat="1" ht="6.75" hidden="1" customHeight="1" thickBot="1" x14ac:dyDescent="0.3">
      <c r="A211" s="72"/>
      <c r="B211" s="10"/>
      <c r="C211" s="73"/>
      <c r="D211" s="68"/>
      <c r="F211" s="70"/>
      <c r="G211" s="71"/>
    </row>
    <row r="212" spans="1:7" s="69" customFormat="1" ht="13.5" hidden="1" customHeight="1" thickBot="1" x14ac:dyDescent="0.3">
      <c r="A212" s="72"/>
      <c r="B212" s="10" t="str">
        <f>'Interpretation Services'!B222</f>
        <v>Improvement Milestone: ________________________________</v>
      </c>
      <c r="C212" s="73"/>
      <c r="D212" s="68"/>
      <c r="F212" s="74" t="str">
        <f>'Interpretation Services'!F229</f>
        <v>N/A</v>
      </c>
      <c r="G212" s="71"/>
    </row>
    <row r="213" spans="1:7" ht="6.75" hidden="1" customHeight="1" thickBot="1" x14ac:dyDescent="0.3">
      <c r="A213" s="78"/>
      <c r="G213" s="79"/>
    </row>
    <row r="214" spans="1:7" ht="13.5" hidden="1" thickBot="1" x14ac:dyDescent="0.3">
      <c r="A214" s="78"/>
      <c r="C214" s="75" t="s">
        <v>11</v>
      </c>
      <c r="F214" s="80" t="str">
        <f>'Interpretation Services'!F244</f>
        <v xml:space="preserve"> </v>
      </c>
      <c r="G214" s="79"/>
    </row>
    <row r="215" spans="1:7" s="69" customFormat="1" ht="6.75" hidden="1" customHeight="1" thickBot="1" x14ac:dyDescent="0.3">
      <c r="A215" s="72"/>
      <c r="B215" s="10"/>
      <c r="C215" s="73"/>
      <c r="D215" s="68"/>
      <c r="F215" s="70"/>
      <c r="G215" s="71"/>
    </row>
    <row r="216" spans="1:7" s="69" customFormat="1" ht="13.5" hidden="1" customHeight="1" thickBot="1" x14ac:dyDescent="0.3">
      <c r="A216" s="72"/>
      <c r="B216" s="10" t="str">
        <f>'Interpretation Services'!B247</f>
        <v>Improvement Milestone: ________________________________</v>
      </c>
      <c r="C216" s="73"/>
      <c r="D216" s="68"/>
      <c r="F216" s="74" t="str">
        <f>'Interpretation Services'!F254</f>
        <v>N/A</v>
      </c>
      <c r="G216" s="71"/>
    </row>
    <row r="217" spans="1:7" ht="6.75" hidden="1" customHeight="1" thickBot="1" x14ac:dyDescent="0.3">
      <c r="A217" s="78"/>
      <c r="G217" s="79"/>
    </row>
    <row r="218" spans="1:7" ht="13.5" hidden="1" thickBot="1" x14ac:dyDescent="0.3">
      <c r="A218" s="78"/>
      <c r="C218" s="75" t="s">
        <v>11</v>
      </c>
      <c r="F218" s="80" t="str">
        <f>'Interpretation Services'!F269</f>
        <v xml:space="preserve"> </v>
      </c>
      <c r="G218" s="79"/>
    </row>
    <row r="219" spans="1:7" ht="13.5" thickBot="1" x14ac:dyDescent="0.3">
      <c r="A219" s="78"/>
      <c r="C219" s="75"/>
      <c r="G219" s="79"/>
    </row>
    <row r="220" spans="1:7" ht="13.5" thickBot="1" x14ac:dyDescent="0.3">
      <c r="A220" s="78"/>
      <c r="B220" s="5" t="s">
        <v>8</v>
      </c>
      <c r="C220" s="75"/>
      <c r="F220" s="173">
        <f>'Interpretation Services'!F18</f>
        <v>7929250</v>
      </c>
      <c r="G220" s="79"/>
    </row>
    <row r="221" spans="1:7" ht="13.5" thickBot="1" x14ac:dyDescent="0.3">
      <c r="A221" s="78"/>
      <c r="C221" s="75"/>
      <c r="G221" s="79"/>
    </row>
    <row r="222" spans="1:7" ht="13.5" thickBot="1" x14ac:dyDescent="0.3">
      <c r="A222" s="78"/>
      <c r="B222" s="5" t="s">
        <v>27</v>
      </c>
      <c r="C222" s="75"/>
      <c r="F222" s="82">
        <f>SUM(F218,F214,F210,F206,F202,F198,F194,F190,F186,F182)</f>
        <v>2</v>
      </c>
      <c r="G222" s="79"/>
    </row>
    <row r="223" spans="1:7" ht="13.5" thickBot="1" x14ac:dyDescent="0.3">
      <c r="A223" s="78"/>
      <c r="C223" s="75"/>
      <c r="G223" s="79"/>
    </row>
    <row r="224" spans="1:7" ht="13.5" thickBot="1" x14ac:dyDescent="0.3">
      <c r="A224" s="78"/>
      <c r="B224" s="5" t="s">
        <v>28</v>
      </c>
      <c r="C224" s="75"/>
      <c r="F224" s="82">
        <f>COUNT(F218,F214,F210,F206,F202,F198,F194,F190,F186,F182)</f>
        <v>2</v>
      </c>
      <c r="G224" s="79"/>
    </row>
    <row r="225" spans="1:7" ht="13.5" thickBot="1" x14ac:dyDescent="0.3">
      <c r="A225" s="78"/>
      <c r="C225" s="75"/>
      <c r="G225" s="79"/>
    </row>
    <row r="226" spans="1:7" ht="13.5" thickBot="1" x14ac:dyDescent="0.3">
      <c r="A226" s="78"/>
      <c r="B226" s="5" t="s">
        <v>29</v>
      </c>
      <c r="C226" s="75"/>
      <c r="F226" s="83">
        <f>IF(F224=0," ",F222/F224)</f>
        <v>1</v>
      </c>
      <c r="G226" s="79"/>
    </row>
    <row r="227" spans="1:7" ht="13.5" thickBot="1" x14ac:dyDescent="0.3">
      <c r="A227" s="78"/>
      <c r="C227" s="75"/>
      <c r="G227" s="79"/>
    </row>
    <row r="228" spans="1:7" ht="13.5" thickBot="1" x14ac:dyDescent="0.3">
      <c r="A228" s="78"/>
      <c r="B228" s="5" t="s">
        <v>30</v>
      </c>
      <c r="C228" s="75"/>
      <c r="F228" s="173">
        <f>IF(F224=0," ",F226*F220)</f>
        <v>7929250</v>
      </c>
      <c r="G228" s="79"/>
    </row>
    <row r="229" spans="1:7" ht="13.5" thickBot="1" x14ac:dyDescent="0.3">
      <c r="A229" s="78"/>
      <c r="C229" s="75"/>
      <c r="G229" s="79"/>
    </row>
    <row r="230" spans="1:7" ht="13.5" thickBot="1" x14ac:dyDescent="0.3">
      <c r="A230" s="78"/>
      <c r="B230" s="5" t="s">
        <v>9</v>
      </c>
      <c r="C230" s="75"/>
      <c r="F230" s="174">
        <f>'Interpretation Services'!F20</f>
        <v>7929250</v>
      </c>
      <c r="G230" s="79"/>
    </row>
    <row r="231" spans="1:7" ht="13.5" thickBot="1" x14ac:dyDescent="0.3">
      <c r="A231" s="78"/>
      <c r="C231" s="75"/>
      <c r="G231" s="79"/>
    </row>
    <row r="232" spans="1:7" ht="13.5" thickBot="1" x14ac:dyDescent="0.3">
      <c r="A232" s="78"/>
      <c r="B232" s="85" t="s">
        <v>31</v>
      </c>
      <c r="C232" s="75"/>
      <c r="F232" s="86">
        <f>IF(F224=0," ",F228-F230)</f>
        <v>0</v>
      </c>
      <c r="G232" s="79"/>
    </row>
    <row r="233" spans="1:7" s="69" customFormat="1" ht="12.75" hidden="1" customHeight="1" x14ac:dyDescent="0.25">
      <c r="A233" s="72"/>
      <c r="B233" s="10"/>
      <c r="C233" s="73"/>
      <c r="D233" s="68"/>
      <c r="F233" s="70"/>
      <c r="G233" s="71"/>
    </row>
    <row r="234" spans="1:7" s="69" customFormat="1" ht="15.75" hidden="1" thickBot="1" x14ac:dyDescent="0.3">
      <c r="A234" s="89" t="s">
        <v>63</v>
      </c>
      <c r="B234" s="56"/>
      <c r="C234" s="56"/>
      <c r="D234" s="68"/>
      <c r="F234" s="70"/>
      <c r="G234" s="71"/>
    </row>
    <row r="235" spans="1:7" s="69" customFormat="1" ht="13.5" hidden="1" customHeight="1" thickBot="1" x14ac:dyDescent="0.3">
      <c r="A235" s="72"/>
      <c r="B235" s="10" t="e">
        <f>#REF!</f>
        <v>#REF!</v>
      </c>
      <c r="C235" s="73"/>
      <c r="D235" s="68"/>
      <c r="F235" s="74" t="e">
        <f>#REF!</f>
        <v>#REF!</v>
      </c>
      <c r="G235" s="71"/>
    </row>
    <row r="236" spans="1:7" ht="6.75" hidden="1" customHeight="1" thickBot="1" x14ac:dyDescent="0.3">
      <c r="A236" s="78"/>
      <c r="G236" s="79"/>
    </row>
    <row r="237" spans="1:7" ht="13.5" hidden="1" thickBot="1" x14ac:dyDescent="0.3">
      <c r="A237" s="78"/>
      <c r="C237" s="75" t="s">
        <v>11</v>
      </c>
      <c r="F237" s="80" t="e">
        <f>#REF!</f>
        <v>#REF!</v>
      </c>
      <c r="G237" s="79"/>
    </row>
    <row r="238" spans="1:7" s="69" customFormat="1" ht="6.75" hidden="1" customHeight="1" thickBot="1" x14ac:dyDescent="0.3">
      <c r="A238" s="72"/>
      <c r="B238" s="10"/>
      <c r="C238" s="73"/>
      <c r="D238" s="68"/>
      <c r="F238" s="70"/>
      <c r="G238" s="71"/>
    </row>
    <row r="239" spans="1:7" s="69" customFormat="1" ht="13.5" hidden="1" customHeight="1" thickBot="1" x14ac:dyDescent="0.3">
      <c r="A239" s="72"/>
      <c r="B239" s="10" t="e">
        <f>#REF!</f>
        <v>#REF!</v>
      </c>
      <c r="C239" s="73"/>
      <c r="D239" s="68"/>
      <c r="F239" s="74" t="e">
        <f>#REF!</f>
        <v>#REF!</v>
      </c>
      <c r="G239" s="71"/>
    </row>
    <row r="240" spans="1:7" ht="6.75" hidden="1" customHeight="1" thickBot="1" x14ac:dyDescent="0.3">
      <c r="A240" s="78"/>
      <c r="G240" s="79"/>
    </row>
    <row r="241" spans="1:7" ht="13.5" hidden="1" thickBot="1" x14ac:dyDescent="0.3">
      <c r="A241" s="78"/>
      <c r="C241" s="75" t="s">
        <v>11</v>
      </c>
      <c r="F241" s="80" t="e">
        <f>#REF!</f>
        <v>#REF!</v>
      </c>
      <c r="G241" s="79"/>
    </row>
    <row r="242" spans="1:7" s="69" customFormat="1" ht="6.75" hidden="1" customHeight="1" thickBot="1" x14ac:dyDescent="0.3">
      <c r="A242" s="72"/>
      <c r="B242" s="10"/>
      <c r="C242" s="73"/>
      <c r="D242" s="68"/>
      <c r="F242" s="70"/>
      <c r="G242" s="71"/>
    </row>
    <row r="243" spans="1:7" s="69" customFormat="1" ht="13.5" hidden="1" customHeight="1" thickBot="1" x14ac:dyDescent="0.3">
      <c r="A243" s="72"/>
      <c r="B243" s="10" t="e">
        <f>#REF!</f>
        <v>#REF!</v>
      </c>
      <c r="C243" s="73"/>
      <c r="D243" s="68"/>
      <c r="F243" s="74" t="e">
        <f>#REF!</f>
        <v>#REF!</v>
      </c>
      <c r="G243" s="71"/>
    </row>
    <row r="244" spans="1:7" ht="6.75" hidden="1" customHeight="1" thickBot="1" x14ac:dyDescent="0.3">
      <c r="A244" s="78"/>
      <c r="G244" s="79"/>
    </row>
    <row r="245" spans="1:7" ht="13.5" hidden="1" thickBot="1" x14ac:dyDescent="0.3">
      <c r="A245" s="78"/>
      <c r="C245" s="75" t="s">
        <v>11</v>
      </c>
      <c r="F245" s="80" t="e">
        <f>#REF!</f>
        <v>#REF!</v>
      </c>
      <c r="G245" s="79"/>
    </row>
    <row r="246" spans="1:7" s="69" customFormat="1" ht="6.75" hidden="1" customHeight="1" thickBot="1" x14ac:dyDescent="0.3">
      <c r="A246" s="72"/>
      <c r="B246" s="10"/>
      <c r="C246" s="73"/>
      <c r="D246" s="68"/>
      <c r="F246" s="70"/>
      <c r="G246" s="71"/>
    </row>
    <row r="247" spans="1:7" s="69" customFormat="1" ht="13.5" hidden="1" customHeight="1" thickBot="1" x14ac:dyDescent="0.3">
      <c r="A247" s="72"/>
      <c r="B247" s="10" t="e">
        <f>#REF!</f>
        <v>#REF!</v>
      </c>
      <c r="C247" s="73"/>
      <c r="D247" s="68"/>
      <c r="F247" s="74" t="e">
        <f>#REF!</f>
        <v>#REF!</v>
      </c>
      <c r="G247" s="71"/>
    </row>
    <row r="248" spans="1:7" ht="6.75" hidden="1" customHeight="1" thickBot="1" x14ac:dyDescent="0.3">
      <c r="A248" s="78"/>
      <c r="G248" s="79"/>
    </row>
    <row r="249" spans="1:7" ht="13.5" hidden="1" thickBot="1" x14ac:dyDescent="0.3">
      <c r="A249" s="78"/>
      <c r="C249" s="75" t="s">
        <v>11</v>
      </c>
      <c r="F249" s="80" t="e">
        <f>#REF!</f>
        <v>#REF!</v>
      </c>
      <c r="G249" s="79"/>
    </row>
    <row r="250" spans="1:7" s="69" customFormat="1" ht="6.75" hidden="1" customHeight="1" thickBot="1" x14ac:dyDescent="0.3">
      <c r="A250" s="72"/>
      <c r="B250" s="10"/>
      <c r="C250" s="73"/>
      <c r="D250" s="68"/>
      <c r="F250" s="70"/>
      <c r="G250" s="71"/>
    </row>
    <row r="251" spans="1:7" s="69" customFormat="1" ht="13.5" hidden="1" customHeight="1" thickBot="1" x14ac:dyDescent="0.3">
      <c r="A251" s="72"/>
      <c r="B251" s="10" t="e">
        <f>#REF!</f>
        <v>#REF!</v>
      </c>
      <c r="C251" s="73"/>
      <c r="D251" s="68"/>
      <c r="F251" s="74" t="e">
        <f>#REF!</f>
        <v>#REF!</v>
      </c>
      <c r="G251" s="71"/>
    </row>
    <row r="252" spans="1:7" ht="6.75" hidden="1" customHeight="1" thickBot="1" x14ac:dyDescent="0.3">
      <c r="A252" s="78"/>
      <c r="G252" s="79"/>
    </row>
    <row r="253" spans="1:7" ht="13.5" hidden="1" thickBot="1" x14ac:dyDescent="0.3">
      <c r="A253" s="78"/>
      <c r="C253" s="75" t="s">
        <v>11</v>
      </c>
      <c r="F253" s="80" t="e">
        <f>#REF!</f>
        <v>#REF!</v>
      </c>
      <c r="G253" s="79"/>
    </row>
    <row r="254" spans="1:7" s="69" customFormat="1" ht="6.75" hidden="1" customHeight="1" thickBot="1" x14ac:dyDescent="0.3">
      <c r="A254" s="72"/>
      <c r="B254" s="10"/>
      <c r="C254" s="73"/>
      <c r="D254" s="68"/>
      <c r="F254" s="70"/>
      <c r="G254" s="71"/>
    </row>
    <row r="255" spans="1:7" s="69" customFormat="1" ht="13.5" hidden="1" customHeight="1" thickBot="1" x14ac:dyDescent="0.3">
      <c r="A255" s="72"/>
      <c r="B255" s="10" t="e">
        <f>#REF!</f>
        <v>#REF!</v>
      </c>
      <c r="C255" s="73"/>
      <c r="D255" s="68"/>
      <c r="F255" s="74" t="e">
        <f>#REF!</f>
        <v>#REF!</v>
      </c>
      <c r="G255" s="71"/>
    </row>
    <row r="256" spans="1:7" ht="6.75" hidden="1" customHeight="1" thickBot="1" x14ac:dyDescent="0.3">
      <c r="A256" s="78"/>
      <c r="G256" s="79"/>
    </row>
    <row r="257" spans="1:7" ht="13.5" hidden="1" thickBot="1" x14ac:dyDescent="0.3">
      <c r="A257" s="78"/>
      <c r="C257" s="75" t="s">
        <v>11</v>
      </c>
      <c r="F257" s="80" t="e">
        <f>#REF!</f>
        <v>#REF!</v>
      </c>
      <c r="G257" s="79"/>
    </row>
    <row r="258" spans="1:7" s="69" customFormat="1" ht="6.75" hidden="1" customHeight="1" thickBot="1" x14ac:dyDescent="0.3">
      <c r="A258" s="72"/>
      <c r="B258" s="10"/>
      <c r="C258" s="73"/>
      <c r="D258" s="68"/>
      <c r="F258" s="70"/>
      <c r="G258" s="71"/>
    </row>
    <row r="259" spans="1:7" s="69" customFormat="1" ht="13.5" hidden="1" customHeight="1" thickBot="1" x14ac:dyDescent="0.3">
      <c r="A259" s="72"/>
      <c r="B259" s="10" t="e">
        <f>#REF!</f>
        <v>#REF!</v>
      </c>
      <c r="C259" s="73"/>
      <c r="D259" s="68"/>
      <c r="F259" s="74" t="e">
        <f>#REF!</f>
        <v>#REF!</v>
      </c>
      <c r="G259" s="71"/>
    </row>
    <row r="260" spans="1:7" ht="6.75" hidden="1" customHeight="1" thickBot="1" x14ac:dyDescent="0.3">
      <c r="A260" s="78"/>
      <c r="G260" s="79"/>
    </row>
    <row r="261" spans="1:7" ht="13.5" hidden="1" thickBot="1" x14ac:dyDescent="0.3">
      <c r="A261" s="78"/>
      <c r="C261" s="75" t="s">
        <v>11</v>
      </c>
      <c r="F261" s="80" t="e">
        <f>#REF!</f>
        <v>#REF!</v>
      </c>
      <c r="G261" s="79"/>
    </row>
    <row r="262" spans="1:7" s="69" customFormat="1" ht="6.75" hidden="1" customHeight="1" thickBot="1" x14ac:dyDescent="0.3">
      <c r="A262" s="72"/>
      <c r="B262" s="10"/>
      <c r="C262" s="73"/>
      <c r="D262" s="68"/>
      <c r="F262" s="70"/>
      <c r="G262" s="71"/>
    </row>
    <row r="263" spans="1:7" s="69" customFormat="1" ht="13.5" hidden="1" customHeight="1" thickBot="1" x14ac:dyDescent="0.3">
      <c r="A263" s="72"/>
      <c r="B263" s="10" t="e">
        <f>#REF!</f>
        <v>#REF!</v>
      </c>
      <c r="C263" s="73"/>
      <c r="D263" s="68"/>
      <c r="F263" s="74" t="e">
        <f>#REF!</f>
        <v>#REF!</v>
      </c>
      <c r="G263" s="71"/>
    </row>
    <row r="264" spans="1:7" ht="6.75" hidden="1" customHeight="1" thickBot="1" x14ac:dyDescent="0.3">
      <c r="A264" s="78"/>
      <c r="G264" s="79"/>
    </row>
    <row r="265" spans="1:7" ht="13.5" hidden="1" thickBot="1" x14ac:dyDescent="0.3">
      <c r="A265" s="78"/>
      <c r="C265" s="75" t="s">
        <v>11</v>
      </c>
      <c r="F265" s="80" t="e">
        <f>#REF!</f>
        <v>#REF!</v>
      </c>
      <c r="G265" s="79"/>
    </row>
    <row r="266" spans="1:7" s="69" customFormat="1" ht="6.75" hidden="1" customHeight="1" thickBot="1" x14ac:dyDescent="0.3">
      <c r="A266" s="72"/>
      <c r="B266" s="10"/>
      <c r="C266" s="73"/>
      <c r="D266" s="68"/>
      <c r="F266" s="70"/>
      <c r="G266" s="71"/>
    </row>
    <row r="267" spans="1:7" s="69" customFormat="1" ht="13.5" hidden="1" customHeight="1" thickBot="1" x14ac:dyDescent="0.3">
      <c r="A267" s="72"/>
      <c r="B267" s="10" t="e">
        <f>#REF!</f>
        <v>#REF!</v>
      </c>
      <c r="C267" s="73"/>
      <c r="D267" s="68"/>
      <c r="F267" s="74" t="e">
        <f>#REF!</f>
        <v>#REF!</v>
      </c>
      <c r="G267" s="71"/>
    </row>
    <row r="268" spans="1:7" ht="6.75" hidden="1" customHeight="1" thickBot="1" x14ac:dyDescent="0.3">
      <c r="A268" s="78"/>
      <c r="G268" s="79"/>
    </row>
    <row r="269" spans="1:7" ht="13.5" hidden="1" thickBot="1" x14ac:dyDescent="0.3">
      <c r="A269" s="78"/>
      <c r="C269" s="75" t="s">
        <v>11</v>
      </c>
      <c r="F269" s="80" t="e">
        <f>#REF!</f>
        <v>#REF!</v>
      </c>
      <c r="G269" s="79"/>
    </row>
    <row r="270" spans="1:7" s="69" customFormat="1" ht="6.75" hidden="1" customHeight="1" thickBot="1" x14ac:dyDescent="0.3">
      <c r="A270" s="72"/>
      <c r="B270" s="10"/>
      <c r="C270" s="73"/>
      <c r="D270" s="68"/>
      <c r="F270" s="70"/>
      <c r="G270" s="71"/>
    </row>
    <row r="271" spans="1:7" s="69" customFormat="1" ht="13.5" hidden="1" customHeight="1" thickBot="1" x14ac:dyDescent="0.3">
      <c r="A271" s="72"/>
      <c r="B271" s="10" t="e">
        <f>#REF!</f>
        <v>#REF!</v>
      </c>
      <c r="C271" s="73"/>
      <c r="D271" s="68"/>
      <c r="F271" s="74" t="e">
        <f>#REF!</f>
        <v>#REF!</v>
      </c>
      <c r="G271" s="71"/>
    </row>
    <row r="272" spans="1:7" ht="6.75" hidden="1" customHeight="1" thickBot="1" x14ac:dyDescent="0.3">
      <c r="A272" s="78"/>
      <c r="G272" s="79"/>
    </row>
    <row r="273" spans="1:7" ht="13.5" hidden="1" thickBot="1" x14ac:dyDescent="0.3">
      <c r="A273" s="78"/>
      <c r="C273" s="75" t="s">
        <v>11</v>
      </c>
      <c r="F273" s="80" t="e">
        <f>#REF!</f>
        <v>#REF!</v>
      </c>
      <c r="G273" s="79"/>
    </row>
    <row r="274" spans="1:7" ht="13.5" hidden="1" thickBot="1" x14ac:dyDescent="0.3">
      <c r="A274" s="78"/>
      <c r="C274" s="75"/>
      <c r="G274" s="79"/>
    </row>
    <row r="275" spans="1:7" ht="13.5" hidden="1" thickBot="1" x14ac:dyDescent="0.3">
      <c r="A275" s="78"/>
      <c r="B275" s="5" t="s">
        <v>8</v>
      </c>
      <c r="C275" s="75"/>
      <c r="F275" s="81" t="e">
        <f>#REF!</f>
        <v>#REF!</v>
      </c>
      <c r="G275" s="79"/>
    </row>
    <row r="276" spans="1:7" ht="13.5" hidden="1" thickBot="1" x14ac:dyDescent="0.3">
      <c r="A276" s="78"/>
      <c r="C276" s="75"/>
      <c r="G276" s="79"/>
    </row>
    <row r="277" spans="1:7" ht="13.5" hidden="1" thickBot="1" x14ac:dyDescent="0.3">
      <c r="A277" s="78"/>
      <c r="B277" s="5" t="s">
        <v>27</v>
      </c>
      <c r="C277" s="75"/>
      <c r="F277" s="82" t="e">
        <f>SUM(F273,F269,F265,F261,F257,F253,F249,F245,F241,F237)</f>
        <v>#REF!</v>
      </c>
      <c r="G277" s="79"/>
    </row>
    <row r="278" spans="1:7" ht="13.5" hidden="1" thickBot="1" x14ac:dyDescent="0.3">
      <c r="A278" s="78"/>
      <c r="C278" s="75"/>
      <c r="G278" s="79"/>
    </row>
    <row r="279" spans="1:7" ht="13.5" hidden="1" thickBot="1" x14ac:dyDescent="0.3">
      <c r="A279" s="78"/>
      <c r="B279" s="5" t="s">
        <v>28</v>
      </c>
      <c r="C279" s="75"/>
      <c r="F279" s="82">
        <f>COUNT(F273,F269,F265,F261,F257,F253,F249,F245,F241,F237)</f>
        <v>0</v>
      </c>
      <c r="G279" s="79"/>
    </row>
    <row r="280" spans="1:7" ht="13.5" hidden="1" thickBot="1" x14ac:dyDescent="0.3">
      <c r="A280" s="78"/>
      <c r="C280" s="75"/>
      <c r="G280" s="79"/>
    </row>
    <row r="281" spans="1:7" ht="13.5" hidden="1" thickBot="1" x14ac:dyDescent="0.3">
      <c r="A281" s="78"/>
      <c r="B281" s="5" t="s">
        <v>29</v>
      </c>
      <c r="C281" s="75"/>
      <c r="F281" s="83" t="str">
        <f>IF(F279=0," ",F277/F279)</f>
        <v xml:space="preserve"> </v>
      </c>
      <c r="G281" s="79"/>
    </row>
    <row r="282" spans="1:7" ht="13.5" hidden="1" thickBot="1" x14ac:dyDescent="0.3">
      <c r="A282" s="78"/>
      <c r="C282" s="75"/>
      <c r="G282" s="79"/>
    </row>
    <row r="283" spans="1:7" ht="13.5" hidden="1" thickBot="1" x14ac:dyDescent="0.3">
      <c r="A283" s="78"/>
      <c r="B283" s="5" t="s">
        <v>30</v>
      </c>
      <c r="C283" s="75"/>
      <c r="F283" s="81" t="str">
        <f>IF(F279=0," ",F281*F275)</f>
        <v xml:space="preserve"> </v>
      </c>
      <c r="G283" s="79"/>
    </row>
    <row r="284" spans="1:7" ht="13.5" hidden="1" thickBot="1" x14ac:dyDescent="0.3">
      <c r="A284" s="78"/>
      <c r="C284" s="75"/>
      <c r="G284" s="79"/>
    </row>
    <row r="285" spans="1:7" ht="13.5" hidden="1" thickBot="1" x14ac:dyDescent="0.3">
      <c r="A285" s="78"/>
      <c r="B285" s="5" t="s">
        <v>9</v>
      </c>
      <c r="C285" s="75"/>
      <c r="F285" s="84" t="e">
        <f>#REF!</f>
        <v>#REF!</v>
      </c>
      <c r="G285" s="79"/>
    </row>
    <row r="286" spans="1:7" ht="13.5" hidden="1" thickBot="1" x14ac:dyDescent="0.3">
      <c r="A286" s="78"/>
      <c r="C286" s="75"/>
      <c r="G286" s="79"/>
    </row>
    <row r="287" spans="1:7" ht="13.5" hidden="1" thickBot="1" x14ac:dyDescent="0.3">
      <c r="A287" s="78"/>
      <c r="B287" s="85" t="s">
        <v>31</v>
      </c>
      <c r="C287" s="75"/>
      <c r="F287" s="86" t="str">
        <f>IF(F279=0," ",F283-F285)</f>
        <v xml:space="preserve"> </v>
      </c>
      <c r="G287" s="79"/>
    </row>
    <row r="288" spans="1:7" s="69" customFormat="1" ht="12.75" hidden="1" customHeight="1" x14ac:dyDescent="0.25">
      <c r="A288" s="72"/>
      <c r="B288" s="10"/>
      <c r="C288" s="73"/>
      <c r="D288" s="68"/>
      <c r="F288" s="70"/>
      <c r="G288" s="71"/>
    </row>
    <row r="289" spans="1:7" s="69" customFormat="1" ht="15.75" hidden="1" thickBot="1" x14ac:dyDescent="0.3">
      <c r="A289" s="89" t="s">
        <v>64</v>
      </c>
      <c r="B289" s="56"/>
      <c r="C289" s="56"/>
      <c r="D289" s="68"/>
      <c r="F289" s="70"/>
      <c r="G289" s="71"/>
    </row>
    <row r="290" spans="1:7" s="69" customFormat="1" ht="13.5" hidden="1" customHeight="1" thickBot="1" x14ac:dyDescent="0.3">
      <c r="A290" s="72"/>
      <c r="B290" s="10" t="e">
        <f>#REF!</f>
        <v>#REF!</v>
      </c>
      <c r="C290" s="73"/>
      <c r="D290" s="68"/>
      <c r="F290" s="74" t="e">
        <f>#REF!</f>
        <v>#REF!</v>
      </c>
      <c r="G290" s="71"/>
    </row>
    <row r="291" spans="1:7" ht="6.75" hidden="1" customHeight="1" thickBot="1" x14ac:dyDescent="0.3">
      <c r="A291" s="78"/>
      <c r="G291" s="79"/>
    </row>
    <row r="292" spans="1:7" ht="13.5" hidden="1" thickBot="1" x14ac:dyDescent="0.3">
      <c r="A292" s="78"/>
      <c r="C292" s="75" t="s">
        <v>11</v>
      </c>
      <c r="F292" s="80" t="e">
        <f>#REF!</f>
        <v>#REF!</v>
      </c>
      <c r="G292" s="79"/>
    </row>
    <row r="293" spans="1:7" s="69" customFormat="1" ht="6.75" hidden="1" customHeight="1" thickBot="1" x14ac:dyDescent="0.3">
      <c r="A293" s="72"/>
      <c r="B293" s="10"/>
      <c r="C293" s="73"/>
      <c r="D293" s="68"/>
      <c r="F293" s="70"/>
      <c r="G293" s="71"/>
    </row>
    <row r="294" spans="1:7" s="69" customFormat="1" ht="13.5" hidden="1" customHeight="1" thickBot="1" x14ac:dyDescent="0.3">
      <c r="A294" s="72"/>
      <c r="B294" s="10" t="e">
        <f>#REF!</f>
        <v>#REF!</v>
      </c>
      <c r="C294" s="73"/>
      <c r="D294" s="68"/>
      <c r="F294" s="74" t="e">
        <f>#REF!</f>
        <v>#REF!</v>
      </c>
      <c r="G294" s="71"/>
    </row>
    <row r="295" spans="1:7" ht="6.75" hidden="1" customHeight="1" thickBot="1" x14ac:dyDescent="0.3">
      <c r="A295" s="78"/>
      <c r="G295" s="79"/>
    </row>
    <row r="296" spans="1:7" ht="13.5" hidden="1" thickBot="1" x14ac:dyDescent="0.3">
      <c r="A296" s="78"/>
      <c r="C296" s="75" t="s">
        <v>11</v>
      </c>
      <c r="F296" s="80" t="e">
        <f>#REF!</f>
        <v>#REF!</v>
      </c>
      <c r="G296" s="79"/>
    </row>
    <row r="297" spans="1:7" s="69" customFormat="1" ht="6.75" hidden="1" customHeight="1" thickBot="1" x14ac:dyDescent="0.3">
      <c r="A297" s="72"/>
      <c r="B297" s="10"/>
      <c r="C297" s="73"/>
      <c r="D297" s="68"/>
      <c r="F297" s="70"/>
      <c r="G297" s="71"/>
    </row>
    <row r="298" spans="1:7" s="69" customFormat="1" ht="13.5" hidden="1" customHeight="1" thickBot="1" x14ac:dyDescent="0.3">
      <c r="A298" s="72"/>
      <c r="B298" s="10" t="e">
        <f>#REF!</f>
        <v>#REF!</v>
      </c>
      <c r="C298" s="73"/>
      <c r="D298" s="68"/>
      <c r="F298" s="74" t="e">
        <f>#REF!</f>
        <v>#REF!</v>
      </c>
      <c r="G298" s="71"/>
    </row>
    <row r="299" spans="1:7" ht="6.75" hidden="1" customHeight="1" thickBot="1" x14ac:dyDescent="0.3">
      <c r="A299" s="78"/>
      <c r="G299" s="79"/>
    </row>
    <row r="300" spans="1:7" ht="13.5" hidden="1" thickBot="1" x14ac:dyDescent="0.3">
      <c r="A300" s="78"/>
      <c r="C300" s="75" t="s">
        <v>11</v>
      </c>
      <c r="F300" s="80" t="e">
        <f>#REF!</f>
        <v>#REF!</v>
      </c>
      <c r="G300" s="79"/>
    </row>
    <row r="301" spans="1:7" s="69" customFormat="1" ht="6.75" hidden="1" customHeight="1" thickBot="1" x14ac:dyDescent="0.3">
      <c r="A301" s="72"/>
      <c r="B301" s="10"/>
      <c r="C301" s="73"/>
      <c r="D301" s="68"/>
      <c r="F301" s="70"/>
      <c r="G301" s="71"/>
    </row>
    <row r="302" spans="1:7" s="69" customFormat="1" ht="13.5" hidden="1" customHeight="1" thickBot="1" x14ac:dyDescent="0.3">
      <c r="A302" s="72"/>
      <c r="B302" s="10" t="e">
        <f>#REF!</f>
        <v>#REF!</v>
      </c>
      <c r="C302" s="73"/>
      <c r="D302" s="68"/>
      <c r="F302" s="74" t="e">
        <f>#REF!</f>
        <v>#REF!</v>
      </c>
      <c r="G302" s="71"/>
    </row>
    <row r="303" spans="1:7" ht="6.75" hidden="1" customHeight="1" thickBot="1" x14ac:dyDescent="0.3">
      <c r="A303" s="78"/>
      <c r="G303" s="79"/>
    </row>
    <row r="304" spans="1:7" ht="13.5" hidden="1" thickBot="1" x14ac:dyDescent="0.3">
      <c r="A304" s="78"/>
      <c r="C304" s="75" t="s">
        <v>11</v>
      </c>
      <c r="F304" s="80" t="e">
        <f>#REF!</f>
        <v>#REF!</v>
      </c>
      <c r="G304" s="79"/>
    </row>
    <row r="305" spans="1:7" s="69" customFormat="1" ht="6.75" hidden="1" customHeight="1" thickBot="1" x14ac:dyDescent="0.3">
      <c r="A305" s="72"/>
      <c r="B305" s="10"/>
      <c r="C305" s="73"/>
      <c r="D305" s="68"/>
      <c r="F305" s="70"/>
      <c r="G305" s="71"/>
    </row>
    <row r="306" spans="1:7" s="69" customFormat="1" ht="13.5" hidden="1" customHeight="1" thickBot="1" x14ac:dyDescent="0.3">
      <c r="A306" s="72"/>
      <c r="B306" s="10" t="e">
        <f>#REF!</f>
        <v>#REF!</v>
      </c>
      <c r="C306" s="73"/>
      <c r="D306" s="68"/>
      <c r="F306" s="74" t="e">
        <f>#REF!</f>
        <v>#REF!</v>
      </c>
      <c r="G306" s="71"/>
    </row>
    <row r="307" spans="1:7" ht="6.75" hidden="1" customHeight="1" thickBot="1" x14ac:dyDescent="0.3">
      <c r="A307" s="78"/>
      <c r="G307" s="79"/>
    </row>
    <row r="308" spans="1:7" ht="13.5" hidden="1" thickBot="1" x14ac:dyDescent="0.3">
      <c r="A308" s="78"/>
      <c r="C308" s="75" t="s">
        <v>11</v>
      </c>
      <c r="F308" s="80" t="e">
        <f>#REF!</f>
        <v>#REF!</v>
      </c>
      <c r="G308" s="79"/>
    </row>
    <row r="309" spans="1:7" s="69" customFormat="1" ht="6.75" hidden="1" customHeight="1" thickBot="1" x14ac:dyDescent="0.3">
      <c r="A309" s="72"/>
      <c r="B309" s="10"/>
      <c r="C309" s="73"/>
      <c r="D309" s="68"/>
      <c r="F309" s="70"/>
      <c r="G309" s="71"/>
    </row>
    <row r="310" spans="1:7" s="69" customFormat="1" ht="13.5" hidden="1" customHeight="1" thickBot="1" x14ac:dyDescent="0.3">
      <c r="A310" s="72"/>
      <c r="B310" s="10" t="e">
        <f>#REF!</f>
        <v>#REF!</v>
      </c>
      <c r="C310" s="73"/>
      <c r="D310" s="68"/>
      <c r="F310" s="74" t="e">
        <f>#REF!</f>
        <v>#REF!</v>
      </c>
      <c r="G310" s="71"/>
    </row>
    <row r="311" spans="1:7" ht="6.75" hidden="1" customHeight="1" thickBot="1" x14ac:dyDescent="0.3">
      <c r="A311" s="78"/>
      <c r="G311" s="79"/>
    </row>
    <row r="312" spans="1:7" ht="13.5" hidden="1" thickBot="1" x14ac:dyDescent="0.3">
      <c r="A312" s="78"/>
      <c r="C312" s="75" t="s">
        <v>11</v>
      </c>
      <c r="F312" s="80" t="e">
        <f>#REF!</f>
        <v>#REF!</v>
      </c>
      <c r="G312" s="79"/>
    </row>
    <row r="313" spans="1:7" s="69" customFormat="1" ht="6.75" hidden="1" customHeight="1" thickBot="1" x14ac:dyDescent="0.3">
      <c r="A313" s="72"/>
      <c r="B313" s="10"/>
      <c r="C313" s="73"/>
      <c r="D313" s="68"/>
      <c r="F313" s="70"/>
      <c r="G313" s="71"/>
    </row>
    <row r="314" spans="1:7" s="69" customFormat="1" ht="13.5" hidden="1" customHeight="1" thickBot="1" x14ac:dyDescent="0.3">
      <c r="A314" s="72"/>
      <c r="B314" s="10" t="e">
        <f>#REF!</f>
        <v>#REF!</v>
      </c>
      <c r="C314" s="73"/>
      <c r="D314" s="68"/>
      <c r="F314" s="74" t="e">
        <f>#REF!</f>
        <v>#REF!</v>
      </c>
      <c r="G314" s="71"/>
    </row>
    <row r="315" spans="1:7" ht="6.75" hidden="1" customHeight="1" thickBot="1" x14ac:dyDescent="0.3">
      <c r="A315" s="78"/>
      <c r="G315" s="79"/>
    </row>
    <row r="316" spans="1:7" ht="13.5" hidden="1" thickBot="1" x14ac:dyDescent="0.3">
      <c r="A316" s="78"/>
      <c r="C316" s="75" t="s">
        <v>11</v>
      </c>
      <c r="F316" s="80" t="e">
        <f>#REF!</f>
        <v>#REF!</v>
      </c>
      <c r="G316" s="79"/>
    </row>
    <row r="317" spans="1:7" s="69" customFormat="1" ht="6.75" hidden="1" customHeight="1" thickBot="1" x14ac:dyDescent="0.3">
      <c r="A317" s="72"/>
      <c r="B317" s="10"/>
      <c r="C317" s="73"/>
      <c r="D317" s="68"/>
      <c r="F317" s="70"/>
      <c r="G317" s="71"/>
    </row>
    <row r="318" spans="1:7" s="69" customFormat="1" ht="13.5" hidden="1" customHeight="1" thickBot="1" x14ac:dyDescent="0.3">
      <c r="A318" s="72"/>
      <c r="B318" s="10" t="e">
        <f>#REF!</f>
        <v>#REF!</v>
      </c>
      <c r="C318" s="73"/>
      <c r="D318" s="68"/>
      <c r="F318" s="74" t="e">
        <f>#REF!</f>
        <v>#REF!</v>
      </c>
      <c r="G318" s="71"/>
    </row>
    <row r="319" spans="1:7" ht="6.75" hidden="1" customHeight="1" thickBot="1" x14ac:dyDescent="0.3">
      <c r="A319" s="78"/>
      <c r="G319" s="79"/>
    </row>
    <row r="320" spans="1:7" ht="13.5" hidden="1" thickBot="1" x14ac:dyDescent="0.3">
      <c r="A320" s="78"/>
      <c r="C320" s="75" t="s">
        <v>11</v>
      </c>
      <c r="F320" s="80" t="e">
        <f>#REF!</f>
        <v>#REF!</v>
      </c>
      <c r="G320" s="79"/>
    </row>
    <row r="321" spans="1:7" s="69" customFormat="1" ht="6.75" hidden="1" customHeight="1" thickBot="1" x14ac:dyDescent="0.3">
      <c r="A321" s="72"/>
      <c r="B321" s="10"/>
      <c r="C321" s="73"/>
      <c r="D321" s="68"/>
      <c r="F321" s="70"/>
      <c r="G321" s="71"/>
    </row>
    <row r="322" spans="1:7" s="69" customFormat="1" ht="13.5" hidden="1" customHeight="1" thickBot="1" x14ac:dyDescent="0.3">
      <c r="A322" s="72"/>
      <c r="B322" s="10" t="e">
        <f>#REF!</f>
        <v>#REF!</v>
      </c>
      <c r="C322" s="73"/>
      <c r="D322" s="68"/>
      <c r="F322" s="74" t="e">
        <f>#REF!</f>
        <v>#REF!</v>
      </c>
      <c r="G322" s="71"/>
    </row>
    <row r="323" spans="1:7" ht="6.75" hidden="1" customHeight="1" thickBot="1" x14ac:dyDescent="0.3">
      <c r="A323" s="78"/>
      <c r="G323" s="79"/>
    </row>
    <row r="324" spans="1:7" ht="13.5" hidden="1" thickBot="1" x14ac:dyDescent="0.3">
      <c r="A324" s="78"/>
      <c r="C324" s="75" t="s">
        <v>11</v>
      </c>
      <c r="F324" s="80" t="e">
        <f>#REF!</f>
        <v>#REF!</v>
      </c>
      <c r="G324" s="79"/>
    </row>
    <row r="325" spans="1:7" s="69" customFormat="1" ht="6.75" hidden="1" customHeight="1" thickBot="1" x14ac:dyDescent="0.3">
      <c r="A325" s="72"/>
      <c r="B325" s="10"/>
      <c r="C325" s="73"/>
      <c r="D325" s="68"/>
      <c r="F325" s="70"/>
      <c r="G325" s="71"/>
    </row>
    <row r="326" spans="1:7" s="69" customFormat="1" ht="13.5" hidden="1" customHeight="1" thickBot="1" x14ac:dyDescent="0.3">
      <c r="A326" s="72"/>
      <c r="B326" s="10" t="e">
        <f>#REF!</f>
        <v>#REF!</v>
      </c>
      <c r="C326" s="73"/>
      <c r="D326" s="68"/>
      <c r="F326" s="74" t="e">
        <f>#REF!</f>
        <v>#REF!</v>
      </c>
      <c r="G326" s="71"/>
    </row>
    <row r="327" spans="1:7" ht="6.75" hidden="1" customHeight="1" thickBot="1" x14ac:dyDescent="0.3">
      <c r="A327" s="78"/>
      <c r="G327" s="79"/>
    </row>
    <row r="328" spans="1:7" ht="13.5" hidden="1" thickBot="1" x14ac:dyDescent="0.3">
      <c r="A328" s="78"/>
      <c r="C328" s="75" t="s">
        <v>11</v>
      </c>
      <c r="F328" s="80" t="e">
        <f>#REF!</f>
        <v>#REF!</v>
      </c>
      <c r="G328" s="79"/>
    </row>
    <row r="329" spans="1:7" ht="13.5" hidden="1" thickBot="1" x14ac:dyDescent="0.3">
      <c r="A329" s="78"/>
      <c r="C329" s="75"/>
      <c r="G329" s="79"/>
    </row>
    <row r="330" spans="1:7" ht="13.5" hidden="1" thickBot="1" x14ac:dyDescent="0.3">
      <c r="A330" s="78"/>
      <c r="B330" s="5" t="s">
        <v>8</v>
      </c>
      <c r="C330" s="75"/>
      <c r="F330" s="81" t="e">
        <f>#REF!</f>
        <v>#REF!</v>
      </c>
      <c r="G330" s="79"/>
    </row>
    <row r="331" spans="1:7" ht="13.5" hidden="1" thickBot="1" x14ac:dyDescent="0.3">
      <c r="A331" s="78"/>
      <c r="C331" s="75"/>
      <c r="G331" s="79"/>
    </row>
    <row r="332" spans="1:7" ht="13.5" hidden="1" thickBot="1" x14ac:dyDescent="0.3">
      <c r="A332" s="78"/>
      <c r="B332" s="5" t="s">
        <v>27</v>
      </c>
      <c r="C332" s="75"/>
      <c r="F332" s="82" t="e">
        <f>SUM(F328,F324,F320,F316,F312,F308,F304,F300,F296,F292)</f>
        <v>#REF!</v>
      </c>
      <c r="G332" s="79"/>
    </row>
    <row r="333" spans="1:7" ht="13.5" hidden="1" thickBot="1" x14ac:dyDescent="0.3">
      <c r="A333" s="78"/>
      <c r="C333" s="75"/>
      <c r="G333" s="79"/>
    </row>
    <row r="334" spans="1:7" ht="13.5" hidden="1" thickBot="1" x14ac:dyDescent="0.3">
      <c r="A334" s="78"/>
      <c r="B334" s="5" t="s">
        <v>28</v>
      </c>
      <c r="C334" s="75"/>
      <c r="F334" s="82">
        <f>COUNT(F328,F324,F320,F316,F312,F308,F304,F300,F296,F292)</f>
        <v>0</v>
      </c>
      <c r="G334" s="79"/>
    </row>
    <row r="335" spans="1:7" ht="13.5" hidden="1" thickBot="1" x14ac:dyDescent="0.3">
      <c r="A335" s="78"/>
      <c r="C335" s="75"/>
      <c r="G335" s="79"/>
    </row>
    <row r="336" spans="1:7" ht="13.5" hidden="1" thickBot="1" x14ac:dyDescent="0.3">
      <c r="A336" s="78"/>
      <c r="B336" s="5" t="s">
        <v>29</v>
      </c>
      <c r="C336" s="75"/>
      <c r="F336" s="83" t="str">
        <f>IF(F334=0," ",F332/F334)</f>
        <v xml:space="preserve"> </v>
      </c>
      <c r="G336" s="79"/>
    </row>
    <row r="337" spans="1:7" ht="13.5" hidden="1" thickBot="1" x14ac:dyDescent="0.3">
      <c r="A337" s="78"/>
      <c r="C337" s="75"/>
      <c r="G337" s="79"/>
    </row>
    <row r="338" spans="1:7" ht="13.5" hidden="1" thickBot="1" x14ac:dyDescent="0.3">
      <c r="A338" s="78"/>
      <c r="B338" s="5" t="s">
        <v>30</v>
      </c>
      <c r="C338" s="75"/>
      <c r="F338" s="81" t="str">
        <f>IF(F334=0," ",F336*F330)</f>
        <v xml:space="preserve"> </v>
      </c>
      <c r="G338" s="79"/>
    </row>
    <row r="339" spans="1:7" ht="13.5" hidden="1" thickBot="1" x14ac:dyDescent="0.3">
      <c r="A339" s="78"/>
      <c r="C339" s="75"/>
      <c r="G339" s="79"/>
    </row>
    <row r="340" spans="1:7" ht="13.5" hidden="1" thickBot="1" x14ac:dyDescent="0.3">
      <c r="A340" s="78"/>
      <c r="B340" s="5" t="s">
        <v>9</v>
      </c>
      <c r="C340" s="75"/>
      <c r="F340" s="84" t="e">
        <f>#REF!</f>
        <v>#REF!</v>
      </c>
      <c r="G340" s="79"/>
    </row>
    <row r="341" spans="1:7" ht="13.5" hidden="1" thickBot="1" x14ac:dyDescent="0.3">
      <c r="A341" s="78"/>
      <c r="C341" s="75"/>
      <c r="G341" s="79"/>
    </row>
    <row r="342" spans="1:7" ht="13.5" hidden="1" thickBot="1" x14ac:dyDescent="0.3">
      <c r="A342" s="78"/>
      <c r="B342" s="85" t="s">
        <v>31</v>
      </c>
      <c r="C342" s="75"/>
      <c r="F342" s="86" t="str">
        <f>IF(F334=0," ",F338-F340)</f>
        <v xml:space="preserve"> </v>
      </c>
      <c r="G342" s="79"/>
    </row>
    <row r="343" spans="1:7" s="69" customFormat="1" ht="12.75" hidden="1" customHeight="1" x14ac:dyDescent="0.25">
      <c r="A343" s="72"/>
      <c r="B343" s="10"/>
      <c r="C343" s="73"/>
      <c r="D343" s="68"/>
      <c r="F343" s="70"/>
      <c r="G343" s="71"/>
    </row>
    <row r="344" spans="1:7" s="69" customFormat="1" ht="15.75" hidden="1" thickBot="1" x14ac:dyDescent="0.3">
      <c r="A344" s="89" t="s">
        <v>65</v>
      </c>
      <c r="B344" s="56"/>
      <c r="C344" s="56"/>
      <c r="D344" s="68"/>
      <c r="F344" s="70"/>
      <c r="G344" s="71"/>
    </row>
    <row r="345" spans="1:7" s="69" customFormat="1" ht="13.5" hidden="1" customHeight="1" thickBot="1" x14ac:dyDescent="0.3">
      <c r="A345" s="72"/>
      <c r="B345" s="10" t="e">
        <f>#REF!</f>
        <v>#REF!</v>
      </c>
      <c r="C345" s="73"/>
      <c r="D345" s="68"/>
      <c r="F345" s="74" t="e">
        <f>#REF!</f>
        <v>#REF!</v>
      </c>
      <c r="G345" s="71"/>
    </row>
    <row r="346" spans="1:7" ht="6.75" hidden="1" customHeight="1" thickBot="1" x14ac:dyDescent="0.3">
      <c r="A346" s="78"/>
      <c r="G346" s="79"/>
    </row>
    <row r="347" spans="1:7" ht="13.5" hidden="1" thickBot="1" x14ac:dyDescent="0.3">
      <c r="A347" s="78"/>
      <c r="C347" s="75" t="s">
        <v>11</v>
      </c>
      <c r="F347" s="80" t="e">
        <f>#REF!</f>
        <v>#REF!</v>
      </c>
      <c r="G347" s="79"/>
    </row>
    <row r="348" spans="1:7" s="69" customFormat="1" ht="6.75" hidden="1" customHeight="1" thickBot="1" x14ac:dyDescent="0.3">
      <c r="A348" s="72"/>
      <c r="B348" s="10"/>
      <c r="C348" s="73"/>
      <c r="D348" s="68"/>
      <c r="F348" s="70"/>
      <c r="G348" s="71"/>
    </row>
    <row r="349" spans="1:7" s="69" customFormat="1" ht="13.5" hidden="1" customHeight="1" thickBot="1" x14ac:dyDescent="0.3">
      <c r="A349" s="72"/>
      <c r="B349" s="10" t="e">
        <f>#REF!</f>
        <v>#REF!</v>
      </c>
      <c r="C349" s="73"/>
      <c r="D349" s="68"/>
      <c r="F349" s="74" t="e">
        <f>#REF!</f>
        <v>#REF!</v>
      </c>
      <c r="G349" s="71"/>
    </row>
    <row r="350" spans="1:7" ht="6.75" hidden="1" customHeight="1" thickBot="1" x14ac:dyDescent="0.3">
      <c r="A350" s="78"/>
      <c r="G350" s="79"/>
    </row>
    <row r="351" spans="1:7" ht="13.5" hidden="1" thickBot="1" x14ac:dyDescent="0.3">
      <c r="A351" s="78"/>
      <c r="C351" s="75" t="s">
        <v>11</v>
      </c>
      <c r="F351" s="80" t="e">
        <f>#REF!</f>
        <v>#REF!</v>
      </c>
      <c r="G351" s="79"/>
    </row>
    <row r="352" spans="1:7" s="69" customFormat="1" ht="6.75" hidden="1" customHeight="1" thickBot="1" x14ac:dyDescent="0.3">
      <c r="A352" s="72"/>
      <c r="B352" s="10"/>
      <c r="C352" s="73"/>
      <c r="D352" s="68"/>
      <c r="F352" s="70"/>
      <c r="G352" s="71"/>
    </row>
    <row r="353" spans="1:7" s="69" customFormat="1" ht="13.5" hidden="1" customHeight="1" thickBot="1" x14ac:dyDescent="0.3">
      <c r="A353" s="72"/>
      <c r="B353" s="10" t="e">
        <f>#REF!</f>
        <v>#REF!</v>
      </c>
      <c r="C353" s="73"/>
      <c r="D353" s="68"/>
      <c r="F353" s="74" t="e">
        <f>#REF!</f>
        <v>#REF!</v>
      </c>
      <c r="G353" s="71"/>
    </row>
    <row r="354" spans="1:7" ht="6.75" hidden="1" customHeight="1" thickBot="1" x14ac:dyDescent="0.3">
      <c r="A354" s="78"/>
      <c r="G354" s="79"/>
    </row>
    <row r="355" spans="1:7" ht="13.5" hidden="1" thickBot="1" x14ac:dyDescent="0.3">
      <c r="A355" s="78"/>
      <c r="C355" s="75" t="s">
        <v>11</v>
      </c>
      <c r="F355" s="80" t="e">
        <f>#REF!</f>
        <v>#REF!</v>
      </c>
      <c r="G355" s="79"/>
    </row>
    <row r="356" spans="1:7" s="69" customFormat="1" ht="6.75" hidden="1" customHeight="1" thickBot="1" x14ac:dyDescent="0.3">
      <c r="A356" s="72"/>
      <c r="B356" s="10"/>
      <c r="C356" s="73"/>
      <c r="D356" s="68"/>
      <c r="F356" s="70"/>
      <c r="G356" s="71"/>
    </row>
    <row r="357" spans="1:7" s="69" customFormat="1" ht="13.5" hidden="1" customHeight="1" thickBot="1" x14ac:dyDescent="0.3">
      <c r="A357" s="72"/>
      <c r="B357" s="10" t="e">
        <f>#REF!</f>
        <v>#REF!</v>
      </c>
      <c r="C357" s="73"/>
      <c r="D357" s="68"/>
      <c r="F357" s="74" t="e">
        <f>#REF!</f>
        <v>#REF!</v>
      </c>
      <c r="G357" s="71"/>
    </row>
    <row r="358" spans="1:7" ht="6.75" hidden="1" customHeight="1" thickBot="1" x14ac:dyDescent="0.3">
      <c r="A358" s="78"/>
      <c r="G358" s="79"/>
    </row>
    <row r="359" spans="1:7" ht="13.5" hidden="1" thickBot="1" x14ac:dyDescent="0.3">
      <c r="A359" s="78"/>
      <c r="C359" s="75" t="s">
        <v>11</v>
      </c>
      <c r="F359" s="80" t="e">
        <f>#REF!</f>
        <v>#REF!</v>
      </c>
      <c r="G359" s="79"/>
    </row>
    <row r="360" spans="1:7" s="69" customFormat="1" ht="6.75" hidden="1" customHeight="1" thickBot="1" x14ac:dyDescent="0.3">
      <c r="A360" s="72"/>
      <c r="B360" s="10"/>
      <c r="C360" s="73"/>
      <c r="D360" s="68"/>
      <c r="F360" s="70"/>
      <c r="G360" s="71"/>
    </row>
    <row r="361" spans="1:7" s="69" customFormat="1" ht="13.5" hidden="1" customHeight="1" thickBot="1" x14ac:dyDescent="0.3">
      <c r="A361" s="72"/>
      <c r="B361" s="10" t="e">
        <f>#REF!</f>
        <v>#REF!</v>
      </c>
      <c r="C361" s="73"/>
      <c r="D361" s="68"/>
      <c r="F361" s="74" t="e">
        <f>#REF!</f>
        <v>#REF!</v>
      </c>
      <c r="G361" s="71"/>
    </row>
    <row r="362" spans="1:7" ht="6.75" hidden="1" customHeight="1" thickBot="1" x14ac:dyDescent="0.3">
      <c r="A362" s="78"/>
      <c r="G362" s="79"/>
    </row>
    <row r="363" spans="1:7" ht="13.5" hidden="1" thickBot="1" x14ac:dyDescent="0.3">
      <c r="A363" s="78"/>
      <c r="C363" s="75" t="s">
        <v>11</v>
      </c>
      <c r="F363" s="80" t="e">
        <f>#REF!</f>
        <v>#REF!</v>
      </c>
      <c r="G363" s="79"/>
    </row>
    <row r="364" spans="1:7" s="69" customFormat="1" ht="6.75" hidden="1" customHeight="1" thickBot="1" x14ac:dyDescent="0.3">
      <c r="A364" s="72"/>
      <c r="B364" s="10"/>
      <c r="C364" s="73"/>
      <c r="D364" s="68"/>
      <c r="F364" s="70"/>
      <c r="G364" s="71"/>
    </row>
    <row r="365" spans="1:7" s="69" customFormat="1" ht="13.5" hidden="1" customHeight="1" thickBot="1" x14ac:dyDescent="0.3">
      <c r="A365" s="72"/>
      <c r="B365" s="10" t="e">
        <f>#REF!</f>
        <v>#REF!</v>
      </c>
      <c r="C365" s="73"/>
      <c r="D365" s="68"/>
      <c r="F365" s="74" t="e">
        <f>#REF!</f>
        <v>#REF!</v>
      </c>
      <c r="G365" s="71"/>
    </row>
    <row r="366" spans="1:7" ht="6.75" hidden="1" customHeight="1" thickBot="1" x14ac:dyDescent="0.3">
      <c r="A366" s="78"/>
      <c r="G366" s="79"/>
    </row>
    <row r="367" spans="1:7" ht="13.5" hidden="1" thickBot="1" x14ac:dyDescent="0.3">
      <c r="A367" s="78"/>
      <c r="C367" s="75" t="s">
        <v>11</v>
      </c>
      <c r="F367" s="80" t="e">
        <f>#REF!</f>
        <v>#REF!</v>
      </c>
      <c r="G367" s="79"/>
    </row>
    <row r="368" spans="1:7" s="69" customFormat="1" ht="6.75" hidden="1" customHeight="1" thickBot="1" x14ac:dyDescent="0.3">
      <c r="A368" s="72"/>
      <c r="B368" s="10"/>
      <c r="C368" s="73"/>
      <c r="D368" s="68"/>
      <c r="F368" s="70"/>
      <c r="G368" s="71"/>
    </row>
    <row r="369" spans="1:7" s="69" customFormat="1" ht="13.5" hidden="1" customHeight="1" thickBot="1" x14ac:dyDescent="0.3">
      <c r="A369" s="72"/>
      <c r="B369" s="10" t="e">
        <f>#REF!</f>
        <v>#REF!</v>
      </c>
      <c r="C369" s="73"/>
      <c r="D369" s="68"/>
      <c r="F369" s="74" t="e">
        <f>#REF!</f>
        <v>#REF!</v>
      </c>
      <c r="G369" s="71"/>
    </row>
    <row r="370" spans="1:7" ht="6.75" hidden="1" customHeight="1" thickBot="1" x14ac:dyDescent="0.3">
      <c r="A370" s="78"/>
      <c r="G370" s="79"/>
    </row>
    <row r="371" spans="1:7" ht="13.5" hidden="1" thickBot="1" x14ac:dyDescent="0.3">
      <c r="A371" s="78"/>
      <c r="C371" s="75" t="s">
        <v>11</v>
      </c>
      <c r="F371" s="80" t="e">
        <f>#REF!</f>
        <v>#REF!</v>
      </c>
      <c r="G371" s="79"/>
    </row>
    <row r="372" spans="1:7" s="69" customFormat="1" ht="6.75" hidden="1" customHeight="1" thickBot="1" x14ac:dyDescent="0.3">
      <c r="A372" s="72"/>
      <c r="B372" s="10"/>
      <c r="C372" s="73"/>
      <c r="D372" s="68"/>
      <c r="F372" s="70"/>
      <c r="G372" s="71"/>
    </row>
    <row r="373" spans="1:7" s="69" customFormat="1" ht="13.5" hidden="1" customHeight="1" thickBot="1" x14ac:dyDescent="0.3">
      <c r="A373" s="72"/>
      <c r="B373" s="10" t="e">
        <f>#REF!</f>
        <v>#REF!</v>
      </c>
      <c r="C373" s="73"/>
      <c r="D373" s="68"/>
      <c r="F373" s="74" t="e">
        <f>#REF!</f>
        <v>#REF!</v>
      </c>
      <c r="G373" s="71"/>
    </row>
    <row r="374" spans="1:7" ht="6.75" hidden="1" customHeight="1" thickBot="1" x14ac:dyDescent="0.3">
      <c r="A374" s="78"/>
      <c r="G374" s="79"/>
    </row>
    <row r="375" spans="1:7" ht="13.5" hidden="1" thickBot="1" x14ac:dyDescent="0.3">
      <c r="A375" s="78"/>
      <c r="C375" s="75" t="s">
        <v>11</v>
      </c>
      <c r="F375" s="80" t="e">
        <f>#REF!</f>
        <v>#REF!</v>
      </c>
      <c r="G375" s="79"/>
    </row>
    <row r="376" spans="1:7" s="69" customFormat="1" ht="6.75" hidden="1" customHeight="1" thickBot="1" x14ac:dyDescent="0.3">
      <c r="A376" s="72"/>
      <c r="B376" s="10"/>
      <c r="C376" s="73"/>
      <c r="D376" s="68"/>
      <c r="F376" s="70"/>
      <c r="G376" s="71"/>
    </row>
    <row r="377" spans="1:7" s="69" customFormat="1" ht="13.5" hidden="1" customHeight="1" thickBot="1" x14ac:dyDescent="0.3">
      <c r="A377" s="72"/>
      <c r="B377" s="10" t="e">
        <f>#REF!</f>
        <v>#REF!</v>
      </c>
      <c r="C377" s="73"/>
      <c r="D377" s="68"/>
      <c r="F377" s="74" t="e">
        <f>#REF!</f>
        <v>#REF!</v>
      </c>
      <c r="G377" s="71"/>
    </row>
    <row r="378" spans="1:7" ht="6.75" hidden="1" customHeight="1" thickBot="1" x14ac:dyDescent="0.3">
      <c r="A378" s="78"/>
      <c r="G378" s="79"/>
    </row>
    <row r="379" spans="1:7" ht="13.5" hidden="1" thickBot="1" x14ac:dyDescent="0.3">
      <c r="A379" s="78"/>
      <c r="C379" s="75" t="s">
        <v>11</v>
      </c>
      <c r="F379" s="80" t="e">
        <f>#REF!</f>
        <v>#REF!</v>
      </c>
      <c r="G379" s="79"/>
    </row>
    <row r="380" spans="1:7" s="69" customFormat="1" ht="6.75" hidden="1" customHeight="1" thickBot="1" x14ac:dyDescent="0.3">
      <c r="A380" s="72"/>
      <c r="B380" s="10"/>
      <c r="C380" s="73"/>
      <c r="D380" s="68"/>
      <c r="F380" s="70"/>
      <c r="G380" s="71"/>
    </row>
    <row r="381" spans="1:7" s="69" customFormat="1" ht="13.5" hidden="1" customHeight="1" thickBot="1" x14ac:dyDescent="0.3">
      <c r="A381" s="72"/>
      <c r="B381" s="10" t="e">
        <f>#REF!</f>
        <v>#REF!</v>
      </c>
      <c r="C381" s="73"/>
      <c r="D381" s="68"/>
      <c r="F381" s="74" t="e">
        <f>#REF!</f>
        <v>#REF!</v>
      </c>
      <c r="G381" s="71"/>
    </row>
    <row r="382" spans="1:7" ht="6.75" hidden="1" customHeight="1" thickBot="1" x14ac:dyDescent="0.3">
      <c r="A382" s="78"/>
      <c r="G382" s="79"/>
    </row>
    <row r="383" spans="1:7" ht="13.5" hidden="1" thickBot="1" x14ac:dyDescent="0.3">
      <c r="A383" s="78"/>
      <c r="C383" s="75" t="s">
        <v>11</v>
      </c>
      <c r="F383" s="80" t="e">
        <f>#REF!</f>
        <v>#REF!</v>
      </c>
      <c r="G383" s="79"/>
    </row>
    <row r="384" spans="1:7" ht="13.5" hidden="1" thickBot="1" x14ac:dyDescent="0.3">
      <c r="A384" s="78"/>
      <c r="C384" s="75"/>
      <c r="G384" s="79"/>
    </row>
    <row r="385" spans="1:7" ht="13.5" hidden="1" thickBot="1" x14ac:dyDescent="0.3">
      <c r="A385" s="78"/>
      <c r="B385" s="5" t="s">
        <v>8</v>
      </c>
      <c r="C385" s="75"/>
      <c r="F385" s="81" t="e">
        <f>#REF!</f>
        <v>#REF!</v>
      </c>
      <c r="G385" s="79"/>
    </row>
    <row r="386" spans="1:7" ht="13.5" hidden="1" thickBot="1" x14ac:dyDescent="0.3">
      <c r="A386" s="78"/>
      <c r="C386" s="75"/>
      <c r="G386" s="79"/>
    </row>
    <row r="387" spans="1:7" ht="13.5" hidden="1" thickBot="1" x14ac:dyDescent="0.3">
      <c r="A387" s="78"/>
      <c r="B387" s="5" t="s">
        <v>27</v>
      </c>
      <c r="C387" s="75"/>
      <c r="F387" s="82" t="e">
        <f>SUM(F383,F379,F375,F371,F367,F363,F359,F355,F351,F347)</f>
        <v>#REF!</v>
      </c>
      <c r="G387" s="79"/>
    </row>
    <row r="388" spans="1:7" ht="13.5" hidden="1" thickBot="1" x14ac:dyDescent="0.3">
      <c r="A388" s="78"/>
      <c r="C388" s="75"/>
      <c r="G388" s="79"/>
    </row>
    <row r="389" spans="1:7" ht="13.5" hidden="1" thickBot="1" x14ac:dyDescent="0.3">
      <c r="A389" s="78"/>
      <c r="B389" s="5" t="s">
        <v>28</v>
      </c>
      <c r="C389" s="75"/>
      <c r="F389" s="82">
        <f>COUNT(F383,F379,F375,F371,F367,F363,F359,F355,F351,F347)</f>
        <v>0</v>
      </c>
      <c r="G389" s="79"/>
    </row>
    <row r="390" spans="1:7" ht="13.5" hidden="1" thickBot="1" x14ac:dyDescent="0.3">
      <c r="A390" s="78"/>
      <c r="C390" s="75"/>
      <c r="G390" s="79"/>
    </row>
    <row r="391" spans="1:7" ht="13.5" hidden="1" thickBot="1" x14ac:dyDescent="0.3">
      <c r="A391" s="78"/>
      <c r="B391" s="5" t="s">
        <v>29</v>
      </c>
      <c r="C391" s="75"/>
      <c r="F391" s="83" t="str">
        <f>IF(F389=0," ",F387/F389)</f>
        <v xml:space="preserve"> </v>
      </c>
      <c r="G391" s="79"/>
    </row>
    <row r="392" spans="1:7" ht="13.5" hidden="1" thickBot="1" x14ac:dyDescent="0.3">
      <c r="A392" s="78"/>
      <c r="C392" s="75"/>
      <c r="G392" s="79"/>
    </row>
    <row r="393" spans="1:7" ht="13.5" hidden="1" thickBot="1" x14ac:dyDescent="0.3">
      <c r="A393" s="78"/>
      <c r="B393" s="5" t="s">
        <v>30</v>
      </c>
      <c r="C393" s="75"/>
      <c r="F393" s="81" t="str">
        <f>IF(F389=0," ",F391*F385)</f>
        <v xml:space="preserve"> </v>
      </c>
      <c r="G393" s="79"/>
    </row>
    <row r="394" spans="1:7" ht="13.5" hidden="1" thickBot="1" x14ac:dyDescent="0.3">
      <c r="A394" s="78"/>
      <c r="C394" s="75"/>
      <c r="G394" s="79"/>
    </row>
    <row r="395" spans="1:7" ht="13.5" hidden="1" thickBot="1" x14ac:dyDescent="0.3">
      <c r="A395" s="78"/>
      <c r="B395" s="5" t="s">
        <v>9</v>
      </c>
      <c r="C395" s="75"/>
      <c r="F395" s="84" t="e">
        <f>#REF!</f>
        <v>#REF!</v>
      </c>
      <c r="G395" s="79"/>
    </row>
    <row r="396" spans="1:7" ht="13.5" hidden="1" thickBot="1" x14ac:dyDescent="0.3">
      <c r="A396" s="78"/>
      <c r="C396" s="75"/>
      <c r="G396" s="79"/>
    </row>
    <row r="397" spans="1:7" ht="13.5" hidden="1" thickBot="1" x14ac:dyDescent="0.3">
      <c r="A397" s="78"/>
      <c r="B397" s="85" t="s">
        <v>31</v>
      </c>
      <c r="C397" s="75"/>
      <c r="F397" s="86" t="str">
        <f>IF(F389=0," ",F393-F395)</f>
        <v xml:space="preserve"> </v>
      </c>
      <c r="G397" s="79"/>
    </row>
    <row r="398" spans="1:7" s="69" customFormat="1" ht="12.75" hidden="1" customHeight="1" x14ac:dyDescent="0.25">
      <c r="A398" s="72"/>
      <c r="B398" s="10"/>
      <c r="C398" s="73"/>
      <c r="D398" s="68"/>
      <c r="F398" s="70"/>
      <c r="G398" s="71"/>
    </row>
    <row r="399" spans="1:7" s="69" customFormat="1" ht="15.75" hidden="1" thickBot="1" x14ac:dyDescent="0.3">
      <c r="A399" s="89" t="s">
        <v>66</v>
      </c>
      <c r="B399" s="56"/>
      <c r="C399" s="56"/>
      <c r="D399" s="68"/>
      <c r="F399" s="70"/>
      <c r="G399" s="71"/>
    </row>
    <row r="400" spans="1:7" s="69" customFormat="1" ht="13.5" hidden="1" customHeight="1" thickBot="1" x14ac:dyDescent="0.3">
      <c r="A400" s="72"/>
      <c r="B400" s="10" t="e">
        <f>#REF!</f>
        <v>#REF!</v>
      </c>
      <c r="C400" s="73"/>
      <c r="D400" s="68"/>
      <c r="F400" s="74" t="e">
        <f>#REF!</f>
        <v>#REF!</v>
      </c>
      <c r="G400" s="71"/>
    </row>
    <row r="401" spans="1:7" ht="6.75" hidden="1" customHeight="1" thickBot="1" x14ac:dyDescent="0.3">
      <c r="A401" s="78"/>
      <c r="G401" s="79"/>
    </row>
    <row r="402" spans="1:7" ht="13.5" hidden="1" thickBot="1" x14ac:dyDescent="0.3">
      <c r="A402" s="78"/>
      <c r="C402" s="75" t="s">
        <v>11</v>
      </c>
      <c r="F402" s="80" t="e">
        <f>#REF!</f>
        <v>#REF!</v>
      </c>
      <c r="G402" s="79"/>
    </row>
    <row r="403" spans="1:7" s="69" customFormat="1" ht="6.75" hidden="1" customHeight="1" thickBot="1" x14ac:dyDescent="0.3">
      <c r="A403" s="72"/>
      <c r="B403" s="10"/>
      <c r="C403" s="73"/>
      <c r="D403" s="68"/>
      <c r="F403" s="70"/>
      <c r="G403" s="71"/>
    </row>
    <row r="404" spans="1:7" s="69" customFormat="1" ht="13.5" hidden="1" customHeight="1" thickBot="1" x14ac:dyDescent="0.3">
      <c r="A404" s="72"/>
      <c r="B404" s="10" t="e">
        <f>#REF!</f>
        <v>#REF!</v>
      </c>
      <c r="C404" s="73"/>
      <c r="D404" s="68"/>
      <c r="F404" s="74" t="e">
        <f>#REF!</f>
        <v>#REF!</v>
      </c>
      <c r="G404" s="71"/>
    </row>
    <row r="405" spans="1:7" ht="6.75" hidden="1" customHeight="1" thickBot="1" x14ac:dyDescent="0.3">
      <c r="A405" s="78"/>
      <c r="G405" s="79"/>
    </row>
    <row r="406" spans="1:7" ht="13.5" hidden="1" thickBot="1" x14ac:dyDescent="0.3">
      <c r="A406" s="78"/>
      <c r="C406" s="75" t="s">
        <v>11</v>
      </c>
      <c r="F406" s="80" t="e">
        <f>#REF!</f>
        <v>#REF!</v>
      </c>
      <c r="G406" s="79"/>
    </row>
    <row r="407" spans="1:7" s="69" customFormat="1" ht="6.75" hidden="1" customHeight="1" thickBot="1" x14ac:dyDescent="0.3">
      <c r="A407" s="72"/>
      <c r="B407" s="10"/>
      <c r="C407" s="73"/>
      <c r="D407" s="68"/>
      <c r="F407" s="70"/>
      <c r="G407" s="71"/>
    </row>
    <row r="408" spans="1:7" s="69" customFormat="1" ht="13.5" hidden="1" customHeight="1" thickBot="1" x14ac:dyDescent="0.3">
      <c r="A408" s="72"/>
      <c r="B408" s="10" t="e">
        <f>#REF!</f>
        <v>#REF!</v>
      </c>
      <c r="C408" s="73"/>
      <c r="D408" s="68"/>
      <c r="F408" s="74" t="e">
        <f>#REF!</f>
        <v>#REF!</v>
      </c>
      <c r="G408" s="71"/>
    </row>
    <row r="409" spans="1:7" ht="6.75" hidden="1" customHeight="1" thickBot="1" x14ac:dyDescent="0.3">
      <c r="A409" s="78"/>
      <c r="G409" s="79"/>
    </row>
    <row r="410" spans="1:7" ht="13.5" hidden="1" thickBot="1" x14ac:dyDescent="0.3">
      <c r="A410" s="78"/>
      <c r="C410" s="75" t="s">
        <v>11</v>
      </c>
      <c r="F410" s="80" t="e">
        <f>#REF!</f>
        <v>#REF!</v>
      </c>
      <c r="G410" s="79"/>
    </row>
    <row r="411" spans="1:7" s="69" customFormat="1" ht="6.75" hidden="1" customHeight="1" thickBot="1" x14ac:dyDescent="0.3">
      <c r="A411" s="72"/>
      <c r="B411" s="10"/>
      <c r="C411" s="73"/>
      <c r="D411" s="68"/>
      <c r="F411" s="70"/>
      <c r="G411" s="71"/>
    </row>
    <row r="412" spans="1:7" s="69" customFormat="1" ht="13.5" hidden="1" customHeight="1" thickBot="1" x14ac:dyDescent="0.3">
      <c r="A412" s="72"/>
      <c r="B412" s="10" t="e">
        <f>#REF!</f>
        <v>#REF!</v>
      </c>
      <c r="C412" s="73"/>
      <c r="D412" s="68"/>
      <c r="F412" s="74" t="e">
        <f>#REF!</f>
        <v>#REF!</v>
      </c>
      <c r="G412" s="71"/>
    </row>
    <row r="413" spans="1:7" ht="6.75" hidden="1" customHeight="1" thickBot="1" x14ac:dyDescent="0.3">
      <c r="A413" s="78"/>
      <c r="G413" s="79"/>
    </row>
    <row r="414" spans="1:7" ht="13.5" hidden="1" thickBot="1" x14ac:dyDescent="0.3">
      <c r="A414" s="78"/>
      <c r="C414" s="75" t="s">
        <v>11</v>
      </c>
      <c r="F414" s="80" t="e">
        <f>#REF!</f>
        <v>#REF!</v>
      </c>
      <c r="G414" s="79"/>
    </row>
    <row r="415" spans="1:7" s="69" customFormat="1" ht="6.75" hidden="1" customHeight="1" thickBot="1" x14ac:dyDescent="0.3">
      <c r="A415" s="72"/>
      <c r="B415" s="10"/>
      <c r="C415" s="73"/>
      <c r="D415" s="68"/>
      <c r="F415" s="70"/>
      <c r="G415" s="71"/>
    </row>
    <row r="416" spans="1:7" s="69" customFormat="1" ht="13.5" hidden="1" customHeight="1" thickBot="1" x14ac:dyDescent="0.3">
      <c r="A416" s="72"/>
      <c r="B416" s="10" t="e">
        <f>#REF!</f>
        <v>#REF!</v>
      </c>
      <c r="C416" s="73"/>
      <c r="D416" s="68"/>
      <c r="F416" s="74" t="e">
        <f>#REF!</f>
        <v>#REF!</v>
      </c>
      <c r="G416" s="71"/>
    </row>
    <row r="417" spans="1:7" ht="6.75" hidden="1" customHeight="1" thickBot="1" x14ac:dyDescent="0.3">
      <c r="A417" s="78"/>
      <c r="G417" s="79"/>
    </row>
    <row r="418" spans="1:7" ht="13.5" hidden="1" thickBot="1" x14ac:dyDescent="0.3">
      <c r="A418" s="78"/>
      <c r="C418" s="75" t="s">
        <v>11</v>
      </c>
      <c r="F418" s="80" t="e">
        <f>#REF!</f>
        <v>#REF!</v>
      </c>
      <c r="G418" s="79"/>
    </row>
    <row r="419" spans="1:7" s="69" customFormat="1" ht="6.75" hidden="1" customHeight="1" thickBot="1" x14ac:dyDescent="0.3">
      <c r="A419" s="72"/>
      <c r="B419" s="10"/>
      <c r="C419" s="73"/>
      <c r="D419" s="68"/>
      <c r="F419" s="70"/>
      <c r="G419" s="71"/>
    </row>
    <row r="420" spans="1:7" s="69" customFormat="1" ht="13.5" hidden="1" customHeight="1" thickBot="1" x14ac:dyDescent="0.3">
      <c r="A420" s="72"/>
      <c r="B420" s="10" t="e">
        <f>#REF!</f>
        <v>#REF!</v>
      </c>
      <c r="C420" s="73"/>
      <c r="D420" s="68"/>
      <c r="F420" s="74" t="e">
        <f>#REF!</f>
        <v>#REF!</v>
      </c>
      <c r="G420" s="71"/>
    </row>
    <row r="421" spans="1:7" ht="6.75" hidden="1" customHeight="1" thickBot="1" x14ac:dyDescent="0.3">
      <c r="A421" s="78"/>
      <c r="G421" s="79"/>
    </row>
    <row r="422" spans="1:7" ht="13.5" hidden="1" thickBot="1" x14ac:dyDescent="0.3">
      <c r="A422" s="78"/>
      <c r="C422" s="75" t="s">
        <v>11</v>
      </c>
      <c r="F422" s="80" t="e">
        <f>#REF!</f>
        <v>#REF!</v>
      </c>
      <c r="G422" s="79"/>
    </row>
    <row r="423" spans="1:7" s="69" customFormat="1" ht="6.75" hidden="1" customHeight="1" thickBot="1" x14ac:dyDescent="0.3">
      <c r="A423" s="72"/>
      <c r="B423" s="10"/>
      <c r="C423" s="73"/>
      <c r="D423" s="68"/>
      <c r="F423" s="70"/>
      <c r="G423" s="71"/>
    </row>
    <row r="424" spans="1:7" s="69" customFormat="1" ht="13.5" hidden="1" customHeight="1" thickBot="1" x14ac:dyDescent="0.3">
      <c r="A424" s="72"/>
      <c r="B424" s="10" t="e">
        <f>#REF!</f>
        <v>#REF!</v>
      </c>
      <c r="C424" s="73"/>
      <c r="D424" s="68"/>
      <c r="F424" s="74" t="e">
        <f>#REF!</f>
        <v>#REF!</v>
      </c>
      <c r="G424" s="71"/>
    </row>
    <row r="425" spans="1:7" ht="6.75" hidden="1" customHeight="1" thickBot="1" x14ac:dyDescent="0.3">
      <c r="A425" s="78"/>
      <c r="G425" s="79"/>
    </row>
    <row r="426" spans="1:7" ht="13.5" hidden="1" thickBot="1" x14ac:dyDescent="0.3">
      <c r="A426" s="78"/>
      <c r="C426" s="75" t="s">
        <v>11</v>
      </c>
      <c r="F426" s="80" t="e">
        <f>#REF!</f>
        <v>#REF!</v>
      </c>
      <c r="G426" s="79"/>
    </row>
    <row r="427" spans="1:7" s="69" customFormat="1" ht="6.75" hidden="1" customHeight="1" thickBot="1" x14ac:dyDescent="0.3">
      <c r="A427" s="72"/>
      <c r="B427" s="10"/>
      <c r="C427" s="73"/>
      <c r="D427" s="68"/>
      <c r="F427" s="70"/>
      <c r="G427" s="71"/>
    </row>
    <row r="428" spans="1:7" s="69" customFormat="1" ht="13.5" hidden="1" customHeight="1" thickBot="1" x14ac:dyDescent="0.3">
      <c r="A428" s="72"/>
      <c r="B428" s="10" t="e">
        <f>#REF!</f>
        <v>#REF!</v>
      </c>
      <c r="C428" s="73"/>
      <c r="D428" s="68"/>
      <c r="F428" s="74" t="e">
        <f>#REF!</f>
        <v>#REF!</v>
      </c>
      <c r="G428" s="71"/>
    </row>
    <row r="429" spans="1:7" ht="6.75" hidden="1" customHeight="1" thickBot="1" x14ac:dyDescent="0.3">
      <c r="A429" s="78"/>
      <c r="G429" s="79"/>
    </row>
    <row r="430" spans="1:7" ht="13.5" hidden="1" thickBot="1" x14ac:dyDescent="0.3">
      <c r="A430" s="78"/>
      <c r="C430" s="75" t="s">
        <v>11</v>
      </c>
      <c r="F430" s="80" t="e">
        <f>#REF!</f>
        <v>#REF!</v>
      </c>
      <c r="G430" s="79"/>
    </row>
    <row r="431" spans="1:7" s="69" customFormat="1" ht="6.75" hidden="1" customHeight="1" thickBot="1" x14ac:dyDescent="0.3">
      <c r="A431" s="72"/>
      <c r="B431" s="10"/>
      <c r="C431" s="73"/>
      <c r="D431" s="68"/>
      <c r="F431" s="70"/>
      <c r="G431" s="71"/>
    </row>
    <row r="432" spans="1:7" s="69" customFormat="1" ht="13.5" hidden="1" customHeight="1" thickBot="1" x14ac:dyDescent="0.3">
      <c r="A432" s="72"/>
      <c r="B432" s="10" t="e">
        <f>#REF!</f>
        <v>#REF!</v>
      </c>
      <c r="C432" s="73"/>
      <c r="D432" s="68"/>
      <c r="F432" s="74" t="e">
        <f>#REF!</f>
        <v>#REF!</v>
      </c>
      <c r="G432" s="71"/>
    </row>
    <row r="433" spans="1:7" ht="6.75" hidden="1" customHeight="1" thickBot="1" x14ac:dyDescent="0.3">
      <c r="A433" s="78"/>
      <c r="G433" s="79"/>
    </row>
    <row r="434" spans="1:7" ht="13.5" hidden="1" thickBot="1" x14ac:dyDescent="0.3">
      <c r="A434" s="78"/>
      <c r="C434" s="75" t="s">
        <v>11</v>
      </c>
      <c r="F434" s="80" t="e">
        <f>#REF!</f>
        <v>#REF!</v>
      </c>
      <c r="G434" s="79"/>
    </row>
    <row r="435" spans="1:7" s="69" customFormat="1" ht="6.75" hidden="1" customHeight="1" thickBot="1" x14ac:dyDescent="0.3">
      <c r="A435" s="72"/>
      <c r="B435" s="10"/>
      <c r="C435" s="73"/>
      <c r="D435" s="68"/>
      <c r="F435" s="70"/>
      <c r="G435" s="71"/>
    </row>
    <row r="436" spans="1:7" s="69" customFormat="1" ht="13.5" hidden="1" customHeight="1" thickBot="1" x14ac:dyDescent="0.3">
      <c r="A436" s="72"/>
      <c r="B436" s="10" t="e">
        <f>#REF!</f>
        <v>#REF!</v>
      </c>
      <c r="C436" s="73"/>
      <c r="D436" s="68"/>
      <c r="F436" s="74" t="e">
        <f>#REF!</f>
        <v>#REF!</v>
      </c>
      <c r="G436" s="71"/>
    </row>
    <row r="437" spans="1:7" ht="6.75" hidden="1" customHeight="1" thickBot="1" x14ac:dyDescent="0.3">
      <c r="A437" s="78"/>
      <c r="G437" s="79"/>
    </row>
    <row r="438" spans="1:7" ht="13.5" hidden="1" thickBot="1" x14ac:dyDescent="0.3">
      <c r="A438" s="78"/>
      <c r="C438" s="75" t="s">
        <v>11</v>
      </c>
      <c r="F438" s="80" t="e">
        <f>#REF!</f>
        <v>#REF!</v>
      </c>
      <c r="G438" s="79"/>
    </row>
    <row r="439" spans="1:7" ht="13.5" hidden="1" thickBot="1" x14ac:dyDescent="0.3">
      <c r="A439" s="78"/>
      <c r="C439" s="75"/>
      <c r="G439" s="79"/>
    </row>
    <row r="440" spans="1:7" ht="13.5" hidden="1" thickBot="1" x14ac:dyDescent="0.3">
      <c r="A440" s="78"/>
      <c r="B440" s="5" t="s">
        <v>8</v>
      </c>
      <c r="C440" s="75"/>
      <c r="F440" s="81" t="e">
        <f>#REF!</f>
        <v>#REF!</v>
      </c>
      <c r="G440" s="79"/>
    </row>
    <row r="441" spans="1:7" ht="13.5" hidden="1" thickBot="1" x14ac:dyDescent="0.3">
      <c r="A441" s="78"/>
      <c r="C441" s="75"/>
      <c r="G441" s="79"/>
    </row>
    <row r="442" spans="1:7" ht="13.5" hidden="1" thickBot="1" x14ac:dyDescent="0.3">
      <c r="A442" s="78"/>
      <c r="B442" s="5" t="s">
        <v>27</v>
      </c>
      <c r="C442" s="75"/>
      <c r="F442" s="82" t="e">
        <f>SUM(F438,F434,F430,F426,F422,F418,F414,F410,F406,F402)</f>
        <v>#REF!</v>
      </c>
      <c r="G442" s="79"/>
    </row>
    <row r="443" spans="1:7" ht="13.5" hidden="1" thickBot="1" x14ac:dyDescent="0.3">
      <c r="A443" s="78"/>
      <c r="C443" s="75"/>
      <c r="G443" s="79"/>
    </row>
    <row r="444" spans="1:7" ht="13.5" hidden="1" thickBot="1" x14ac:dyDescent="0.3">
      <c r="A444" s="78"/>
      <c r="B444" s="5" t="s">
        <v>28</v>
      </c>
      <c r="C444" s="75"/>
      <c r="F444" s="82">
        <f>COUNT(F438,F434,F430,F426,F422,F418,F414,F410,F406,F402)</f>
        <v>0</v>
      </c>
      <c r="G444" s="79"/>
    </row>
    <row r="445" spans="1:7" ht="13.5" hidden="1" thickBot="1" x14ac:dyDescent="0.3">
      <c r="A445" s="78"/>
      <c r="C445" s="75"/>
      <c r="G445" s="79"/>
    </row>
    <row r="446" spans="1:7" ht="13.5" hidden="1" thickBot="1" x14ac:dyDescent="0.3">
      <c r="A446" s="78"/>
      <c r="B446" s="5" t="s">
        <v>29</v>
      </c>
      <c r="C446" s="75"/>
      <c r="F446" s="83" t="str">
        <f>IF(F444=0," ",F442/F444)</f>
        <v xml:space="preserve"> </v>
      </c>
      <c r="G446" s="79"/>
    </row>
    <row r="447" spans="1:7" ht="13.5" hidden="1" thickBot="1" x14ac:dyDescent="0.3">
      <c r="A447" s="78"/>
      <c r="C447" s="75"/>
      <c r="G447" s="79"/>
    </row>
    <row r="448" spans="1:7" ht="13.5" hidden="1" thickBot="1" x14ac:dyDescent="0.3">
      <c r="A448" s="78"/>
      <c r="B448" s="5" t="s">
        <v>30</v>
      </c>
      <c r="C448" s="75"/>
      <c r="F448" s="81" t="str">
        <f>IF(F444=0," ",F446*F440)</f>
        <v xml:space="preserve"> </v>
      </c>
      <c r="G448" s="79"/>
    </row>
    <row r="449" spans="1:7" ht="13.5" hidden="1" thickBot="1" x14ac:dyDescent="0.3">
      <c r="A449" s="78"/>
      <c r="C449" s="75"/>
      <c r="G449" s="79"/>
    </row>
    <row r="450" spans="1:7" ht="13.5" hidden="1" thickBot="1" x14ac:dyDescent="0.3">
      <c r="A450" s="78"/>
      <c r="B450" s="5" t="s">
        <v>9</v>
      </c>
      <c r="C450" s="75"/>
      <c r="F450" s="84" t="e">
        <f>#REF!</f>
        <v>#REF!</v>
      </c>
      <c r="G450" s="79"/>
    </row>
    <row r="451" spans="1:7" ht="13.5" hidden="1" thickBot="1" x14ac:dyDescent="0.3">
      <c r="A451" s="78"/>
      <c r="C451" s="75"/>
      <c r="G451" s="79"/>
    </row>
    <row r="452" spans="1:7" ht="13.5" hidden="1" thickBot="1" x14ac:dyDescent="0.3">
      <c r="A452" s="78"/>
      <c r="B452" s="85" t="s">
        <v>31</v>
      </c>
      <c r="C452" s="75"/>
      <c r="F452" s="86" t="str">
        <f>IF(F444=0," ",F448-F450)</f>
        <v xml:space="preserve"> </v>
      </c>
      <c r="G452" s="79"/>
    </row>
    <row r="453" spans="1:7" s="69" customFormat="1" ht="12.75" hidden="1" customHeight="1" x14ac:dyDescent="0.25">
      <c r="A453" s="72"/>
      <c r="B453" s="10"/>
      <c r="C453" s="73"/>
      <c r="D453" s="68"/>
      <c r="F453" s="70"/>
      <c r="G453" s="71"/>
    </row>
    <row r="454" spans="1:7" s="69" customFormat="1" ht="15.75" hidden="1" thickBot="1" x14ac:dyDescent="0.3">
      <c r="A454" s="89" t="s">
        <v>67</v>
      </c>
      <c r="B454" s="56"/>
      <c r="C454" s="56"/>
      <c r="D454" s="68"/>
      <c r="F454" s="70"/>
      <c r="G454" s="71"/>
    </row>
    <row r="455" spans="1:7" s="69" customFormat="1" ht="13.5" hidden="1" customHeight="1" thickBot="1" x14ac:dyDescent="0.3">
      <c r="A455" s="72"/>
      <c r="B455" s="10" t="e">
        <f>#REF!</f>
        <v>#REF!</v>
      </c>
      <c r="C455" s="73"/>
      <c r="D455" s="68"/>
      <c r="F455" s="74" t="e">
        <f>#REF!</f>
        <v>#REF!</v>
      </c>
      <c r="G455" s="71"/>
    </row>
    <row r="456" spans="1:7" ht="6.75" hidden="1" customHeight="1" thickBot="1" x14ac:dyDescent="0.3">
      <c r="A456" s="78"/>
      <c r="G456" s="79"/>
    </row>
    <row r="457" spans="1:7" ht="13.5" hidden="1" thickBot="1" x14ac:dyDescent="0.3">
      <c r="A457" s="78"/>
      <c r="C457" s="75" t="s">
        <v>11</v>
      </c>
      <c r="F457" s="80" t="e">
        <f>#REF!</f>
        <v>#REF!</v>
      </c>
      <c r="G457" s="79"/>
    </row>
    <row r="458" spans="1:7" s="69" customFormat="1" ht="6.75" hidden="1" customHeight="1" thickBot="1" x14ac:dyDescent="0.3">
      <c r="A458" s="72"/>
      <c r="B458" s="10"/>
      <c r="C458" s="73"/>
      <c r="D458" s="68"/>
      <c r="F458" s="70"/>
      <c r="G458" s="71"/>
    </row>
    <row r="459" spans="1:7" s="69" customFormat="1" ht="13.5" hidden="1" customHeight="1" thickBot="1" x14ac:dyDescent="0.3">
      <c r="A459" s="72"/>
      <c r="B459" s="10" t="e">
        <f>#REF!</f>
        <v>#REF!</v>
      </c>
      <c r="C459" s="73"/>
      <c r="D459" s="68"/>
      <c r="F459" s="74" t="e">
        <f>#REF!</f>
        <v>#REF!</v>
      </c>
      <c r="G459" s="71"/>
    </row>
    <row r="460" spans="1:7" ht="6.75" hidden="1" customHeight="1" thickBot="1" x14ac:dyDescent="0.3">
      <c r="A460" s="78"/>
      <c r="G460" s="79"/>
    </row>
    <row r="461" spans="1:7" ht="13.5" hidden="1" thickBot="1" x14ac:dyDescent="0.3">
      <c r="A461" s="78"/>
      <c r="C461" s="75" t="s">
        <v>11</v>
      </c>
      <c r="F461" s="80" t="e">
        <f>#REF!</f>
        <v>#REF!</v>
      </c>
      <c r="G461" s="79"/>
    </row>
    <row r="462" spans="1:7" s="69" customFormat="1" ht="6.75" hidden="1" customHeight="1" thickBot="1" x14ac:dyDescent="0.3">
      <c r="A462" s="72"/>
      <c r="B462" s="10"/>
      <c r="C462" s="73"/>
      <c r="D462" s="68"/>
      <c r="F462" s="70"/>
      <c r="G462" s="71"/>
    </row>
    <row r="463" spans="1:7" s="69" customFormat="1" ht="13.5" hidden="1" customHeight="1" thickBot="1" x14ac:dyDescent="0.3">
      <c r="A463" s="72"/>
      <c r="B463" s="10" t="e">
        <f>#REF!</f>
        <v>#REF!</v>
      </c>
      <c r="C463" s="73"/>
      <c r="D463" s="68"/>
      <c r="F463" s="74" t="e">
        <f>#REF!</f>
        <v>#REF!</v>
      </c>
      <c r="G463" s="71"/>
    </row>
    <row r="464" spans="1:7" ht="6.75" hidden="1" customHeight="1" thickBot="1" x14ac:dyDescent="0.3">
      <c r="A464" s="78"/>
      <c r="G464" s="79"/>
    </row>
    <row r="465" spans="1:7" ht="13.5" hidden="1" thickBot="1" x14ac:dyDescent="0.3">
      <c r="A465" s="78"/>
      <c r="C465" s="75" t="s">
        <v>11</v>
      </c>
      <c r="F465" s="80" t="e">
        <f>#REF!</f>
        <v>#REF!</v>
      </c>
      <c r="G465" s="79"/>
    </row>
    <row r="466" spans="1:7" s="69" customFormat="1" ht="6.75" hidden="1" customHeight="1" thickBot="1" x14ac:dyDescent="0.3">
      <c r="A466" s="72"/>
      <c r="B466" s="10"/>
      <c r="C466" s="73"/>
      <c r="D466" s="68"/>
      <c r="F466" s="70"/>
      <c r="G466" s="71"/>
    </row>
    <row r="467" spans="1:7" s="69" customFormat="1" ht="13.5" hidden="1" customHeight="1" thickBot="1" x14ac:dyDescent="0.3">
      <c r="A467" s="72"/>
      <c r="B467" s="10" t="e">
        <f>#REF!</f>
        <v>#REF!</v>
      </c>
      <c r="C467" s="73"/>
      <c r="D467" s="68"/>
      <c r="F467" s="74" t="e">
        <f>#REF!</f>
        <v>#REF!</v>
      </c>
      <c r="G467" s="71"/>
    </row>
    <row r="468" spans="1:7" ht="6.75" hidden="1" customHeight="1" thickBot="1" x14ac:dyDescent="0.3">
      <c r="A468" s="78"/>
      <c r="G468" s="79"/>
    </row>
    <row r="469" spans="1:7" ht="13.5" hidden="1" thickBot="1" x14ac:dyDescent="0.3">
      <c r="A469" s="78"/>
      <c r="C469" s="75" t="s">
        <v>11</v>
      </c>
      <c r="F469" s="80" t="e">
        <f>#REF!</f>
        <v>#REF!</v>
      </c>
      <c r="G469" s="79"/>
    </row>
    <row r="470" spans="1:7" s="69" customFormat="1" ht="6.75" hidden="1" customHeight="1" thickBot="1" x14ac:dyDescent="0.3">
      <c r="A470" s="72"/>
      <c r="B470" s="10"/>
      <c r="C470" s="73"/>
      <c r="D470" s="68"/>
      <c r="F470" s="70"/>
      <c r="G470" s="71"/>
    </row>
    <row r="471" spans="1:7" s="69" customFormat="1" ht="13.5" hidden="1" customHeight="1" thickBot="1" x14ac:dyDescent="0.3">
      <c r="A471" s="72"/>
      <c r="B471" s="10" t="e">
        <f>#REF!</f>
        <v>#REF!</v>
      </c>
      <c r="C471" s="73"/>
      <c r="D471" s="68"/>
      <c r="F471" s="74" t="e">
        <f>#REF!</f>
        <v>#REF!</v>
      </c>
      <c r="G471" s="71"/>
    </row>
    <row r="472" spans="1:7" ht="6.75" hidden="1" customHeight="1" thickBot="1" x14ac:dyDescent="0.3">
      <c r="A472" s="78"/>
      <c r="G472" s="79"/>
    </row>
    <row r="473" spans="1:7" ht="13.5" hidden="1" thickBot="1" x14ac:dyDescent="0.3">
      <c r="A473" s="78"/>
      <c r="C473" s="75" t="s">
        <v>11</v>
      </c>
      <c r="F473" s="80" t="e">
        <f>#REF!</f>
        <v>#REF!</v>
      </c>
      <c r="G473" s="79"/>
    </row>
    <row r="474" spans="1:7" s="69" customFormat="1" ht="6.75" hidden="1" customHeight="1" thickBot="1" x14ac:dyDescent="0.3">
      <c r="A474" s="72"/>
      <c r="B474" s="10"/>
      <c r="C474" s="73"/>
      <c r="D474" s="68"/>
      <c r="F474" s="70"/>
      <c r="G474" s="71"/>
    </row>
    <row r="475" spans="1:7" s="69" customFormat="1" ht="13.5" hidden="1" customHeight="1" thickBot="1" x14ac:dyDescent="0.3">
      <c r="A475" s="72"/>
      <c r="B475" s="10" t="e">
        <f>#REF!</f>
        <v>#REF!</v>
      </c>
      <c r="C475" s="73"/>
      <c r="D475" s="68"/>
      <c r="F475" s="74" t="e">
        <f>#REF!</f>
        <v>#REF!</v>
      </c>
      <c r="G475" s="71"/>
    </row>
    <row r="476" spans="1:7" ht="6.75" hidden="1" customHeight="1" thickBot="1" x14ac:dyDescent="0.3">
      <c r="A476" s="78"/>
      <c r="G476" s="79"/>
    </row>
    <row r="477" spans="1:7" ht="13.5" hidden="1" thickBot="1" x14ac:dyDescent="0.3">
      <c r="A477" s="78"/>
      <c r="C477" s="75" t="s">
        <v>11</v>
      </c>
      <c r="F477" s="80" t="e">
        <f>#REF!</f>
        <v>#REF!</v>
      </c>
      <c r="G477" s="79"/>
    </row>
    <row r="478" spans="1:7" s="69" customFormat="1" ht="6.75" hidden="1" customHeight="1" thickBot="1" x14ac:dyDescent="0.3">
      <c r="A478" s="72"/>
      <c r="B478" s="10"/>
      <c r="C478" s="73"/>
      <c r="D478" s="68"/>
      <c r="F478" s="70"/>
      <c r="G478" s="71"/>
    </row>
    <row r="479" spans="1:7" s="69" customFormat="1" ht="13.5" hidden="1" customHeight="1" thickBot="1" x14ac:dyDescent="0.3">
      <c r="A479" s="72"/>
      <c r="B479" s="10" t="e">
        <f>#REF!</f>
        <v>#REF!</v>
      </c>
      <c r="C479" s="73"/>
      <c r="D479" s="68"/>
      <c r="F479" s="74" t="e">
        <f>#REF!</f>
        <v>#REF!</v>
      </c>
      <c r="G479" s="71"/>
    </row>
    <row r="480" spans="1:7" ht="6.75" hidden="1" customHeight="1" thickBot="1" x14ac:dyDescent="0.3">
      <c r="A480" s="78"/>
      <c r="G480" s="79"/>
    </row>
    <row r="481" spans="1:7" ht="13.5" hidden="1" thickBot="1" x14ac:dyDescent="0.3">
      <c r="A481" s="78"/>
      <c r="C481" s="75" t="s">
        <v>11</v>
      </c>
      <c r="F481" s="80" t="e">
        <f>#REF!</f>
        <v>#REF!</v>
      </c>
      <c r="G481" s="79"/>
    </row>
    <row r="482" spans="1:7" s="69" customFormat="1" ht="6.75" hidden="1" customHeight="1" thickBot="1" x14ac:dyDescent="0.3">
      <c r="A482" s="72"/>
      <c r="B482" s="10"/>
      <c r="C482" s="73"/>
      <c r="D482" s="68"/>
      <c r="F482" s="70"/>
      <c r="G482" s="71"/>
    </row>
    <row r="483" spans="1:7" s="69" customFormat="1" ht="13.5" hidden="1" customHeight="1" thickBot="1" x14ac:dyDescent="0.3">
      <c r="A483" s="72"/>
      <c r="B483" s="10" t="e">
        <f>#REF!</f>
        <v>#REF!</v>
      </c>
      <c r="C483" s="73"/>
      <c r="D483" s="68"/>
      <c r="F483" s="74" t="e">
        <f>#REF!</f>
        <v>#REF!</v>
      </c>
      <c r="G483" s="71"/>
    </row>
    <row r="484" spans="1:7" ht="6.75" hidden="1" customHeight="1" thickBot="1" x14ac:dyDescent="0.3">
      <c r="A484" s="78"/>
      <c r="G484" s="79"/>
    </row>
    <row r="485" spans="1:7" ht="13.5" hidden="1" thickBot="1" x14ac:dyDescent="0.3">
      <c r="A485" s="78"/>
      <c r="C485" s="75" t="s">
        <v>11</v>
      </c>
      <c r="F485" s="80" t="e">
        <f>#REF!</f>
        <v>#REF!</v>
      </c>
      <c r="G485" s="79"/>
    </row>
    <row r="486" spans="1:7" s="69" customFormat="1" ht="6.75" hidden="1" customHeight="1" thickBot="1" x14ac:dyDescent="0.3">
      <c r="A486" s="72"/>
      <c r="B486" s="10"/>
      <c r="C486" s="73"/>
      <c r="D486" s="68"/>
      <c r="F486" s="70"/>
      <c r="G486" s="71"/>
    </row>
    <row r="487" spans="1:7" s="69" customFormat="1" ht="13.5" hidden="1" customHeight="1" thickBot="1" x14ac:dyDescent="0.3">
      <c r="A487" s="72"/>
      <c r="B487" s="10" t="e">
        <f>#REF!</f>
        <v>#REF!</v>
      </c>
      <c r="C487" s="73"/>
      <c r="D487" s="68"/>
      <c r="F487" s="74" t="e">
        <f>#REF!</f>
        <v>#REF!</v>
      </c>
      <c r="G487" s="71"/>
    </row>
    <row r="488" spans="1:7" ht="6.75" hidden="1" customHeight="1" thickBot="1" x14ac:dyDescent="0.3">
      <c r="A488" s="78"/>
      <c r="G488" s="79"/>
    </row>
    <row r="489" spans="1:7" ht="13.5" hidden="1" thickBot="1" x14ac:dyDescent="0.3">
      <c r="A489" s="78"/>
      <c r="C489" s="75" t="s">
        <v>11</v>
      </c>
      <c r="F489" s="80" t="e">
        <f>#REF!</f>
        <v>#REF!</v>
      </c>
      <c r="G489" s="79"/>
    </row>
    <row r="490" spans="1:7" s="69" customFormat="1" ht="6.75" hidden="1" customHeight="1" thickBot="1" x14ac:dyDescent="0.3">
      <c r="A490" s="72"/>
      <c r="B490" s="10"/>
      <c r="C490" s="73"/>
      <c r="D490" s="68"/>
      <c r="F490" s="70"/>
      <c r="G490" s="71"/>
    </row>
    <row r="491" spans="1:7" s="69" customFormat="1" ht="13.5" hidden="1" customHeight="1" thickBot="1" x14ac:dyDescent="0.3">
      <c r="A491" s="72"/>
      <c r="B491" s="10" t="e">
        <f>#REF!</f>
        <v>#REF!</v>
      </c>
      <c r="C491" s="73"/>
      <c r="D491" s="68"/>
      <c r="F491" s="74" t="e">
        <f>#REF!</f>
        <v>#REF!</v>
      </c>
      <c r="G491" s="71"/>
    </row>
    <row r="492" spans="1:7" ht="6.75" hidden="1" customHeight="1" thickBot="1" x14ac:dyDescent="0.3">
      <c r="A492" s="78"/>
      <c r="G492" s="79"/>
    </row>
    <row r="493" spans="1:7" ht="13.5" hidden="1" thickBot="1" x14ac:dyDescent="0.3">
      <c r="A493" s="78"/>
      <c r="C493" s="75" t="s">
        <v>11</v>
      </c>
      <c r="F493" s="80" t="e">
        <f>#REF!</f>
        <v>#REF!</v>
      </c>
      <c r="G493" s="79"/>
    </row>
    <row r="494" spans="1:7" ht="13.5" hidden="1" thickBot="1" x14ac:dyDescent="0.3">
      <c r="A494" s="78"/>
      <c r="C494" s="75"/>
      <c r="G494" s="79"/>
    </row>
    <row r="495" spans="1:7" ht="13.5" hidden="1" thickBot="1" x14ac:dyDescent="0.3">
      <c r="A495" s="78"/>
      <c r="B495" s="5" t="s">
        <v>8</v>
      </c>
      <c r="C495" s="75"/>
      <c r="F495" s="81" t="e">
        <f>#REF!</f>
        <v>#REF!</v>
      </c>
      <c r="G495" s="79"/>
    </row>
    <row r="496" spans="1:7" ht="13.5" hidden="1" thickBot="1" x14ac:dyDescent="0.3">
      <c r="A496" s="78"/>
      <c r="C496" s="75"/>
      <c r="G496" s="79"/>
    </row>
    <row r="497" spans="1:7" ht="13.5" hidden="1" thickBot="1" x14ac:dyDescent="0.3">
      <c r="A497" s="78"/>
      <c r="B497" s="5" t="s">
        <v>27</v>
      </c>
      <c r="C497" s="75"/>
      <c r="F497" s="82" t="e">
        <f>SUM(F493,F489,F485,F481,F477,F473,F469,F465,F461,F457)</f>
        <v>#REF!</v>
      </c>
      <c r="G497" s="79"/>
    </row>
    <row r="498" spans="1:7" ht="13.5" hidden="1" thickBot="1" x14ac:dyDescent="0.3">
      <c r="A498" s="78"/>
      <c r="C498" s="75"/>
      <c r="G498" s="79"/>
    </row>
    <row r="499" spans="1:7" ht="13.5" hidden="1" thickBot="1" x14ac:dyDescent="0.3">
      <c r="A499" s="78"/>
      <c r="B499" s="5" t="s">
        <v>28</v>
      </c>
      <c r="C499" s="75"/>
      <c r="F499" s="82">
        <f>COUNT(F493,F489,F485,F481,F477,F473,F469,F465,F461,F457)</f>
        <v>0</v>
      </c>
      <c r="G499" s="79"/>
    </row>
    <row r="500" spans="1:7" ht="13.5" hidden="1" thickBot="1" x14ac:dyDescent="0.3">
      <c r="A500" s="78"/>
      <c r="C500" s="75"/>
      <c r="G500" s="79"/>
    </row>
    <row r="501" spans="1:7" ht="13.5" hidden="1" thickBot="1" x14ac:dyDescent="0.3">
      <c r="A501" s="78"/>
      <c r="B501" s="5" t="s">
        <v>29</v>
      </c>
      <c r="C501" s="75"/>
      <c r="F501" s="83" t="str">
        <f>IF(F499=0," ",F497/F499)</f>
        <v xml:space="preserve"> </v>
      </c>
      <c r="G501" s="79"/>
    </row>
    <row r="502" spans="1:7" ht="13.5" hidden="1" thickBot="1" x14ac:dyDescent="0.3">
      <c r="A502" s="78"/>
      <c r="C502" s="75"/>
      <c r="G502" s="79"/>
    </row>
    <row r="503" spans="1:7" ht="13.5" hidden="1" thickBot="1" x14ac:dyDescent="0.3">
      <c r="A503" s="78"/>
      <c r="B503" s="5" t="s">
        <v>30</v>
      </c>
      <c r="C503" s="75"/>
      <c r="F503" s="81" t="str">
        <f>IF(F499=0," ",F501*F495)</f>
        <v xml:space="preserve"> </v>
      </c>
      <c r="G503" s="79"/>
    </row>
    <row r="504" spans="1:7" ht="13.5" hidden="1" thickBot="1" x14ac:dyDescent="0.3">
      <c r="A504" s="78"/>
      <c r="C504" s="75"/>
      <c r="G504" s="79"/>
    </row>
    <row r="505" spans="1:7" ht="13.5" hidden="1" thickBot="1" x14ac:dyDescent="0.3">
      <c r="A505" s="78"/>
      <c r="B505" s="5" t="s">
        <v>9</v>
      </c>
      <c r="C505" s="75"/>
      <c r="F505" s="84" t="e">
        <f>#REF!</f>
        <v>#REF!</v>
      </c>
      <c r="G505" s="79"/>
    </row>
    <row r="506" spans="1:7" ht="13.5" hidden="1" thickBot="1" x14ac:dyDescent="0.3">
      <c r="A506" s="78"/>
      <c r="C506" s="75"/>
      <c r="G506" s="79"/>
    </row>
    <row r="507" spans="1:7" ht="13.5" hidden="1" thickBot="1" x14ac:dyDescent="0.3">
      <c r="A507" s="78"/>
      <c r="B507" s="85" t="s">
        <v>31</v>
      </c>
      <c r="C507" s="75"/>
      <c r="F507" s="86" t="str">
        <f>IF(F499=0," ",F503-F505)</f>
        <v xml:space="preserve"> </v>
      </c>
      <c r="G507" s="79"/>
    </row>
    <row r="508" spans="1:7" s="69" customFormat="1" ht="12.75" hidden="1" customHeight="1" x14ac:dyDescent="0.25">
      <c r="A508" s="72"/>
      <c r="B508" s="10"/>
      <c r="C508" s="73"/>
      <c r="D508" s="68"/>
      <c r="F508" s="70"/>
      <c r="G508" s="71"/>
    </row>
    <row r="509" spans="1:7" s="69" customFormat="1" ht="15.75" hidden="1" thickBot="1" x14ac:dyDescent="0.3">
      <c r="A509" s="89" t="s">
        <v>68</v>
      </c>
      <c r="B509" s="56"/>
      <c r="C509" s="56"/>
      <c r="D509" s="68"/>
      <c r="F509" s="70"/>
      <c r="G509" s="71"/>
    </row>
    <row r="510" spans="1:7" s="69" customFormat="1" ht="13.5" hidden="1" customHeight="1" thickBot="1" x14ac:dyDescent="0.3">
      <c r="A510" s="72"/>
      <c r="B510" s="10" t="e">
        <f>#REF!</f>
        <v>#REF!</v>
      </c>
      <c r="C510" s="73"/>
      <c r="D510" s="68"/>
      <c r="F510" s="74" t="e">
        <f>#REF!</f>
        <v>#REF!</v>
      </c>
      <c r="G510" s="71"/>
    </row>
    <row r="511" spans="1:7" ht="6.75" hidden="1" customHeight="1" thickBot="1" x14ac:dyDescent="0.3">
      <c r="A511" s="78"/>
      <c r="G511" s="79"/>
    </row>
    <row r="512" spans="1:7" ht="13.5" hidden="1" thickBot="1" x14ac:dyDescent="0.3">
      <c r="A512" s="78"/>
      <c r="C512" s="75" t="s">
        <v>11</v>
      </c>
      <c r="F512" s="80" t="e">
        <f>#REF!</f>
        <v>#REF!</v>
      </c>
      <c r="G512" s="79"/>
    </row>
    <row r="513" spans="1:7" s="69" customFormat="1" ht="6.75" hidden="1" customHeight="1" thickBot="1" x14ac:dyDescent="0.3">
      <c r="A513" s="72"/>
      <c r="B513" s="10"/>
      <c r="C513" s="73"/>
      <c r="D513" s="68"/>
      <c r="F513" s="70"/>
      <c r="G513" s="71"/>
    </row>
    <row r="514" spans="1:7" s="69" customFormat="1" ht="13.5" hidden="1" customHeight="1" thickBot="1" x14ac:dyDescent="0.3">
      <c r="A514" s="72"/>
      <c r="B514" s="10" t="e">
        <f>#REF!</f>
        <v>#REF!</v>
      </c>
      <c r="C514" s="73"/>
      <c r="D514" s="68"/>
      <c r="F514" s="74" t="e">
        <f>#REF!</f>
        <v>#REF!</v>
      </c>
      <c r="G514" s="71"/>
    </row>
    <row r="515" spans="1:7" ht="6.75" hidden="1" customHeight="1" thickBot="1" x14ac:dyDescent="0.3">
      <c r="A515" s="78"/>
      <c r="G515" s="79"/>
    </row>
    <row r="516" spans="1:7" ht="13.5" hidden="1" thickBot="1" x14ac:dyDescent="0.3">
      <c r="A516" s="78"/>
      <c r="C516" s="75" t="s">
        <v>11</v>
      </c>
      <c r="F516" s="80" t="e">
        <f>#REF!</f>
        <v>#REF!</v>
      </c>
      <c r="G516" s="79"/>
    </row>
    <row r="517" spans="1:7" s="69" customFormat="1" ht="6.75" hidden="1" customHeight="1" thickBot="1" x14ac:dyDescent="0.3">
      <c r="A517" s="72"/>
      <c r="B517" s="10"/>
      <c r="C517" s="73"/>
      <c r="D517" s="68"/>
      <c r="F517" s="70"/>
      <c r="G517" s="71"/>
    </row>
    <row r="518" spans="1:7" s="69" customFormat="1" ht="13.5" hidden="1" customHeight="1" thickBot="1" x14ac:dyDescent="0.3">
      <c r="A518" s="72"/>
      <c r="B518" s="10" t="e">
        <f>#REF!</f>
        <v>#REF!</v>
      </c>
      <c r="C518" s="73"/>
      <c r="D518" s="68"/>
      <c r="F518" s="74" t="e">
        <f>#REF!</f>
        <v>#REF!</v>
      </c>
      <c r="G518" s="71"/>
    </row>
    <row r="519" spans="1:7" ht="6.75" hidden="1" customHeight="1" thickBot="1" x14ac:dyDescent="0.3">
      <c r="A519" s="78"/>
      <c r="G519" s="79"/>
    </row>
    <row r="520" spans="1:7" ht="13.5" hidden="1" thickBot="1" x14ac:dyDescent="0.3">
      <c r="A520" s="78"/>
      <c r="C520" s="75" t="s">
        <v>11</v>
      </c>
      <c r="F520" s="80" t="e">
        <f>#REF!</f>
        <v>#REF!</v>
      </c>
      <c r="G520" s="79"/>
    </row>
    <row r="521" spans="1:7" s="69" customFormat="1" ht="6.75" hidden="1" customHeight="1" thickBot="1" x14ac:dyDescent="0.3">
      <c r="A521" s="72"/>
      <c r="B521" s="10"/>
      <c r="C521" s="73"/>
      <c r="D521" s="68"/>
      <c r="F521" s="70"/>
      <c r="G521" s="71"/>
    </row>
    <row r="522" spans="1:7" s="69" customFormat="1" ht="13.5" hidden="1" customHeight="1" thickBot="1" x14ac:dyDescent="0.3">
      <c r="A522" s="72"/>
      <c r="B522" s="10" t="e">
        <f>#REF!</f>
        <v>#REF!</v>
      </c>
      <c r="C522" s="73"/>
      <c r="D522" s="68"/>
      <c r="F522" s="74" t="e">
        <f>#REF!</f>
        <v>#REF!</v>
      </c>
      <c r="G522" s="71"/>
    </row>
    <row r="523" spans="1:7" ht="6.75" hidden="1" customHeight="1" thickBot="1" x14ac:dyDescent="0.3">
      <c r="A523" s="78"/>
      <c r="G523" s="79"/>
    </row>
    <row r="524" spans="1:7" ht="13.5" hidden="1" thickBot="1" x14ac:dyDescent="0.3">
      <c r="A524" s="78"/>
      <c r="C524" s="75" t="s">
        <v>11</v>
      </c>
      <c r="F524" s="80" t="e">
        <f>#REF!</f>
        <v>#REF!</v>
      </c>
      <c r="G524" s="79"/>
    </row>
    <row r="525" spans="1:7" s="69" customFormat="1" ht="6.75" hidden="1" customHeight="1" thickBot="1" x14ac:dyDescent="0.3">
      <c r="A525" s="72"/>
      <c r="B525" s="10"/>
      <c r="C525" s="73"/>
      <c r="D525" s="68"/>
      <c r="F525" s="70"/>
      <c r="G525" s="71"/>
    </row>
    <row r="526" spans="1:7" s="69" customFormat="1" ht="13.5" hidden="1" customHeight="1" thickBot="1" x14ac:dyDescent="0.3">
      <c r="A526" s="72"/>
      <c r="B526" s="10" t="e">
        <f>#REF!</f>
        <v>#REF!</v>
      </c>
      <c r="C526" s="73"/>
      <c r="D526" s="68"/>
      <c r="F526" s="74" t="e">
        <f>#REF!</f>
        <v>#REF!</v>
      </c>
      <c r="G526" s="71"/>
    </row>
    <row r="527" spans="1:7" ht="6.75" hidden="1" customHeight="1" thickBot="1" x14ac:dyDescent="0.3">
      <c r="A527" s="78"/>
      <c r="G527" s="79"/>
    </row>
    <row r="528" spans="1:7" ht="13.5" hidden="1" thickBot="1" x14ac:dyDescent="0.3">
      <c r="A528" s="78"/>
      <c r="C528" s="75" t="s">
        <v>11</v>
      </c>
      <c r="F528" s="80" t="e">
        <f>#REF!</f>
        <v>#REF!</v>
      </c>
      <c r="G528" s="79"/>
    </row>
    <row r="529" spans="1:7" s="69" customFormat="1" ht="6.75" hidden="1" customHeight="1" thickBot="1" x14ac:dyDescent="0.3">
      <c r="A529" s="72"/>
      <c r="B529" s="10"/>
      <c r="C529" s="73"/>
      <c r="D529" s="68"/>
      <c r="F529" s="70"/>
      <c r="G529" s="71"/>
    </row>
    <row r="530" spans="1:7" s="69" customFormat="1" ht="13.5" hidden="1" customHeight="1" thickBot="1" x14ac:dyDescent="0.3">
      <c r="A530" s="72"/>
      <c r="B530" s="10" t="e">
        <f>#REF!</f>
        <v>#REF!</v>
      </c>
      <c r="C530" s="73"/>
      <c r="D530" s="68"/>
      <c r="F530" s="74" t="e">
        <f>#REF!</f>
        <v>#REF!</v>
      </c>
      <c r="G530" s="71"/>
    </row>
    <row r="531" spans="1:7" ht="6.75" hidden="1" customHeight="1" thickBot="1" x14ac:dyDescent="0.3">
      <c r="A531" s="78"/>
      <c r="G531" s="79"/>
    </row>
    <row r="532" spans="1:7" ht="13.5" hidden="1" thickBot="1" x14ac:dyDescent="0.3">
      <c r="A532" s="78"/>
      <c r="C532" s="75" t="s">
        <v>11</v>
      </c>
      <c r="F532" s="80" t="e">
        <f>#REF!</f>
        <v>#REF!</v>
      </c>
      <c r="G532" s="79"/>
    </row>
    <row r="533" spans="1:7" s="69" customFormat="1" ht="6.75" hidden="1" customHeight="1" thickBot="1" x14ac:dyDescent="0.3">
      <c r="A533" s="72"/>
      <c r="B533" s="10"/>
      <c r="C533" s="73"/>
      <c r="D533" s="68"/>
      <c r="F533" s="70"/>
      <c r="G533" s="71"/>
    </row>
    <row r="534" spans="1:7" s="69" customFormat="1" ht="13.5" hidden="1" customHeight="1" thickBot="1" x14ac:dyDescent="0.3">
      <c r="A534" s="72"/>
      <c r="B534" s="10" t="e">
        <f>#REF!</f>
        <v>#REF!</v>
      </c>
      <c r="C534" s="73"/>
      <c r="D534" s="68"/>
      <c r="F534" s="74" t="e">
        <f>#REF!</f>
        <v>#REF!</v>
      </c>
      <c r="G534" s="71"/>
    </row>
    <row r="535" spans="1:7" ht="6.75" hidden="1" customHeight="1" thickBot="1" x14ac:dyDescent="0.3">
      <c r="A535" s="78"/>
      <c r="G535" s="79"/>
    </row>
    <row r="536" spans="1:7" ht="13.5" hidden="1" thickBot="1" x14ac:dyDescent="0.3">
      <c r="A536" s="78"/>
      <c r="C536" s="75" t="s">
        <v>11</v>
      </c>
      <c r="F536" s="80" t="e">
        <f>#REF!</f>
        <v>#REF!</v>
      </c>
      <c r="G536" s="79"/>
    </row>
    <row r="537" spans="1:7" s="69" customFormat="1" ht="6.75" hidden="1" customHeight="1" thickBot="1" x14ac:dyDescent="0.3">
      <c r="A537" s="72"/>
      <c r="B537" s="10"/>
      <c r="C537" s="73"/>
      <c r="D537" s="68"/>
      <c r="F537" s="70"/>
      <c r="G537" s="71"/>
    </row>
    <row r="538" spans="1:7" s="69" customFormat="1" ht="13.5" hidden="1" customHeight="1" thickBot="1" x14ac:dyDescent="0.3">
      <c r="A538" s="72"/>
      <c r="B538" s="10" t="e">
        <f>#REF!</f>
        <v>#REF!</v>
      </c>
      <c r="C538" s="73"/>
      <c r="D538" s="68"/>
      <c r="F538" s="74" t="e">
        <f>#REF!</f>
        <v>#REF!</v>
      </c>
      <c r="G538" s="71"/>
    </row>
    <row r="539" spans="1:7" ht="6.75" hidden="1" customHeight="1" thickBot="1" x14ac:dyDescent="0.3">
      <c r="A539" s="78"/>
      <c r="G539" s="79"/>
    </row>
    <row r="540" spans="1:7" ht="13.5" hidden="1" thickBot="1" x14ac:dyDescent="0.3">
      <c r="A540" s="78"/>
      <c r="C540" s="75" t="s">
        <v>11</v>
      </c>
      <c r="F540" s="80" t="e">
        <f>#REF!</f>
        <v>#REF!</v>
      </c>
      <c r="G540" s="79"/>
    </row>
    <row r="541" spans="1:7" s="69" customFormat="1" ht="6.75" hidden="1" customHeight="1" thickBot="1" x14ac:dyDescent="0.3">
      <c r="A541" s="72"/>
      <c r="B541" s="10"/>
      <c r="C541" s="73"/>
      <c r="D541" s="68"/>
      <c r="F541" s="70"/>
      <c r="G541" s="71"/>
    </row>
    <row r="542" spans="1:7" s="69" customFormat="1" ht="13.5" hidden="1" customHeight="1" thickBot="1" x14ac:dyDescent="0.3">
      <c r="A542" s="72"/>
      <c r="B542" s="10" t="e">
        <f>#REF!</f>
        <v>#REF!</v>
      </c>
      <c r="C542" s="73"/>
      <c r="D542" s="68"/>
      <c r="F542" s="74" t="e">
        <f>#REF!</f>
        <v>#REF!</v>
      </c>
      <c r="G542" s="71"/>
    </row>
    <row r="543" spans="1:7" ht="6.75" hidden="1" customHeight="1" thickBot="1" x14ac:dyDescent="0.3">
      <c r="A543" s="78"/>
      <c r="G543" s="79"/>
    </row>
    <row r="544" spans="1:7" ht="13.5" hidden="1" thickBot="1" x14ac:dyDescent="0.3">
      <c r="A544" s="78"/>
      <c r="C544" s="75" t="s">
        <v>11</v>
      </c>
      <c r="F544" s="80" t="e">
        <f>#REF!</f>
        <v>#REF!</v>
      </c>
      <c r="G544" s="79"/>
    </row>
    <row r="545" spans="1:7" s="69" customFormat="1" ht="6.75" hidden="1" customHeight="1" thickBot="1" x14ac:dyDescent="0.3">
      <c r="A545" s="72"/>
      <c r="B545" s="10"/>
      <c r="C545" s="73"/>
      <c r="D545" s="68"/>
      <c r="F545" s="70"/>
      <c r="G545" s="71"/>
    </row>
    <row r="546" spans="1:7" s="69" customFormat="1" ht="13.5" hidden="1" customHeight="1" thickBot="1" x14ac:dyDescent="0.3">
      <c r="A546" s="72"/>
      <c r="B546" s="10" t="e">
        <f>#REF!</f>
        <v>#REF!</v>
      </c>
      <c r="C546" s="73"/>
      <c r="D546" s="68"/>
      <c r="F546" s="74" t="e">
        <f>#REF!</f>
        <v>#REF!</v>
      </c>
      <c r="G546" s="71"/>
    </row>
    <row r="547" spans="1:7" ht="6.75" hidden="1" customHeight="1" thickBot="1" x14ac:dyDescent="0.3">
      <c r="A547" s="78"/>
      <c r="G547" s="79"/>
    </row>
    <row r="548" spans="1:7" ht="13.5" hidden="1" thickBot="1" x14ac:dyDescent="0.3">
      <c r="A548" s="78"/>
      <c r="C548" s="75" t="s">
        <v>11</v>
      </c>
      <c r="F548" s="80" t="e">
        <f>#REF!</f>
        <v>#REF!</v>
      </c>
      <c r="G548" s="79"/>
    </row>
    <row r="549" spans="1:7" ht="13.5" hidden="1" thickBot="1" x14ac:dyDescent="0.3">
      <c r="A549" s="78"/>
      <c r="C549" s="75"/>
      <c r="G549" s="79"/>
    </row>
    <row r="550" spans="1:7" ht="13.5" hidden="1" thickBot="1" x14ac:dyDescent="0.3">
      <c r="A550" s="78"/>
      <c r="B550" s="5" t="s">
        <v>8</v>
      </c>
      <c r="C550" s="75"/>
      <c r="F550" s="81" t="e">
        <f>#REF!</f>
        <v>#REF!</v>
      </c>
      <c r="G550" s="79"/>
    </row>
    <row r="551" spans="1:7" ht="13.5" hidden="1" thickBot="1" x14ac:dyDescent="0.3">
      <c r="A551" s="78"/>
      <c r="C551" s="75"/>
      <c r="G551" s="79"/>
    </row>
    <row r="552" spans="1:7" ht="13.5" hidden="1" thickBot="1" x14ac:dyDescent="0.3">
      <c r="A552" s="78"/>
      <c r="B552" s="5" t="s">
        <v>27</v>
      </c>
      <c r="C552" s="75"/>
      <c r="F552" s="82" t="e">
        <f>SUM(F548,F544,F540,F536,F532,F528,F524,F520,F516,F512)</f>
        <v>#REF!</v>
      </c>
      <c r="G552" s="79"/>
    </row>
    <row r="553" spans="1:7" ht="13.5" hidden="1" thickBot="1" x14ac:dyDescent="0.3">
      <c r="A553" s="78"/>
      <c r="C553" s="75"/>
      <c r="G553" s="79"/>
    </row>
    <row r="554" spans="1:7" ht="13.5" hidden="1" thickBot="1" x14ac:dyDescent="0.3">
      <c r="A554" s="78"/>
      <c r="B554" s="5" t="s">
        <v>28</v>
      </c>
      <c r="C554" s="75"/>
      <c r="F554" s="82">
        <f>COUNT(F548,F544,F540,F536,F532,F528,F524,F520,F516,F512)</f>
        <v>0</v>
      </c>
      <c r="G554" s="79"/>
    </row>
    <row r="555" spans="1:7" ht="13.5" hidden="1" thickBot="1" x14ac:dyDescent="0.3">
      <c r="A555" s="78"/>
      <c r="C555" s="75"/>
      <c r="G555" s="79"/>
    </row>
    <row r="556" spans="1:7" ht="13.5" hidden="1" thickBot="1" x14ac:dyDescent="0.3">
      <c r="A556" s="78"/>
      <c r="B556" s="5" t="s">
        <v>29</v>
      </c>
      <c r="C556" s="75"/>
      <c r="F556" s="83" t="str">
        <f>IF(F554=0," ",F552/F554)</f>
        <v xml:space="preserve"> </v>
      </c>
      <c r="G556" s="79"/>
    </row>
    <row r="557" spans="1:7" ht="13.5" hidden="1" thickBot="1" x14ac:dyDescent="0.3">
      <c r="A557" s="78"/>
      <c r="C557" s="75"/>
      <c r="G557" s="79"/>
    </row>
    <row r="558" spans="1:7" ht="13.5" hidden="1" thickBot="1" x14ac:dyDescent="0.3">
      <c r="A558" s="78"/>
      <c r="B558" s="5" t="s">
        <v>30</v>
      </c>
      <c r="C558" s="75"/>
      <c r="F558" s="81" t="str">
        <f>IF(F554=0," ",F556*F550)</f>
        <v xml:space="preserve"> </v>
      </c>
      <c r="G558" s="79"/>
    </row>
    <row r="559" spans="1:7" ht="13.5" hidden="1" thickBot="1" x14ac:dyDescent="0.3">
      <c r="A559" s="78"/>
      <c r="C559" s="75"/>
      <c r="G559" s="79"/>
    </row>
    <row r="560" spans="1:7" ht="13.5" hidden="1" thickBot="1" x14ac:dyDescent="0.3">
      <c r="A560" s="78"/>
      <c r="B560" s="5" t="s">
        <v>9</v>
      </c>
      <c r="C560" s="75"/>
      <c r="F560" s="84" t="e">
        <f>#REF!</f>
        <v>#REF!</v>
      </c>
      <c r="G560" s="79"/>
    </row>
    <row r="561" spans="1:7" ht="13.5" hidden="1" thickBot="1" x14ac:dyDescent="0.3">
      <c r="A561" s="78"/>
      <c r="C561" s="75"/>
      <c r="G561" s="79"/>
    </row>
    <row r="562" spans="1:7" ht="13.5" hidden="1" thickBot="1" x14ac:dyDescent="0.3">
      <c r="A562" s="78"/>
      <c r="B562" s="85" t="s">
        <v>31</v>
      </c>
      <c r="C562" s="75"/>
      <c r="F562" s="86" t="str">
        <f>IF(F554=0," ",F558-F560)</f>
        <v xml:space="preserve"> </v>
      </c>
      <c r="G562" s="79"/>
    </row>
    <row r="563" spans="1:7" s="69" customFormat="1" ht="12.75" hidden="1" customHeight="1" x14ac:dyDescent="0.25">
      <c r="A563" s="72"/>
      <c r="B563" s="10"/>
      <c r="C563" s="73"/>
      <c r="D563" s="68"/>
      <c r="F563" s="70"/>
      <c r="G563" s="71"/>
    </row>
    <row r="564" spans="1:7" s="69" customFormat="1" ht="15.75" hidden="1" thickBot="1" x14ac:dyDescent="0.3">
      <c r="A564" s="89" t="s">
        <v>69</v>
      </c>
      <c r="B564" s="56"/>
      <c r="C564" s="56"/>
      <c r="D564" s="68"/>
      <c r="F564" s="70"/>
      <c r="G564" s="71"/>
    </row>
    <row r="565" spans="1:7" s="69" customFormat="1" ht="13.5" hidden="1" customHeight="1" thickBot="1" x14ac:dyDescent="0.3">
      <c r="A565" s="72"/>
      <c r="B565" s="10" t="e">
        <f>#REF!</f>
        <v>#REF!</v>
      </c>
      <c r="C565" s="73"/>
      <c r="D565" s="68"/>
      <c r="F565" s="74" t="e">
        <f>#REF!</f>
        <v>#REF!</v>
      </c>
      <c r="G565" s="71"/>
    </row>
    <row r="566" spans="1:7" ht="6.75" hidden="1" customHeight="1" thickBot="1" x14ac:dyDescent="0.3">
      <c r="A566" s="78"/>
      <c r="G566" s="79"/>
    </row>
    <row r="567" spans="1:7" ht="13.5" hidden="1" thickBot="1" x14ac:dyDescent="0.3">
      <c r="A567" s="78"/>
      <c r="C567" s="75" t="s">
        <v>11</v>
      </c>
      <c r="F567" s="80" t="e">
        <f>#REF!</f>
        <v>#REF!</v>
      </c>
      <c r="G567" s="79"/>
    </row>
    <row r="568" spans="1:7" s="69" customFormat="1" ht="6.75" hidden="1" customHeight="1" thickBot="1" x14ac:dyDescent="0.3">
      <c r="A568" s="72"/>
      <c r="B568" s="10"/>
      <c r="C568" s="73"/>
      <c r="D568" s="68"/>
      <c r="F568" s="70"/>
      <c r="G568" s="71"/>
    </row>
    <row r="569" spans="1:7" s="69" customFormat="1" ht="13.5" hidden="1" customHeight="1" thickBot="1" x14ac:dyDescent="0.3">
      <c r="A569" s="72"/>
      <c r="B569" s="10" t="e">
        <f>#REF!</f>
        <v>#REF!</v>
      </c>
      <c r="C569" s="73"/>
      <c r="D569" s="68"/>
      <c r="F569" s="74" t="e">
        <f>#REF!</f>
        <v>#REF!</v>
      </c>
      <c r="G569" s="71"/>
    </row>
    <row r="570" spans="1:7" ht="6.75" hidden="1" customHeight="1" thickBot="1" x14ac:dyDescent="0.3">
      <c r="A570" s="78"/>
      <c r="G570" s="79"/>
    </row>
    <row r="571" spans="1:7" ht="13.5" hidden="1" thickBot="1" x14ac:dyDescent="0.3">
      <c r="A571" s="78"/>
      <c r="C571" s="75" t="s">
        <v>11</v>
      </c>
      <c r="F571" s="80" t="e">
        <f>#REF!</f>
        <v>#REF!</v>
      </c>
      <c r="G571" s="79"/>
    </row>
    <row r="572" spans="1:7" s="69" customFormat="1" ht="6.75" hidden="1" customHeight="1" thickBot="1" x14ac:dyDescent="0.3">
      <c r="A572" s="72"/>
      <c r="B572" s="10"/>
      <c r="C572" s="73"/>
      <c r="D572" s="68"/>
      <c r="F572" s="70"/>
      <c r="G572" s="71"/>
    </row>
    <row r="573" spans="1:7" s="69" customFormat="1" ht="13.5" hidden="1" customHeight="1" thickBot="1" x14ac:dyDescent="0.3">
      <c r="A573" s="72"/>
      <c r="B573" s="10" t="e">
        <f>#REF!</f>
        <v>#REF!</v>
      </c>
      <c r="C573" s="73"/>
      <c r="D573" s="68"/>
      <c r="F573" s="74" t="e">
        <f>#REF!</f>
        <v>#REF!</v>
      </c>
      <c r="G573" s="71"/>
    </row>
    <row r="574" spans="1:7" ht="6.75" hidden="1" customHeight="1" thickBot="1" x14ac:dyDescent="0.3">
      <c r="A574" s="78"/>
      <c r="G574" s="79"/>
    </row>
    <row r="575" spans="1:7" ht="13.5" hidden="1" thickBot="1" x14ac:dyDescent="0.3">
      <c r="A575" s="78"/>
      <c r="C575" s="75" t="s">
        <v>11</v>
      </c>
      <c r="F575" s="80" t="e">
        <f>#REF!</f>
        <v>#REF!</v>
      </c>
      <c r="G575" s="79"/>
    </row>
    <row r="576" spans="1:7" s="69" customFormat="1" ht="6.75" hidden="1" customHeight="1" thickBot="1" x14ac:dyDescent="0.3">
      <c r="A576" s="72"/>
      <c r="B576" s="10"/>
      <c r="C576" s="73"/>
      <c r="D576" s="68"/>
      <c r="F576" s="70"/>
      <c r="G576" s="71"/>
    </row>
    <row r="577" spans="1:7" s="69" customFormat="1" ht="13.5" hidden="1" customHeight="1" thickBot="1" x14ac:dyDescent="0.3">
      <c r="A577" s="72"/>
      <c r="B577" s="10" t="e">
        <f>#REF!</f>
        <v>#REF!</v>
      </c>
      <c r="C577" s="73"/>
      <c r="D577" s="68"/>
      <c r="F577" s="74" t="e">
        <f>#REF!</f>
        <v>#REF!</v>
      </c>
      <c r="G577" s="71"/>
    </row>
    <row r="578" spans="1:7" ht="6.75" hidden="1" customHeight="1" thickBot="1" x14ac:dyDescent="0.3">
      <c r="A578" s="78"/>
      <c r="G578" s="79"/>
    </row>
    <row r="579" spans="1:7" ht="13.5" hidden="1" thickBot="1" x14ac:dyDescent="0.3">
      <c r="A579" s="78"/>
      <c r="C579" s="75" t="s">
        <v>11</v>
      </c>
      <c r="F579" s="80" t="e">
        <f>#REF!</f>
        <v>#REF!</v>
      </c>
      <c r="G579" s="79"/>
    </row>
    <row r="580" spans="1:7" s="69" customFormat="1" ht="6.75" hidden="1" customHeight="1" thickBot="1" x14ac:dyDescent="0.3">
      <c r="A580" s="72"/>
      <c r="B580" s="10"/>
      <c r="C580" s="73"/>
      <c r="D580" s="68"/>
      <c r="F580" s="70"/>
      <c r="G580" s="71"/>
    </row>
    <row r="581" spans="1:7" s="69" customFormat="1" ht="13.5" hidden="1" customHeight="1" thickBot="1" x14ac:dyDescent="0.3">
      <c r="A581" s="72"/>
      <c r="B581" s="10" t="e">
        <f>#REF!</f>
        <v>#REF!</v>
      </c>
      <c r="C581" s="73"/>
      <c r="D581" s="68"/>
      <c r="F581" s="74" t="e">
        <f>#REF!</f>
        <v>#REF!</v>
      </c>
      <c r="G581" s="71"/>
    </row>
    <row r="582" spans="1:7" ht="6.75" hidden="1" customHeight="1" thickBot="1" x14ac:dyDescent="0.3">
      <c r="A582" s="78"/>
      <c r="G582" s="79"/>
    </row>
    <row r="583" spans="1:7" ht="13.5" hidden="1" thickBot="1" x14ac:dyDescent="0.3">
      <c r="A583" s="78"/>
      <c r="C583" s="75" t="s">
        <v>11</v>
      </c>
      <c r="F583" s="80" t="e">
        <f>#REF!</f>
        <v>#REF!</v>
      </c>
      <c r="G583" s="79"/>
    </row>
    <row r="584" spans="1:7" s="69" customFormat="1" ht="6.75" hidden="1" customHeight="1" thickBot="1" x14ac:dyDescent="0.3">
      <c r="A584" s="72"/>
      <c r="B584" s="10"/>
      <c r="C584" s="73"/>
      <c r="D584" s="68"/>
      <c r="F584" s="70"/>
      <c r="G584" s="71"/>
    </row>
    <row r="585" spans="1:7" s="69" customFormat="1" ht="13.5" hidden="1" customHeight="1" thickBot="1" x14ac:dyDescent="0.3">
      <c r="A585" s="72"/>
      <c r="B585" s="10" t="e">
        <f>#REF!</f>
        <v>#REF!</v>
      </c>
      <c r="C585" s="73"/>
      <c r="D585" s="68"/>
      <c r="F585" s="74" t="e">
        <f>#REF!</f>
        <v>#REF!</v>
      </c>
      <c r="G585" s="71"/>
    </row>
    <row r="586" spans="1:7" ht="6.75" hidden="1" customHeight="1" thickBot="1" x14ac:dyDescent="0.3">
      <c r="A586" s="78"/>
      <c r="G586" s="79"/>
    </row>
    <row r="587" spans="1:7" ht="13.5" hidden="1" thickBot="1" x14ac:dyDescent="0.3">
      <c r="A587" s="78"/>
      <c r="C587" s="75" t="s">
        <v>11</v>
      </c>
      <c r="F587" s="80" t="e">
        <f>#REF!</f>
        <v>#REF!</v>
      </c>
      <c r="G587" s="79"/>
    </row>
    <row r="588" spans="1:7" s="69" customFormat="1" ht="6.75" hidden="1" customHeight="1" thickBot="1" x14ac:dyDescent="0.3">
      <c r="A588" s="72"/>
      <c r="B588" s="10"/>
      <c r="C588" s="73"/>
      <c r="D588" s="68"/>
      <c r="F588" s="70"/>
      <c r="G588" s="71"/>
    </row>
    <row r="589" spans="1:7" s="69" customFormat="1" ht="13.5" hidden="1" customHeight="1" thickBot="1" x14ac:dyDescent="0.3">
      <c r="A589" s="72"/>
      <c r="B589" s="10" t="e">
        <f>#REF!</f>
        <v>#REF!</v>
      </c>
      <c r="C589" s="73"/>
      <c r="D589" s="68"/>
      <c r="F589" s="74" t="e">
        <f>#REF!</f>
        <v>#REF!</v>
      </c>
      <c r="G589" s="71"/>
    </row>
    <row r="590" spans="1:7" ht="6.75" hidden="1" customHeight="1" thickBot="1" x14ac:dyDescent="0.3">
      <c r="A590" s="78"/>
      <c r="G590" s="79"/>
    </row>
    <row r="591" spans="1:7" ht="13.5" hidden="1" thickBot="1" x14ac:dyDescent="0.3">
      <c r="A591" s="78"/>
      <c r="C591" s="75" t="s">
        <v>11</v>
      </c>
      <c r="F591" s="80" t="e">
        <f>#REF!</f>
        <v>#REF!</v>
      </c>
      <c r="G591" s="79"/>
    </row>
    <row r="592" spans="1:7" s="69" customFormat="1" ht="6.75" hidden="1" customHeight="1" thickBot="1" x14ac:dyDescent="0.3">
      <c r="A592" s="72"/>
      <c r="B592" s="10"/>
      <c r="C592" s="73"/>
      <c r="D592" s="68"/>
      <c r="F592" s="70"/>
      <c r="G592" s="71"/>
    </row>
    <row r="593" spans="1:7" s="69" customFormat="1" ht="13.5" hidden="1" customHeight="1" thickBot="1" x14ac:dyDescent="0.3">
      <c r="A593" s="72"/>
      <c r="B593" s="10" t="e">
        <f>#REF!</f>
        <v>#REF!</v>
      </c>
      <c r="C593" s="73"/>
      <c r="D593" s="68"/>
      <c r="F593" s="74" t="e">
        <f>#REF!</f>
        <v>#REF!</v>
      </c>
      <c r="G593" s="71"/>
    </row>
    <row r="594" spans="1:7" ht="6.75" hidden="1" customHeight="1" thickBot="1" x14ac:dyDescent="0.3">
      <c r="A594" s="78"/>
      <c r="G594" s="79"/>
    </row>
    <row r="595" spans="1:7" ht="13.5" hidden="1" thickBot="1" x14ac:dyDescent="0.3">
      <c r="A595" s="78"/>
      <c r="C595" s="75" t="s">
        <v>11</v>
      </c>
      <c r="F595" s="80" t="e">
        <f>#REF!</f>
        <v>#REF!</v>
      </c>
      <c r="G595" s="79"/>
    </row>
    <row r="596" spans="1:7" s="69" customFormat="1" ht="6.75" hidden="1" customHeight="1" thickBot="1" x14ac:dyDescent="0.3">
      <c r="A596" s="72"/>
      <c r="B596" s="10"/>
      <c r="C596" s="73"/>
      <c r="D596" s="68"/>
      <c r="F596" s="70"/>
      <c r="G596" s="71"/>
    </row>
    <row r="597" spans="1:7" s="69" customFormat="1" ht="13.5" hidden="1" customHeight="1" thickBot="1" x14ac:dyDescent="0.3">
      <c r="A597" s="72"/>
      <c r="B597" s="10" t="e">
        <f>#REF!</f>
        <v>#REF!</v>
      </c>
      <c r="C597" s="73"/>
      <c r="D597" s="68"/>
      <c r="F597" s="74" t="e">
        <f>#REF!</f>
        <v>#REF!</v>
      </c>
      <c r="G597" s="71"/>
    </row>
    <row r="598" spans="1:7" ht="6.75" hidden="1" customHeight="1" thickBot="1" x14ac:dyDescent="0.3">
      <c r="A598" s="78"/>
      <c r="G598" s="79"/>
    </row>
    <row r="599" spans="1:7" ht="13.5" hidden="1" thickBot="1" x14ac:dyDescent="0.3">
      <c r="A599" s="78"/>
      <c r="C599" s="75" t="s">
        <v>11</v>
      </c>
      <c r="F599" s="80" t="e">
        <f>#REF!</f>
        <v>#REF!</v>
      </c>
      <c r="G599" s="79"/>
    </row>
    <row r="600" spans="1:7" s="69" customFormat="1" ht="6.75" hidden="1" customHeight="1" thickBot="1" x14ac:dyDescent="0.3">
      <c r="A600" s="72"/>
      <c r="B600" s="10"/>
      <c r="C600" s="73"/>
      <c r="D600" s="68"/>
      <c r="F600" s="70"/>
      <c r="G600" s="71"/>
    </row>
    <row r="601" spans="1:7" s="69" customFormat="1" ht="13.5" hidden="1" customHeight="1" thickBot="1" x14ac:dyDescent="0.3">
      <c r="A601" s="72"/>
      <c r="B601" s="10" t="e">
        <f>#REF!</f>
        <v>#REF!</v>
      </c>
      <c r="C601" s="73"/>
      <c r="D601" s="68"/>
      <c r="F601" s="74" t="e">
        <f>#REF!</f>
        <v>#REF!</v>
      </c>
      <c r="G601" s="71"/>
    </row>
    <row r="602" spans="1:7" ht="6.75" hidden="1" customHeight="1" thickBot="1" x14ac:dyDescent="0.3">
      <c r="A602" s="78"/>
      <c r="G602" s="79"/>
    </row>
    <row r="603" spans="1:7" ht="13.5" hidden="1" thickBot="1" x14ac:dyDescent="0.3">
      <c r="A603" s="78"/>
      <c r="C603" s="75" t="s">
        <v>11</v>
      </c>
      <c r="F603" s="80" t="e">
        <f>#REF!</f>
        <v>#REF!</v>
      </c>
      <c r="G603" s="79"/>
    </row>
    <row r="604" spans="1:7" ht="13.5" hidden="1" thickBot="1" x14ac:dyDescent="0.3">
      <c r="A604" s="78"/>
      <c r="C604" s="75"/>
      <c r="G604" s="79"/>
    </row>
    <row r="605" spans="1:7" ht="13.5" hidden="1" thickBot="1" x14ac:dyDescent="0.3">
      <c r="A605" s="78"/>
      <c r="B605" s="5" t="s">
        <v>8</v>
      </c>
      <c r="C605" s="75"/>
      <c r="F605" s="81" t="e">
        <f>#REF!</f>
        <v>#REF!</v>
      </c>
      <c r="G605" s="79"/>
    </row>
    <row r="606" spans="1:7" ht="13.5" hidden="1" thickBot="1" x14ac:dyDescent="0.3">
      <c r="A606" s="78"/>
      <c r="C606" s="75"/>
      <c r="G606" s="79"/>
    </row>
    <row r="607" spans="1:7" ht="13.5" hidden="1" thickBot="1" x14ac:dyDescent="0.3">
      <c r="A607" s="78"/>
      <c r="B607" s="5" t="s">
        <v>27</v>
      </c>
      <c r="C607" s="75"/>
      <c r="F607" s="82" t="e">
        <f>SUM(F603,F599,F595,F591,F587,F583,F579,F575,F571,F567)</f>
        <v>#REF!</v>
      </c>
      <c r="G607" s="79"/>
    </row>
    <row r="608" spans="1:7" ht="13.5" hidden="1" thickBot="1" x14ac:dyDescent="0.3">
      <c r="A608" s="78"/>
      <c r="C608" s="75"/>
      <c r="G608" s="79"/>
    </row>
    <row r="609" spans="1:7" ht="13.5" hidden="1" thickBot="1" x14ac:dyDescent="0.3">
      <c r="A609" s="78"/>
      <c r="B609" s="5" t="s">
        <v>28</v>
      </c>
      <c r="C609" s="75"/>
      <c r="F609" s="82">
        <f>COUNT(F603,F599,F595,F591,F587,F583,F579,F575,F571,F567)</f>
        <v>0</v>
      </c>
      <c r="G609" s="79"/>
    </row>
    <row r="610" spans="1:7" ht="13.5" hidden="1" thickBot="1" x14ac:dyDescent="0.3">
      <c r="A610" s="78"/>
      <c r="C610" s="75"/>
      <c r="G610" s="79"/>
    </row>
    <row r="611" spans="1:7" ht="13.5" hidden="1" thickBot="1" x14ac:dyDescent="0.3">
      <c r="A611" s="78"/>
      <c r="B611" s="5" t="s">
        <v>29</v>
      </c>
      <c r="C611" s="75"/>
      <c r="F611" s="83" t="str">
        <f>IF(F609=0," ",F607/F609)</f>
        <v xml:space="preserve"> </v>
      </c>
      <c r="G611" s="79"/>
    </row>
    <row r="612" spans="1:7" ht="13.5" hidden="1" thickBot="1" x14ac:dyDescent="0.3">
      <c r="A612" s="78"/>
      <c r="C612" s="75"/>
      <c r="G612" s="79"/>
    </row>
    <row r="613" spans="1:7" ht="13.5" hidden="1" thickBot="1" x14ac:dyDescent="0.3">
      <c r="A613" s="78"/>
      <c r="B613" s="5" t="s">
        <v>30</v>
      </c>
      <c r="C613" s="75"/>
      <c r="F613" s="81" t="str">
        <f>IF(F609=0," ",F611*F605)</f>
        <v xml:space="preserve"> </v>
      </c>
      <c r="G613" s="79"/>
    </row>
    <row r="614" spans="1:7" ht="13.5" hidden="1" thickBot="1" x14ac:dyDescent="0.3">
      <c r="A614" s="78"/>
      <c r="C614" s="75"/>
      <c r="G614" s="79"/>
    </row>
    <row r="615" spans="1:7" ht="13.5" hidden="1" thickBot="1" x14ac:dyDescent="0.3">
      <c r="A615" s="78"/>
      <c r="B615" s="5" t="s">
        <v>9</v>
      </c>
      <c r="C615" s="75"/>
      <c r="F615" s="84" t="e">
        <f>#REF!</f>
        <v>#REF!</v>
      </c>
      <c r="G615" s="79"/>
    </row>
    <row r="616" spans="1:7" ht="13.5" hidden="1" thickBot="1" x14ac:dyDescent="0.3">
      <c r="A616" s="78"/>
      <c r="C616" s="75"/>
      <c r="G616" s="79"/>
    </row>
    <row r="617" spans="1:7" ht="13.5" hidden="1" thickBot="1" x14ac:dyDescent="0.3">
      <c r="A617" s="78"/>
      <c r="B617" s="85" t="s">
        <v>31</v>
      </c>
      <c r="C617" s="75"/>
      <c r="F617" s="86" t="str">
        <f>IF(F609=0," ",F613-F615)</f>
        <v xml:space="preserve"> </v>
      </c>
      <c r="G617" s="79"/>
    </row>
    <row r="618" spans="1:7" s="69" customFormat="1" ht="12.75" customHeight="1" x14ac:dyDescent="0.25">
      <c r="A618" s="72"/>
      <c r="B618" s="10"/>
      <c r="C618" s="73"/>
      <c r="D618" s="68"/>
      <c r="F618" s="70"/>
      <c r="G618" s="71"/>
    </row>
    <row r="619" spans="1:7" s="69" customFormat="1" ht="15.75" thickBot="1" x14ac:dyDescent="0.3">
      <c r="A619" s="89" t="s">
        <v>70</v>
      </c>
      <c r="B619" s="56"/>
      <c r="C619" s="56"/>
      <c r="D619" s="68"/>
      <c r="F619" s="70"/>
      <c r="G619" s="71"/>
    </row>
    <row r="620" spans="1:7" s="69" customFormat="1" ht="42.75" customHeight="1" thickBot="1" x14ac:dyDescent="0.3">
      <c r="A620" s="72"/>
      <c r="B620" s="10" t="str">
        <f>'Perf Improvement &amp; Reporting'!B22</f>
        <v>Process Milestone: ________________________________</v>
      </c>
      <c r="C620" s="73"/>
      <c r="D620" s="38" t="s">
        <v>194</v>
      </c>
      <c r="F620" s="74" t="str">
        <f>'Perf Improvement &amp; Reporting'!F29</f>
        <v>Yes</v>
      </c>
      <c r="G620" s="71"/>
    </row>
    <row r="621" spans="1:7" ht="6.75" customHeight="1" thickBot="1" x14ac:dyDescent="0.3">
      <c r="A621" s="78"/>
      <c r="G621" s="79"/>
    </row>
    <row r="622" spans="1:7" ht="13.5" thickBot="1" x14ac:dyDescent="0.3">
      <c r="A622" s="78"/>
      <c r="C622" s="75" t="s">
        <v>11</v>
      </c>
      <c r="F622" s="80">
        <f>'Perf Improvement &amp; Reporting'!F44</f>
        <v>1</v>
      </c>
      <c r="G622" s="79"/>
    </row>
    <row r="623" spans="1:7" s="69" customFormat="1" ht="6.75" customHeight="1" x14ac:dyDescent="0.25">
      <c r="A623" s="72"/>
      <c r="B623" s="10"/>
      <c r="C623" s="73"/>
      <c r="D623" s="68"/>
      <c r="F623" s="70"/>
      <c r="G623" s="71"/>
    </row>
    <row r="624" spans="1:7" s="69" customFormat="1" ht="13.5" hidden="1" customHeight="1" thickBot="1" x14ac:dyDescent="0.3">
      <c r="A624" s="72"/>
      <c r="B624" s="10" t="str">
        <f>'Perf Improvement &amp; Reporting'!B47</f>
        <v>Process Milestone: ________________________________</v>
      </c>
      <c r="C624" s="73"/>
      <c r="D624" s="68"/>
      <c r="F624" s="74" t="str">
        <f>'Perf Improvement &amp; Reporting'!F54</f>
        <v>N/A</v>
      </c>
      <c r="G624" s="71"/>
    </row>
    <row r="625" spans="1:7" ht="6.75" hidden="1" customHeight="1" thickBot="1" x14ac:dyDescent="0.3">
      <c r="A625" s="78"/>
      <c r="G625" s="79"/>
    </row>
    <row r="626" spans="1:7" ht="13.5" hidden="1" thickBot="1" x14ac:dyDescent="0.3">
      <c r="A626" s="78"/>
      <c r="C626" s="75" t="s">
        <v>11</v>
      </c>
      <c r="F626" s="80" t="str">
        <f>'Perf Improvement &amp; Reporting'!F69</f>
        <v xml:space="preserve"> </v>
      </c>
      <c r="G626" s="79"/>
    </row>
    <row r="627" spans="1:7" s="69" customFormat="1" ht="6.75" hidden="1" customHeight="1" thickBot="1" x14ac:dyDescent="0.3">
      <c r="A627" s="72"/>
      <c r="B627" s="10"/>
      <c r="C627" s="73"/>
      <c r="D627" s="68"/>
      <c r="F627" s="70"/>
      <c r="G627" s="71"/>
    </row>
    <row r="628" spans="1:7" s="69" customFormat="1" ht="13.5" hidden="1" customHeight="1" thickBot="1" x14ac:dyDescent="0.3">
      <c r="A628" s="72"/>
      <c r="B628" s="10" t="str">
        <f>'Perf Improvement &amp; Reporting'!B72</f>
        <v>Process Milestone: ________________________________</v>
      </c>
      <c r="C628" s="73"/>
      <c r="D628" s="68"/>
      <c r="F628" s="74" t="str">
        <f>'Perf Improvement &amp; Reporting'!F79</f>
        <v>N/A</v>
      </c>
      <c r="G628" s="71"/>
    </row>
    <row r="629" spans="1:7" ht="6.75" hidden="1" customHeight="1" thickBot="1" x14ac:dyDescent="0.3">
      <c r="A629" s="78"/>
      <c r="G629" s="79"/>
    </row>
    <row r="630" spans="1:7" ht="13.5" hidden="1" thickBot="1" x14ac:dyDescent="0.3">
      <c r="A630" s="78"/>
      <c r="C630" s="75" t="s">
        <v>11</v>
      </c>
      <c r="F630" s="80" t="str">
        <f>'Perf Improvement &amp; Reporting'!F94</f>
        <v xml:space="preserve"> </v>
      </c>
      <c r="G630" s="79"/>
    </row>
    <row r="631" spans="1:7" s="69" customFormat="1" ht="6.75" hidden="1" customHeight="1" thickBot="1" x14ac:dyDescent="0.3">
      <c r="A631" s="72"/>
      <c r="B631" s="10"/>
      <c r="C631" s="73"/>
      <c r="D631" s="68"/>
      <c r="F631" s="70"/>
      <c r="G631" s="71"/>
    </row>
    <row r="632" spans="1:7" s="69" customFormat="1" ht="13.5" hidden="1" customHeight="1" thickBot="1" x14ac:dyDescent="0.3">
      <c r="A632" s="72"/>
      <c r="B632" s="10" t="str">
        <f>'Perf Improvement &amp; Reporting'!B97</f>
        <v>Process Milestone: ________________________________</v>
      </c>
      <c r="C632" s="73"/>
      <c r="D632" s="68"/>
      <c r="F632" s="74" t="str">
        <f>'Perf Improvement &amp; Reporting'!F104</f>
        <v>N/A</v>
      </c>
      <c r="G632" s="71"/>
    </row>
    <row r="633" spans="1:7" ht="6.75" hidden="1" customHeight="1" thickBot="1" x14ac:dyDescent="0.3">
      <c r="A633" s="78"/>
      <c r="G633" s="79"/>
    </row>
    <row r="634" spans="1:7" ht="13.5" hidden="1" thickBot="1" x14ac:dyDescent="0.3">
      <c r="A634" s="78"/>
      <c r="C634" s="75" t="s">
        <v>11</v>
      </c>
      <c r="F634" s="80" t="str">
        <f>'Perf Improvement &amp; Reporting'!F119</f>
        <v xml:space="preserve"> </v>
      </c>
      <c r="G634" s="79"/>
    </row>
    <row r="635" spans="1:7" s="69" customFormat="1" ht="6.75" hidden="1" customHeight="1" thickBot="1" x14ac:dyDescent="0.3">
      <c r="A635" s="72"/>
      <c r="B635" s="10"/>
      <c r="C635" s="73"/>
      <c r="D635" s="68"/>
      <c r="F635" s="70"/>
      <c r="G635" s="71"/>
    </row>
    <row r="636" spans="1:7" s="69" customFormat="1" ht="13.5" hidden="1" customHeight="1" thickBot="1" x14ac:dyDescent="0.3">
      <c r="A636" s="72"/>
      <c r="B636" s="10" t="str">
        <f>'Perf Improvement &amp; Reporting'!B122</f>
        <v>Process Milestone: ________________________________</v>
      </c>
      <c r="C636" s="73"/>
      <c r="D636" s="68"/>
      <c r="F636" s="74" t="str">
        <f>'Perf Improvement &amp; Reporting'!F129</f>
        <v>N/A</v>
      </c>
      <c r="G636" s="71"/>
    </row>
    <row r="637" spans="1:7" ht="6.75" hidden="1" customHeight="1" thickBot="1" x14ac:dyDescent="0.3">
      <c r="A637" s="78"/>
      <c r="G637" s="79"/>
    </row>
    <row r="638" spans="1:7" ht="13.5" hidden="1" thickBot="1" x14ac:dyDescent="0.3">
      <c r="A638" s="78"/>
      <c r="C638" s="75" t="s">
        <v>11</v>
      </c>
      <c r="F638" s="80" t="str">
        <f>'Perf Improvement &amp; Reporting'!F144</f>
        <v xml:space="preserve"> </v>
      </c>
      <c r="G638" s="79"/>
    </row>
    <row r="639" spans="1:7" s="69" customFormat="1" ht="6.75" hidden="1" customHeight="1" thickBot="1" x14ac:dyDescent="0.3">
      <c r="A639" s="72"/>
      <c r="B639" s="10"/>
      <c r="C639" s="73"/>
      <c r="D639" s="68"/>
      <c r="F639" s="70"/>
      <c r="G639" s="71"/>
    </row>
    <row r="640" spans="1:7" s="69" customFormat="1" ht="13.5" hidden="1" customHeight="1" thickBot="1" x14ac:dyDescent="0.3">
      <c r="A640" s="72"/>
      <c r="B640" s="10" t="str">
        <f>'Perf Improvement &amp; Reporting'!B147</f>
        <v>Improvement Milestone: ________________________________</v>
      </c>
      <c r="C640" s="73"/>
      <c r="D640" s="68"/>
      <c r="F640" s="74" t="str">
        <f>'Perf Improvement &amp; Reporting'!F154</f>
        <v>N/A</v>
      </c>
      <c r="G640" s="71"/>
    </row>
    <row r="641" spans="1:7" ht="6.75" hidden="1" customHeight="1" thickBot="1" x14ac:dyDescent="0.3">
      <c r="A641" s="78"/>
      <c r="G641" s="79"/>
    </row>
    <row r="642" spans="1:7" ht="13.5" hidden="1" thickBot="1" x14ac:dyDescent="0.3">
      <c r="A642" s="78"/>
      <c r="C642" s="75" t="s">
        <v>11</v>
      </c>
      <c r="F642" s="80" t="str">
        <f>'Perf Improvement &amp; Reporting'!F169</f>
        <v xml:space="preserve"> </v>
      </c>
      <c r="G642" s="79"/>
    </row>
    <row r="643" spans="1:7" s="69" customFormat="1" ht="6.75" hidden="1" customHeight="1" thickBot="1" x14ac:dyDescent="0.3">
      <c r="A643" s="72"/>
      <c r="B643" s="10"/>
      <c r="C643" s="73"/>
      <c r="D643" s="68"/>
      <c r="F643" s="70"/>
      <c r="G643" s="71"/>
    </row>
    <row r="644" spans="1:7" s="69" customFormat="1" ht="13.5" hidden="1" customHeight="1" thickBot="1" x14ac:dyDescent="0.3">
      <c r="A644" s="72"/>
      <c r="B644" s="10" t="str">
        <f>'Perf Improvement &amp; Reporting'!B172</f>
        <v>Improvement Milestone: ________________________________</v>
      </c>
      <c r="C644" s="73"/>
      <c r="D644" s="68"/>
      <c r="F644" s="74" t="str">
        <f>'Perf Improvement &amp; Reporting'!F179</f>
        <v>N/A</v>
      </c>
      <c r="G644" s="71"/>
    </row>
    <row r="645" spans="1:7" ht="6.75" hidden="1" customHeight="1" thickBot="1" x14ac:dyDescent="0.3">
      <c r="A645" s="78"/>
      <c r="G645" s="79"/>
    </row>
    <row r="646" spans="1:7" ht="13.5" hidden="1" thickBot="1" x14ac:dyDescent="0.3">
      <c r="A646" s="78"/>
      <c r="C646" s="75" t="s">
        <v>11</v>
      </c>
      <c r="F646" s="80" t="str">
        <f>'Perf Improvement &amp; Reporting'!F194</f>
        <v xml:space="preserve"> </v>
      </c>
      <c r="G646" s="79"/>
    </row>
    <row r="647" spans="1:7" s="69" customFormat="1" ht="6.75" hidden="1" customHeight="1" thickBot="1" x14ac:dyDescent="0.3">
      <c r="A647" s="72"/>
      <c r="B647" s="10"/>
      <c r="C647" s="73"/>
      <c r="D647" s="68"/>
      <c r="F647" s="70"/>
      <c r="G647" s="71"/>
    </row>
    <row r="648" spans="1:7" s="69" customFormat="1" ht="13.5" hidden="1" customHeight="1" thickBot="1" x14ac:dyDescent="0.3">
      <c r="A648" s="72"/>
      <c r="B648" s="10" t="str">
        <f>'Perf Improvement &amp; Reporting'!B197</f>
        <v>Improvement Milestone: ________________________________</v>
      </c>
      <c r="C648" s="73"/>
      <c r="D648" s="68"/>
      <c r="F648" s="74" t="str">
        <f>'Perf Improvement &amp; Reporting'!F204</f>
        <v>N/A</v>
      </c>
      <c r="G648" s="71"/>
    </row>
    <row r="649" spans="1:7" ht="6.75" hidden="1" customHeight="1" thickBot="1" x14ac:dyDescent="0.3">
      <c r="A649" s="78"/>
      <c r="G649" s="79"/>
    </row>
    <row r="650" spans="1:7" ht="13.5" hidden="1" thickBot="1" x14ac:dyDescent="0.3">
      <c r="A650" s="78"/>
      <c r="C650" s="75" t="s">
        <v>11</v>
      </c>
      <c r="F650" s="80" t="str">
        <f>'Perf Improvement &amp; Reporting'!F219</f>
        <v xml:space="preserve"> </v>
      </c>
      <c r="G650" s="79"/>
    </row>
    <row r="651" spans="1:7" s="69" customFormat="1" ht="6.75" hidden="1" customHeight="1" thickBot="1" x14ac:dyDescent="0.3">
      <c r="A651" s="72"/>
      <c r="B651" s="10"/>
      <c r="C651" s="73"/>
      <c r="D651" s="68"/>
      <c r="F651" s="70"/>
      <c r="G651" s="71"/>
    </row>
    <row r="652" spans="1:7" s="69" customFormat="1" ht="13.5" hidden="1" customHeight="1" thickBot="1" x14ac:dyDescent="0.3">
      <c r="A652" s="72"/>
      <c r="B652" s="10" t="str">
        <f>'Perf Improvement &amp; Reporting'!B222</f>
        <v>Improvement Milestone: ________________________________</v>
      </c>
      <c r="C652" s="73"/>
      <c r="D652" s="68"/>
      <c r="F652" s="74" t="str">
        <f>'Perf Improvement &amp; Reporting'!F229</f>
        <v>N/A</v>
      </c>
      <c r="G652" s="71"/>
    </row>
    <row r="653" spans="1:7" ht="6.75" hidden="1" customHeight="1" thickBot="1" x14ac:dyDescent="0.3">
      <c r="A653" s="78"/>
      <c r="G653" s="79"/>
    </row>
    <row r="654" spans="1:7" ht="13.5" hidden="1" thickBot="1" x14ac:dyDescent="0.3">
      <c r="A654" s="78"/>
      <c r="C654" s="75" t="s">
        <v>11</v>
      </c>
      <c r="F654" s="80" t="str">
        <f>'Perf Improvement &amp; Reporting'!F244</f>
        <v xml:space="preserve"> </v>
      </c>
      <c r="G654" s="79"/>
    </row>
    <row r="655" spans="1:7" s="69" customFormat="1" ht="6.75" hidden="1" customHeight="1" thickBot="1" x14ac:dyDescent="0.3">
      <c r="A655" s="72"/>
      <c r="B655" s="10"/>
      <c r="C655" s="73"/>
      <c r="D655" s="68"/>
      <c r="F655" s="70"/>
      <c r="G655" s="71"/>
    </row>
    <row r="656" spans="1:7" s="69" customFormat="1" ht="13.5" hidden="1" customHeight="1" thickBot="1" x14ac:dyDescent="0.3">
      <c r="A656" s="72"/>
      <c r="B656" s="10" t="str">
        <f>'Perf Improvement &amp; Reporting'!B247</f>
        <v>Improvement Milestone: ________________________________</v>
      </c>
      <c r="C656" s="73"/>
      <c r="D656" s="68"/>
      <c r="F656" s="74" t="str">
        <f>'Perf Improvement &amp; Reporting'!F254</f>
        <v>N/A</v>
      </c>
      <c r="G656" s="71"/>
    </row>
    <row r="657" spans="1:7" ht="6.75" hidden="1" customHeight="1" thickBot="1" x14ac:dyDescent="0.3">
      <c r="A657" s="78"/>
      <c r="G657" s="79"/>
    </row>
    <row r="658" spans="1:7" ht="13.5" hidden="1" thickBot="1" x14ac:dyDescent="0.3">
      <c r="A658" s="78"/>
      <c r="C658" s="75" t="s">
        <v>11</v>
      </c>
      <c r="F658" s="80" t="str">
        <f>'Perf Improvement &amp; Reporting'!F269</f>
        <v xml:space="preserve"> </v>
      </c>
      <c r="G658" s="79"/>
    </row>
    <row r="659" spans="1:7" ht="13.5" thickBot="1" x14ac:dyDescent="0.3">
      <c r="A659" s="78"/>
      <c r="C659" s="75"/>
      <c r="G659" s="79"/>
    </row>
    <row r="660" spans="1:7" ht="13.5" thickBot="1" x14ac:dyDescent="0.3">
      <c r="A660" s="78"/>
      <c r="B660" s="5" t="s">
        <v>8</v>
      </c>
      <c r="C660" s="75"/>
      <c r="F660" s="173">
        <f>'Perf Improvement &amp; Reporting'!F18</f>
        <v>3964625</v>
      </c>
      <c r="G660" s="79"/>
    </row>
    <row r="661" spans="1:7" ht="13.5" thickBot="1" x14ac:dyDescent="0.3">
      <c r="A661" s="78"/>
      <c r="C661" s="75"/>
      <c r="G661" s="79"/>
    </row>
    <row r="662" spans="1:7" ht="13.5" thickBot="1" x14ac:dyDescent="0.3">
      <c r="A662" s="78"/>
      <c r="B662" s="5" t="s">
        <v>27</v>
      </c>
      <c r="C662" s="75"/>
      <c r="F662" s="82">
        <f>SUM(F658,F654,F650,F646,F642,F638,F634,F630,F626,F622)</f>
        <v>1</v>
      </c>
      <c r="G662" s="79"/>
    </row>
    <row r="663" spans="1:7" ht="13.5" thickBot="1" x14ac:dyDescent="0.3">
      <c r="A663" s="78"/>
      <c r="C663" s="75"/>
      <c r="G663" s="79"/>
    </row>
    <row r="664" spans="1:7" ht="13.5" thickBot="1" x14ac:dyDescent="0.3">
      <c r="A664" s="78"/>
      <c r="B664" s="5" t="s">
        <v>28</v>
      </c>
      <c r="C664" s="75"/>
      <c r="F664" s="82">
        <f>COUNT(F658,F654,F650,F646,F642,F638,F634,F630,F626,F622)</f>
        <v>1</v>
      </c>
      <c r="G664" s="79"/>
    </row>
    <row r="665" spans="1:7" ht="13.5" thickBot="1" x14ac:dyDescent="0.3">
      <c r="A665" s="78"/>
      <c r="C665" s="75"/>
      <c r="G665" s="79"/>
    </row>
    <row r="666" spans="1:7" ht="13.5" thickBot="1" x14ac:dyDescent="0.3">
      <c r="A666" s="78"/>
      <c r="B666" s="5" t="s">
        <v>29</v>
      </c>
      <c r="C666" s="75"/>
      <c r="F666" s="83">
        <f>IF(F664=0," ",F662/F664)</f>
        <v>1</v>
      </c>
      <c r="G666" s="79"/>
    </row>
    <row r="667" spans="1:7" ht="13.5" thickBot="1" x14ac:dyDescent="0.3">
      <c r="A667" s="78"/>
      <c r="C667" s="75"/>
      <c r="G667" s="79"/>
    </row>
    <row r="668" spans="1:7" ht="13.5" thickBot="1" x14ac:dyDescent="0.3">
      <c r="A668" s="78"/>
      <c r="B668" s="5" t="s">
        <v>30</v>
      </c>
      <c r="C668" s="75"/>
      <c r="F668" s="173">
        <f>IF(F664=0," ",F666*F660)</f>
        <v>3964625</v>
      </c>
      <c r="G668" s="79"/>
    </row>
    <row r="669" spans="1:7" ht="13.5" thickBot="1" x14ac:dyDescent="0.3">
      <c r="A669" s="78"/>
      <c r="C669" s="75"/>
      <c r="G669" s="79"/>
    </row>
    <row r="670" spans="1:7" ht="13.5" thickBot="1" x14ac:dyDescent="0.3">
      <c r="A670" s="78"/>
      <c r="B670" s="5" t="s">
        <v>9</v>
      </c>
      <c r="C670" s="75"/>
      <c r="F670" s="174">
        <f>'Perf Improvement &amp; Reporting'!F20</f>
        <v>3964625</v>
      </c>
      <c r="G670" s="79"/>
    </row>
    <row r="671" spans="1:7" ht="13.5" thickBot="1" x14ac:dyDescent="0.3">
      <c r="A671" s="78"/>
      <c r="C671" s="75"/>
      <c r="G671" s="79"/>
    </row>
    <row r="672" spans="1:7" ht="13.5" thickBot="1" x14ac:dyDescent="0.3">
      <c r="A672" s="78"/>
      <c r="B672" s="85" t="s">
        <v>31</v>
      </c>
      <c r="C672" s="75"/>
      <c r="F672" s="86">
        <f>IF(F664=0," ",F668-F670)</f>
        <v>0</v>
      </c>
      <c r="G672" s="79"/>
    </row>
    <row r="673" spans="1:7" x14ac:dyDescent="0.25">
      <c r="A673" s="90"/>
      <c r="B673" s="91"/>
      <c r="C673" s="91"/>
      <c r="D673" s="92"/>
      <c r="E673" s="91"/>
      <c r="F673" s="93"/>
      <c r="G673" s="94"/>
    </row>
  </sheetData>
  <phoneticPr fontId="0" type="noConversion"/>
  <pageMargins left="0.7" right="0.7" top="0.75" bottom="0.75" header="0.3" footer="0.3"/>
  <pageSetup scale="78" orientation="portrait" r:id="rId1"/>
  <headerFooter>
    <oddHeader>&amp;C&amp;"-,Bold"&amp;14DSRIP Semi-Annual Reporting Form</oddHeader>
    <oddFooter>&amp;C&amp;A&amp;R&amp;P of &amp;N&amp;L&amp;D</oddFooter>
  </headerFooter>
  <rowBreaks count="11" manualBreakCount="11">
    <brk id="68" max="7" man="1"/>
    <brk id="123" max="7" man="1"/>
    <brk id="178" max="7" man="1"/>
    <brk id="233" max="7" man="1"/>
    <brk id="288" max="7" man="1"/>
    <brk id="343" max="7" man="1"/>
    <brk id="398" max="7" man="1"/>
    <brk id="453" max="7" man="1"/>
    <brk id="508" max="7" man="1"/>
    <brk id="563" max="7" man="1"/>
    <brk id="618" max="7"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6"/>
  </sheetPr>
  <dimension ref="A1:G783"/>
  <sheetViews>
    <sheetView showGridLines="0" zoomScale="90" zoomScaleNormal="90" zoomScalePageLayoutView="90" workbookViewId="0">
      <selection activeCell="A8" sqref="A8"/>
    </sheetView>
  </sheetViews>
  <sheetFormatPr defaultColWidth="10" defaultRowHeight="12.75" x14ac:dyDescent="0.25"/>
  <cols>
    <col min="1" max="1" width="1.7109375" style="5" customWidth="1"/>
    <col min="2" max="2" width="2.140625" style="5" customWidth="1"/>
    <col min="3" max="3" width="20.85546875" style="5" customWidth="1"/>
    <col min="4" max="4" width="64.7109375" style="11" customWidth="1"/>
    <col min="5" max="5" width="2.7109375" style="5" customWidth="1"/>
    <col min="6" max="6" width="16.42578125" style="7" customWidth="1"/>
    <col min="7" max="7" width="4.85546875" style="5" customWidth="1"/>
    <col min="8" max="8" width="3.140625" style="5" customWidth="1"/>
    <col min="9" max="16384" width="10" style="5"/>
  </cols>
  <sheetData>
    <row r="1" spans="1:7" x14ac:dyDescent="0.2">
      <c r="A1" s="1" t="str">
        <f>'Total Payment Amount'!A1</f>
        <v>CA 1115 Waiver - Delivery System Reform Incentive Payments (DSRIP)</v>
      </c>
    </row>
    <row r="2" spans="1:7" x14ac:dyDescent="0.2">
      <c r="A2" s="1" t="str">
        <f>'Total Payment Amount'!B2</f>
        <v xml:space="preserve">DPH SYSTEM: </v>
      </c>
      <c r="C2" s="1"/>
      <c r="D2" s="6" t="str">
        <f>IF('Total Payment Amount'!D2=0,"",'Total Payment Amount'!D2)</f>
        <v>Ventura County Medical Center</v>
      </c>
    </row>
    <row r="3" spans="1:7" x14ac:dyDescent="0.2">
      <c r="A3" s="1" t="str">
        <f>'Total Payment Amount'!B3</f>
        <v>REPORTING YEAR:</v>
      </c>
      <c r="C3" s="1"/>
      <c r="D3" s="6" t="str">
        <f>IF('Total Payment Amount'!D3=0,"",'Total Payment Amount'!D3)</f>
        <v>DY 6</v>
      </c>
    </row>
    <row r="4" spans="1:7" x14ac:dyDescent="0.2">
      <c r="A4" s="1" t="str">
        <f>'Total Payment Amount'!B4</f>
        <v xml:space="preserve">DATE OF SUBMISSION: </v>
      </c>
      <c r="D4" s="8">
        <f>IF('Total Payment Amount'!D4=0,"",'Total Payment Amount'!D4)</f>
        <v>40678</v>
      </c>
    </row>
    <row r="5" spans="1:7" ht="15" x14ac:dyDescent="0.25">
      <c r="A5" s="56" t="s">
        <v>112</v>
      </c>
    </row>
    <row r="6" spans="1:7" ht="10.5" customHeight="1" x14ac:dyDescent="0.25">
      <c r="A6" s="56"/>
    </row>
    <row r="7" spans="1:7" ht="14.25" x14ac:dyDescent="0.25">
      <c r="A7" s="10" t="s">
        <v>20</v>
      </c>
    </row>
    <row r="8" spans="1:7" ht="15" thickBot="1" x14ac:dyDescent="0.25">
      <c r="A8" s="192" t="s">
        <v>1</v>
      </c>
      <c r="B8" s="13" t="s">
        <v>21</v>
      </c>
    </row>
    <row r="9" spans="1:7" ht="15" thickBot="1" x14ac:dyDescent="0.3">
      <c r="B9" s="57"/>
      <c r="C9" s="10" t="s">
        <v>22</v>
      </c>
    </row>
    <row r="10" spans="1:7" ht="15" thickBot="1" x14ac:dyDescent="0.3">
      <c r="B10" s="58"/>
      <c r="C10" s="10" t="s">
        <v>23</v>
      </c>
    </row>
    <row r="11" spans="1:7" ht="15" thickBot="1" x14ac:dyDescent="0.3">
      <c r="B11" s="59"/>
      <c r="C11" s="10" t="s">
        <v>24</v>
      </c>
    </row>
    <row r="12" spans="1:7" ht="10.5" customHeight="1" x14ac:dyDescent="0.25"/>
    <row r="13" spans="1:7" s="66" customFormat="1" ht="15" x14ac:dyDescent="0.25">
      <c r="A13" s="60" t="s">
        <v>72</v>
      </c>
      <c r="B13" s="61"/>
      <c r="C13" s="61"/>
      <c r="D13" s="62"/>
      <c r="E13" s="63"/>
      <c r="F13" s="64"/>
      <c r="G13" s="65"/>
    </row>
    <row r="14" spans="1:7" s="69" customFormat="1" ht="15.75" hidden="1" thickBot="1" x14ac:dyDescent="0.3">
      <c r="A14" s="89" t="s">
        <v>73</v>
      </c>
      <c r="B14" s="56"/>
      <c r="C14" s="56"/>
      <c r="D14" s="68"/>
      <c r="F14" s="70"/>
      <c r="G14" s="71"/>
    </row>
    <row r="15" spans="1:7" s="69" customFormat="1" ht="13.5" hidden="1" customHeight="1" thickBot="1" x14ac:dyDescent="0.3">
      <c r="A15" s="72"/>
      <c r="B15" s="10" t="e">
        <f>#REF!</f>
        <v>#REF!</v>
      </c>
      <c r="C15" s="73"/>
      <c r="D15" s="68"/>
      <c r="F15" s="74" t="e">
        <f>#REF!</f>
        <v>#REF!</v>
      </c>
      <c r="G15" s="71"/>
    </row>
    <row r="16" spans="1:7" ht="6.75" hidden="1" customHeight="1" thickBot="1" x14ac:dyDescent="0.3">
      <c r="A16" s="78"/>
      <c r="G16" s="79"/>
    </row>
    <row r="17" spans="1:7" ht="13.5" hidden="1" thickBot="1" x14ac:dyDescent="0.3">
      <c r="A17" s="78"/>
      <c r="C17" s="75" t="s">
        <v>11</v>
      </c>
      <c r="F17" s="80" t="e">
        <f>#REF!</f>
        <v>#REF!</v>
      </c>
      <c r="G17" s="79"/>
    </row>
    <row r="18" spans="1:7" s="69" customFormat="1" ht="6.75" hidden="1" customHeight="1" thickBot="1" x14ac:dyDescent="0.3">
      <c r="A18" s="72"/>
      <c r="B18" s="10"/>
      <c r="C18" s="73"/>
      <c r="D18" s="68"/>
      <c r="F18" s="70"/>
      <c r="G18" s="71"/>
    </row>
    <row r="19" spans="1:7" s="69" customFormat="1" ht="13.5" hidden="1" customHeight="1" thickBot="1" x14ac:dyDescent="0.3">
      <c r="A19" s="72"/>
      <c r="B19" s="10" t="e">
        <f>#REF!</f>
        <v>#REF!</v>
      </c>
      <c r="C19" s="73"/>
      <c r="D19" s="68"/>
      <c r="F19" s="74" t="e">
        <f>#REF!</f>
        <v>#REF!</v>
      </c>
      <c r="G19" s="71"/>
    </row>
    <row r="20" spans="1:7" ht="6.75" hidden="1" customHeight="1" thickBot="1" x14ac:dyDescent="0.3">
      <c r="A20" s="78"/>
      <c r="G20" s="79"/>
    </row>
    <row r="21" spans="1:7" ht="13.5" hidden="1" thickBot="1" x14ac:dyDescent="0.3">
      <c r="A21" s="78"/>
      <c r="C21" s="75" t="s">
        <v>11</v>
      </c>
      <c r="F21" s="80" t="e">
        <f>#REF!</f>
        <v>#REF!</v>
      </c>
      <c r="G21" s="79"/>
    </row>
    <row r="22" spans="1:7" s="69" customFormat="1" ht="6.75" hidden="1" customHeight="1" thickBot="1" x14ac:dyDescent="0.3">
      <c r="A22" s="72"/>
      <c r="B22" s="10"/>
      <c r="C22" s="73"/>
      <c r="D22" s="68"/>
      <c r="F22" s="70"/>
      <c r="G22" s="71"/>
    </row>
    <row r="23" spans="1:7" s="69" customFormat="1" ht="13.5" hidden="1" customHeight="1" thickBot="1" x14ac:dyDescent="0.3">
      <c r="A23" s="72"/>
      <c r="B23" s="10" t="e">
        <f>#REF!</f>
        <v>#REF!</v>
      </c>
      <c r="C23" s="73"/>
      <c r="D23" s="68"/>
      <c r="F23" s="74" t="e">
        <f>#REF!</f>
        <v>#REF!</v>
      </c>
      <c r="G23" s="71"/>
    </row>
    <row r="24" spans="1:7" ht="6.75" hidden="1" customHeight="1" thickBot="1" x14ac:dyDescent="0.3">
      <c r="A24" s="78"/>
      <c r="G24" s="79"/>
    </row>
    <row r="25" spans="1:7" ht="13.5" hidden="1" thickBot="1" x14ac:dyDescent="0.3">
      <c r="A25" s="78"/>
      <c r="C25" s="75" t="s">
        <v>11</v>
      </c>
      <c r="F25" s="80" t="e">
        <f>#REF!</f>
        <v>#REF!</v>
      </c>
      <c r="G25" s="79"/>
    </row>
    <row r="26" spans="1:7" s="69" customFormat="1" ht="6.75" hidden="1" customHeight="1" thickBot="1" x14ac:dyDescent="0.3">
      <c r="A26" s="72"/>
      <c r="B26" s="10"/>
      <c r="C26" s="73"/>
      <c r="D26" s="68"/>
      <c r="F26" s="70"/>
      <c r="G26" s="71"/>
    </row>
    <row r="27" spans="1:7" s="69" customFormat="1" ht="13.5" hidden="1" customHeight="1" thickBot="1" x14ac:dyDescent="0.3">
      <c r="A27" s="72"/>
      <c r="B27" s="10" t="e">
        <f>#REF!</f>
        <v>#REF!</v>
      </c>
      <c r="C27" s="73"/>
      <c r="D27" s="68"/>
      <c r="F27" s="74" t="e">
        <f>#REF!</f>
        <v>#REF!</v>
      </c>
      <c r="G27" s="71"/>
    </row>
    <row r="28" spans="1:7" ht="6.75" hidden="1" customHeight="1" thickBot="1" x14ac:dyDescent="0.3">
      <c r="A28" s="78"/>
      <c r="G28" s="79"/>
    </row>
    <row r="29" spans="1:7" ht="13.5" hidden="1" thickBot="1" x14ac:dyDescent="0.3">
      <c r="A29" s="78"/>
      <c r="C29" s="75" t="s">
        <v>11</v>
      </c>
      <c r="F29" s="80" t="e">
        <f>#REF!</f>
        <v>#REF!</v>
      </c>
      <c r="G29" s="79"/>
    </row>
    <row r="30" spans="1:7" s="69" customFormat="1" ht="6.75" hidden="1" customHeight="1" thickBot="1" x14ac:dyDescent="0.3">
      <c r="A30" s="72"/>
      <c r="B30" s="10"/>
      <c r="C30" s="73"/>
      <c r="D30" s="68"/>
      <c r="F30" s="70"/>
      <c r="G30" s="71"/>
    </row>
    <row r="31" spans="1:7" s="69" customFormat="1" ht="13.5" hidden="1" customHeight="1" thickBot="1" x14ac:dyDescent="0.3">
      <c r="A31" s="72"/>
      <c r="B31" s="10" t="e">
        <f>#REF!</f>
        <v>#REF!</v>
      </c>
      <c r="C31" s="73"/>
      <c r="D31" s="68"/>
      <c r="F31" s="74" t="e">
        <f>#REF!</f>
        <v>#REF!</v>
      </c>
      <c r="G31" s="71"/>
    </row>
    <row r="32" spans="1:7" ht="6.75" hidden="1" customHeight="1" thickBot="1" x14ac:dyDescent="0.3">
      <c r="A32" s="78"/>
      <c r="G32" s="79"/>
    </row>
    <row r="33" spans="1:7" ht="13.5" hidden="1" thickBot="1" x14ac:dyDescent="0.3">
      <c r="A33" s="78"/>
      <c r="C33" s="75" t="s">
        <v>11</v>
      </c>
      <c r="F33" s="80" t="e">
        <f>#REF!</f>
        <v>#REF!</v>
      </c>
      <c r="G33" s="79"/>
    </row>
    <row r="34" spans="1:7" s="69" customFormat="1" ht="6.75" hidden="1" customHeight="1" thickBot="1" x14ac:dyDescent="0.3">
      <c r="A34" s="72"/>
      <c r="B34" s="10"/>
      <c r="C34" s="73"/>
      <c r="D34" s="68"/>
      <c r="F34" s="70"/>
      <c r="G34" s="71"/>
    </row>
    <row r="35" spans="1:7" s="69" customFormat="1" ht="13.5" hidden="1" customHeight="1" thickBot="1" x14ac:dyDescent="0.3">
      <c r="A35" s="72"/>
      <c r="B35" s="10" t="e">
        <f>#REF!</f>
        <v>#REF!</v>
      </c>
      <c r="C35" s="73"/>
      <c r="D35" s="68"/>
      <c r="F35" s="74" t="e">
        <f>#REF!</f>
        <v>#REF!</v>
      </c>
      <c r="G35" s="71"/>
    </row>
    <row r="36" spans="1:7" ht="6.75" hidden="1" customHeight="1" thickBot="1" x14ac:dyDescent="0.3">
      <c r="A36" s="78"/>
      <c r="G36" s="79"/>
    </row>
    <row r="37" spans="1:7" ht="13.5" hidden="1" thickBot="1" x14ac:dyDescent="0.3">
      <c r="A37" s="78"/>
      <c r="C37" s="75" t="s">
        <v>11</v>
      </c>
      <c r="F37" s="80" t="e">
        <f>#REF!</f>
        <v>#REF!</v>
      </c>
      <c r="G37" s="79"/>
    </row>
    <row r="38" spans="1:7" s="69" customFormat="1" ht="6.75" hidden="1" customHeight="1" thickBot="1" x14ac:dyDescent="0.3">
      <c r="A38" s="72"/>
      <c r="B38" s="10"/>
      <c r="C38" s="73"/>
      <c r="D38" s="68"/>
      <c r="F38" s="70"/>
      <c r="G38" s="71"/>
    </row>
    <row r="39" spans="1:7" s="69" customFormat="1" ht="13.5" hidden="1" customHeight="1" thickBot="1" x14ac:dyDescent="0.3">
      <c r="A39" s="72"/>
      <c r="B39" s="10" t="e">
        <f>#REF!</f>
        <v>#REF!</v>
      </c>
      <c r="C39" s="73"/>
      <c r="D39" s="68"/>
      <c r="F39" s="74" t="e">
        <f>#REF!</f>
        <v>#REF!</v>
      </c>
      <c r="G39" s="71"/>
    </row>
    <row r="40" spans="1:7" ht="6.75" hidden="1" customHeight="1" thickBot="1" x14ac:dyDescent="0.3">
      <c r="A40" s="78"/>
      <c r="G40" s="79"/>
    </row>
    <row r="41" spans="1:7" ht="13.5" hidden="1" thickBot="1" x14ac:dyDescent="0.3">
      <c r="A41" s="78"/>
      <c r="C41" s="75" t="s">
        <v>11</v>
      </c>
      <c r="F41" s="80" t="e">
        <f>#REF!</f>
        <v>#REF!</v>
      </c>
      <c r="G41" s="79"/>
    </row>
    <row r="42" spans="1:7" s="69" customFormat="1" ht="6.75" hidden="1" customHeight="1" thickBot="1" x14ac:dyDescent="0.3">
      <c r="A42" s="72"/>
      <c r="B42" s="10"/>
      <c r="C42" s="73"/>
      <c r="D42" s="68"/>
      <c r="F42" s="70"/>
      <c r="G42" s="71"/>
    </row>
    <row r="43" spans="1:7" s="69" customFormat="1" ht="13.5" hidden="1" customHeight="1" thickBot="1" x14ac:dyDescent="0.3">
      <c r="A43" s="72"/>
      <c r="B43" s="10" t="e">
        <f>#REF!</f>
        <v>#REF!</v>
      </c>
      <c r="C43" s="73"/>
      <c r="D43" s="68"/>
      <c r="F43" s="74" t="e">
        <f>#REF!</f>
        <v>#REF!</v>
      </c>
      <c r="G43" s="71"/>
    </row>
    <row r="44" spans="1:7" ht="6.75" hidden="1" customHeight="1" thickBot="1" x14ac:dyDescent="0.3">
      <c r="A44" s="78"/>
      <c r="G44" s="79"/>
    </row>
    <row r="45" spans="1:7" ht="13.5" hidden="1" thickBot="1" x14ac:dyDescent="0.3">
      <c r="A45" s="78"/>
      <c r="C45" s="75" t="s">
        <v>11</v>
      </c>
      <c r="F45" s="80" t="e">
        <f>#REF!</f>
        <v>#REF!</v>
      </c>
      <c r="G45" s="79"/>
    </row>
    <row r="46" spans="1:7" s="69" customFormat="1" ht="6.75" hidden="1" customHeight="1" thickBot="1" x14ac:dyDescent="0.3">
      <c r="A46" s="72"/>
      <c r="B46" s="10"/>
      <c r="C46" s="73"/>
      <c r="D46" s="68"/>
      <c r="F46" s="70"/>
      <c r="G46" s="71"/>
    </row>
    <row r="47" spans="1:7" s="69" customFormat="1" ht="13.5" hidden="1" customHeight="1" thickBot="1" x14ac:dyDescent="0.3">
      <c r="A47" s="72"/>
      <c r="B47" s="10" t="e">
        <f>#REF!</f>
        <v>#REF!</v>
      </c>
      <c r="C47" s="73"/>
      <c r="D47" s="68"/>
      <c r="F47" s="74" t="e">
        <f>#REF!</f>
        <v>#REF!</v>
      </c>
      <c r="G47" s="71"/>
    </row>
    <row r="48" spans="1:7" ht="6.75" hidden="1" customHeight="1" thickBot="1" x14ac:dyDescent="0.3">
      <c r="A48" s="78"/>
      <c r="G48" s="79"/>
    </row>
    <row r="49" spans="1:7" ht="13.5" hidden="1" thickBot="1" x14ac:dyDescent="0.3">
      <c r="A49" s="78"/>
      <c r="C49" s="75" t="s">
        <v>11</v>
      </c>
      <c r="F49" s="80" t="e">
        <f>#REF!</f>
        <v>#REF!</v>
      </c>
      <c r="G49" s="79"/>
    </row>
    <row r="50" spans="1:7" s="69" customFormat="1" ht="6.75" hidden="1" customHeight="1" thickBot="1" x14ac:dyDescent="0.3">
      <c r="A50" s="72"/>
      <c r="B50" s="10"/>
      <c r="C50" s="73"/>
      <c r="D50" s="68"/>
      <c r="F50" s="70"/>
      <c r="G50" s="71"/>
    </row>
    <row r="51" spans="1:7" s="69" customFormat="1" ht="13.5" hidden="1" customHeight="1" thickBot="1" x14ac:dyDescent="0.3">
      <c r="A51" s="72"/>
      <c r="B51" s="10" t="e">
        <f>#REF!</f>
        <v>#REF!</v>
      </c>
      <c r="C51" s="73"/>
      <c r="D51" s="68"/>
      <c r="F51" s="74" t="e">
        <f>#REF!</f>
        <v>#REF!</v>
      </c>
      <c r="G51" s="71"/>
    </row>
    <row r="52" spans="1:7" ht="6.75" hidden="1" customHeight="1" thickBot="1" x14ac:dyDescent="0.3">
      <c r="A52" s="78"/>
      <c r="G52" s="79"/>
    </row>
    <row r="53" spans="1:7" ht="13.5" hidden="1" thickBot="1" x14ac:dyDescent="0.3">
      <c r="A53" s="78"/>
      <c r="C53" s="75" t="s">
        <v>11</v>
      </c>
      <c r="F53" s="80" t="e">
        <f>#REF!</f>
        <v>#REF!</v>
      </c>
      <c r="G53" s="79"/>
    </row>
    <row r="54" spans="1:7" ht="13.5" hidden="1" thickBot="1" x14ac:dyDescent="0.3">
      <c r="A54" s="78"/>
      <c r="C54" s="75"/>
      <c r="G54" s="79"/>
    </row>
    <row r="55" spans="1:7" ht="13.5" hidden="1" thickBot="1" x14ac:dyDescent="0.3">
      <c r="A55" s="78"/>
      <c r="B55" s="5" t="s">
        <v>8</v>
      </c>
      <c r="C55" s="75"/>
      <c r="F55" s="81" t="e">
        <f>#REF!</f>
        <v>#REF!</v>
      </c>
      <c r="G55" s="79"/>
    </row>
    <row r="56" spans="1:7" ht="13.5" hidden="1" thickBot="1" x14ac:dyDescent="0.3">
      <c r="A56" s="78"/>
      <c r="C56" s="75"/>
      <c r="G56" s="79"/>
    </row>
    <row r="57" spans="1:7" ht="13.5" hidden="1" thickBot="1" x14ac:dyDescent="0.3">
      <c r="A57" s="78"/>
      <c r="B57" s="5" t="s">
        <v>27</v>
      </c>
      <c r="C57" s="75"/>
      <c r="F57" s="82" t="e">
        <f>SUM(F53,F49,F45,F41,F37,F33,F29,F25,F21,F17)</f>
        <v>#REF!</v>
      </c>
      <c r="G57" s="79"/>
    </row>
    <row r="58" spans="1:7" ht="13.5" hidden="1" thickBot="1" x14ac:dyDescent="0.3">
      <c r="A58" s="78"/>
      <c r="C58" s="75"/>
      <c r="G58" s="79"/>
    </row>
    <row r="59" spans="1:7" ht="13.5" hidden="1" thickBot="1" x14ac:dyDescent="0.3">
      <c r="A59" s="78"/>
      <c r="B59" s="5" t="s">
        <v>28</v>
      </c>
      <c r="C59" s="75"/>
      <c r="F59" s="82">
        <f>COUNT(F53,F49,F45,F41,F37,F33,F29,F25,F21,F17)</f>
        <v>0</v>
      </c>
      <c r="G59" s="79"/>
    </row>
    <row r="60" spans="1:7" ht="13.5" hidden="1" thickBot="1" x14ac:dyDescent="0.3">
      <c r="A60" s="78"/>
      <c r="C60" s="75"/>
      <c r="G60" s="79"/>
    </row>
    <row r="61" spans="1:7" ht="13.5" hidden="1" thickBot="1" x14ac:dyDescent="0.3">
      <c r="A61" s="78"/>
      <c r="B61" s="5" t="s">
        <v>29</v>
      </c>
      <c r="C61" s="75"/>
      <c r="F61" s="83" t="str">
        <f>IF(F59=0," ",F57/F59)</f>
        <v xml:space="preserve"> </v>
      </c>
      <c r="G61" s="79"/>
    </row>
    <row r="62" spans="1:7" ht="13.5" hidden="1" thickBot="1" x14ac:dyDescent="0.3">
      <c r="A62" s="78"/>
      <c r="C62" s="75"/>
      <c r="G62" s="79"/>
    </row>
    <row r="63" spans="1:7" ht="13.5" hidden="1" thickBot="1" x14ac:dyDescent="0.3">
      <c r="A63" s="78"/>
      <c r="B63" s="5" t="s">
        <v>30</v>
      </c>
      <c r="C63" s="75"/>
      <c r="F63" s="81" t="str">
        <f>IF(F59=0," ",F61*F55)</f>
        <v xml:space="preserve"> </v>
      </c>
      <c r="G63" s="79"/>
    </row>
    <row r="64" spans="1:7" ht="13.5" hidden="1" thickBot="1" x14ac:dyDescent="0.3">
      <c r="A64" s="78"/>
      <c r="C64" s="75"/>
      <c r="G64" s="79"/>
    </row>
    <row r="65" spans="1:7" ht="13.5" hidden="1" thickBot="1" x14ac:dyDescent="0.3">
      <c r="A65" s="78"/>
      <c r="B65" s="5" t="s">
        <v>9</v>
      </c>
      <c r="C65" s="75"/>
      <c r="F65" s="84" t="e">
        <f>#REF!</f>
        <v>#REF!</v>
      </c>
      <c r="G65" s="79"/>
    </row>
    <row r="66" spans="1:7" ht="13.5" hidden="1" thickBot="1" x14ac:dyDescent="0.3">
      <c r="A66" s="78"/>
      <c r="C66" s="75"/>
      <c r="G66" s="79"/>
    </row>
    <row r="67" spans="1:7" ht="13.5" hidden="1" thickBot="1" x14ac:dyDescent="0.3">
      <c r="A67" s="78"/>
      <c r="B67" s="85" t="s">
        <v>31</v>
      </c>
      <c r="C67" s="75"/>
      <c r="F67" s="86" t="str">
        <f>IF(F59=0," ",F63-F65)</f>
        <v xml:space="preserve"> </v>
      </c>
      <c r="G67" s="79"/>
    </row>
    <row r="68" spans="1:7" s="69" customFormat="1" ht="12.75" customHeight="1" x14ac:dyDescent="0.25">
      <c r="A68" s="72"/>
      <c r="B68" s="10"/>
      <c r="C68" s="73"/>
      <c r="D68" s="68"/>
      <c r="F68" s="70"/>
      <c r="G68" s="71"/>
    </row>
    <row r="69" spans="1:7" s="69" customFormat="1" ht="15.75" thickBot="1" x14ac:dyDescent="0.3">
      <c r="A69" s="89" t="s">
        <v>74</v>
      </c>
      <c r="B69" s="56"/>
      <c r="C69" s="56"/>
      <c r="D69" s="68"/>
      <c r="F69" s="70"/>
      <c r="G69" s="71"/>
    </row>
    <row r="70" spans="1:7" s="69" customFormat="1" ht="38.25" customHeight="1" thickBot="1" x14ac:dyDescent="0.3">
      <c r="A70" s="72"/>
      <c r="B70" s="10" t="str">
        <f>'Chronic Care Management'!B22</f>
        <v>Process Milestone: ________________________________</v>
      </c>
      <c r="C70" s="73"/>
      <c r="D70" s="38" t="s">
        <v>180</v>
      </c>
      <c r="F70" s="74" t="str">
        <f>'Chronic Care Management'!F29</f>
        <v>Yes</v>
      </c>
      <c r="G70" s="71"/>
    </row>
    <row r="71" spans="1:7" ht="6.75" customHeight="1" thickBot="1" x14ac:dyDescent="0.3">
      <c r="A71" s="78"/>
      <c r="G71" s="79"/>
    </row>
    <row r="72" spans="1:7" ht="13.5" thickBot="1" x14ac:dyDescent="0.3">
      <c r="A72" s="78"/>
      <c r="C72" s="75" t="s">
        <v>11</v>
      </c>
      <c r="F72" s="80">
        <f>'Chronic Care Management'!F44</f>
        <v>1</v>
      </c>
      <c r="G72" s="79"/>
    </row>
    <row r="73" spans="1:7" s="69" customFormat="1" ht="6.75" hidden="1" customHeight="1" thickBot="1" x14ac:dyDescent="0.3">
      <c r="A73" s="72"/>
      <c r="B73" s="10"/>
      <c r="C73" s="73"/>
      <c r="D73" s="68"/>
      <c r="F73" s="70"/>
      <c r="G73" s="71"/>
    </row>
    <row r="74" spans="1:7" s="69" customFormat="1" ht="13.5" hidden="1" customHeight="1" thickBot="1" x14ac:dyDescent="0.3">
      <c r="A74" s="72"/>
      <c r="B74" s="10" t="str">
        <f>'Chronic Care Management'!B47</f>
        <v>Process Milestone: ________________________________</v>
      </c>
      <c r="C74" s="73"/>
      <c r="D74" s="68"/>
      <c r="F74" s="74" t="str">
        <f>'Chronic Care Management'!F54</f>
        <v>N/A</v>
      </c>
      <c r="G74" s="71"/>
    </row>
    <row r="75" spans="1:7" ht="6.75" hidden="1" customHeight="1" thickBot="1" x14ac:dyDescent="0.3">
      <c r="A75" s="78"/>
      <c r="G75" s="79"/>
    </row>
    <row r="76" spans="1:7" ht="13.5" hidden="1" thickBot="1" x14ac:dyDescent="0.3">
      <c r="A76" s="78"/>
      <c r="C76" s="75" t="s">
        <v>11</v>
      </c>
      <c r="F76" s="80" t="str">
        <f>'Chronic Care Management'!F69</f>
        <v xml:space="preserve"> </v>
      </c>
      <c r="G76" s="79"/>
    </row>
    <row r="77" spans="1:7" s="69" customFormat="1" ht="6.75" hidden="1" customHeight="1" thickBot="1" x14ac:dyDescent="0.3">
      <c r="A77" s="72"/>
      <c r="B77" s="10"/>
      <c r="C77" s="73"/>
      <c r="D77" s="68"/>
      <c r="F77" s="70"/>
      <c r="G77" s="71"/>
    </row>
    <row r="78" spans="1:7" s="69" customFormat="1" ht="13.5" hidden="1" customHeight="1" thickBot="1" x14ac:dyDescent="0.3">
      <c r="A78" s="72"/>
      <c r="B78" s="10" t="str">
        <f>'Chronic Care Management'!B72</f>
        <v>Process Milestone: ________________________________</v>
      </c>
      <c r="C78" s="73"/>
      <c r="D78" s="68"/>
      <c r="F78" s="74" t="str">
        <f>'Chronic Care Management'!F79</f>
        <v>N/A</v>
      </c>
      <c r="G78" s="71"/>
    </row>
    <row r="79" spans="1:7" ht="6.75" hidden="1" customHeight="1" thickBot="1" x14ac:dyDescent="0.3">
      <c r="A79" s="78"/>
      <c r="G79" s="79"/>
    </row>
    <row r="80" spans="1:7" ht="13.5" hidden="1" thickBot="1" x14ac:dyDescent="0.3">
      <c r="A80" s="78"/>
      <c r="C80" s="75" t="s">
        <v>11</v>
      </c>
      <c r="F80" s="80" t="str">
        <f>'Chronic Care Management'!F94</f>
        <v xml:space="preserve"> </v>
      </c>
      <c r="G80" s="79"/>
    </row>
    <row r="81" spans="1:7" s="69" customFormat="1" ht="6.75" hidden="1" customHeight="1" thickBot="1" x14ac:dyDescent="0.3">
      <c r="A81" s="72"/>
      <c r="B81" s="10"/>
      <c r="C81" s="73"/>
      <c r="D81" s="68"/>
      <c r="F81" s="70"/>
      <c r="G81" s="71"/>
    </row>
    <row r="82" spans="1:7" s="69" customFormat="1" ht="13.5" hidden="1" customHeight="1" thickBot="1" x14ac:dyDescent="0.3">
      <c r="A82" s="72"/>
      <c r="B82" s="10" t="str">
        <f>'Chronic Care Management'!B97</f>
        <v>Process Milestone: ________________________________</v>
      </c>
      <c r="C82" s="73"/>
      <c r="D82" s="68"/>
      <c r="F82" s="74" t="str">
        <f>'Chronic Care Management'!F104</f>
        <v>N/A</v>
      </c>
      <c r="G82" s="71"/>
    </row>
    <row r="83" spans="1:7" ht="6.75" hidden="1" customHeight="1" thickBot="1" x14ac:dyDescent="0.3">
      <c r="A83" s="78"/>
      <c r="G83" s="79"/>
    </row>
    <row r="84" spans="1:7" ht="13.5" hidden="1" thickBot="1" x14ac:dyDescent="0.3">
      <c r="A84" s="78"/>
      <c r="C84" s="75" t="s">
        <v>11</v>
      </c>
      <c r="F84" s="80" t="str">
        <f>'Chronic Care Management'!F119</f>
        <v xml:space="preserve"> </v>
      </c>
      <c r="G84" s="79"/>
    </row>
    <row r="85" spans="1:7" s="69" customFormat="1" ht="6.75" hidden="1" customHeight="1" thickBot="1" x14ac:dyDescent="0.3">
      <c r="A85" s="72"/>
      <c r="B85" s="10"/>
      <c r="C85" s="73"/>
      <c r="D85" s="68"/>
      <c r="F85" s="70"/>
      <c r="G85" s="71"/>
    </row>
    <row r="86" spans="1:7" s="69" customFormat="1" ht="13.5" hidden="1" customHeight="1" thickBot="1" x14ac:dyDescent="0.3">
      <c r="A86" s="72"/>
      <c r="B86" s="10" t="str">
        <f>'Chronic Care Management'!B122</f>
        <v>Process Milestone: ________________________________</v>
      </c>
      <c r="C86" s="73"/>
      <c r="D86" s="68"/>
      <c r="F86" s="74" t="str">
        <f>'Chronic Care Management'!F129</f>
        <v>N/A</v>
      </c>
      <c r="G86" s="71"/>
    </row>
    <row r="87" spans="1:7" ht="6.75" hidden="1" customHeight="1" thickBot="1" x14ac:dyDescent="0.3">
      <c r="A87" s="78"/>
      <c r="G87" s="79"/>
    </row>
    <row r="88" spans="1:7" ht="13.5" hidden="1" thickBot="1" x14ac:dyDescent="0.3">
      <c r="A88" s="78"/>
      <c r="C88" s="75" t="s">
        <v>11</v>
      </c>
      <c r="F88" s="80" t="str">
        <f>'Chronic Care Management'!F144</f>
        <v xml:space="preserve"> </v>
      </c>
      <c r="G88" s="79"/>
    </row>
    <row r="89" spans="1:7" s="69" customFormat="1" ht="6.75" hidden="1" customHeight="1" thickBot="1" x14ac:dyDescent="0.3">
      <c r="A89" s="72"/>
      <c r="B89" s="10"/>
      <c r="C89" s="73"/>
      <c r="D89" s="68"/>
      <c r="F89" s="70"/>
      <c r="G89" s="71"/>
    </row>
    <row r="90" spans="1:7" s="69" customFormat="1" ht="13.5" hidden="1" customHeight="1" thickBot="1" x14ac:dyDescent="0.3">
      <c r="A90" s="72"/>
      <c r="B90" s="10" t="str">
        <f>'Chronic Care Management'!B147</f>
        <v>Improvement Milestone: ________________________________</v>
      </c>
      <c r="C90" s="73"/>
      <c r="D90" s="68"/>
      <c r="F90" s="74" t="str">
        <f>'Chronic Care Management'!F154</f>
        <v>N/A</v>
      </c>
      <c r="G90" s="71"/>
    </row>
    <row r="91" spans="1:7" ht="6.75" hidden="1" customHeight="1" thickBot="1" x14ac:dyDescent="0.3">
      <c r="A91" s="78"/>
      <c r="G91" s="79"/>
    </row>
    <row r="92" spans="1:7" ht="13.5" hidden="1" thickBot="1" x14ac:dyDescent="0.3">
      <c r="A92" s="78"/>
      <c r="C92" s="75" t="s">
        <v>11</v>
      </c>
      <c r="F92" s="80" t="str">
        <f>'Chronic Care Management'!F169</f>
        <v xml:space="preserve"> </v>
      </c>
      <c r="G92" s="79"/>
    </row>
    <row r="93" spans="1:7" s="69" customFormat="1" ht="6.75" hidden="1" customHeight="1" thickBot="1" x14ac:dyDescent="0.3">
      <c r="A93" s="72"/>
      <c r="B93" s="10"/>
      <c r="C93" s="73"/>
      <c r="D93" s="68"/>
      <c r="F93" s="70"/>
      <c r="G93" s="71"/>
    </row>
    <row r="94" spans="1:7" s="69" customFormat="1" ht="13.5" hidden="1" customHeight="1" thickBot="1" x14ac:dyDescent="0.3">
      <c r="A94" s="72"/>
      <c r="B94" s="10" t="str">
        <f>'Chronic Care Management'!B172</f>
        <v>Improvement Milestone: ________________________________</v>
      </c>
      <c r="C94" s="73"/>
      <c r="D94" s="68"/>
      <c r="F94" s="74" t="str">
        <f>'Chronic Care Management'!F179</f>
        <v>N/A</v>
      </c>
      <c r="G94" s="71"/>
    </row>
    <row r="95" spans="1:7" ht="6.75" hidden="1" customHeight="1" thickBot="1" x14ac:dyDescent="0.3">
      <c r="A95" s="78"/>
      <c r="G95" s="79"/>
    </row>
    <row r="96" spans="1:7" ht="13.5" hidden="1" thickBot="1" x14ac:dyDescent="0.3">
      <c r="A96" s="78"/>
      <c r="C96" s="75" t="s">
        <v>11</v>
      </c>
      <c r="F96" s="80" t="str">
        <f>'Chronic Care Management'!F194</f>
        <v xml:space="preserve"> </v>
      </c>
      <c r="G96" s="79"/>
    </row>
    <row r="97" spans="1:7" s="69" customFormat="1" ht="6.75" hidden="1" customHeight="1" thickBot="1" x14ac:dyDescent="0.3">
      <c r="A97" s="72"/>
      <c r="B97" s="10"/>
      <c r="C97" s="73"/>
      <c r="D97" s="68"/>
      <c r="F97" s="70"/>
      <c r="G97" s="71"/>
    </row>
    <row r="98" spans="1:7" s="69" customFormat="1" ht="13.5" hidden="1" customHeight="1" thickBot="1" x14ac:dyDescent="0.3">
      <c r="A98" s="72"/>
      <c r="B98" s="10" t="str">
        <f>'Chronic Care Management'!B197</f>
        <v>Improvement Milestone: ________________________________</v>
      </c>
      <c r="C98" s="73"/>
      <c r="D98" s="68"/>
      <c r="F98" s="74" t="str">
        <f>'Chronic Care Management'!F204</f>
        <v>N/A</v>
      </c>
      <c r="G98" s="71"/>
    </row>
    <row r="99" spans="1:7" ht="6.75" hidden="1" customHeight="1" thickBot="1" x14ac:dyDescent="0.3">
      <c r="A99" s="78"/>
      <c r="G99" s="79"/>
    </row>
    <row r="100" spans="1:7" ht="13.5" hidden="1" thickBot="1" x14ac:dyDescent="0.3">
      <c r="A100" s="78"/>
      <c r="C100" s="75" t="s">
        <v>11</v>
      </c>
      <c r="F100" s="80" t="str">
        <f>'Chronic Care Management'!F219</f>
        <v xml:space="preserve"> </v>
      </c>
      <c r="G100" s="79"/>
    </row>
    <row r="101" spans="1:7" s="69" customFormat="1" ht="6.75" hidden="1" customHeight="1" thickBot="1" x14ac:dyDescent="0.3">
      <c r="A101" s="72"/>
      <c r="B101" s="10"/>
      <c r="C101" s="73"/>
      <c r="D101" s="68"/>
      <c r="F101" s="70"/>
      <c r="G101" s="71"/>
    </row>
    <row r="102" spans="1:7" s="69" customFormat="1" ht="13.5" hidden="1" customHeight="1" thickBot="1" x14ac:dyDescent="0.3">
      <c r="A102" s="72"/>
      <c r="B102" s="10" t="str">
        <f>'Chronic Care Management'!B222</f>
        <v>Improvement Milestone: ________________________________</v>
      </c>
      <c r="C102" s="73"/>
      <c r="D102" s="68"/>
      <c r="F102" s="74" t="str">
        <f>'Chronic Care Management'!F229</f>
        <v>N/A</v>
      </c>
      <c r="G102" s="71"/>
    </row>
    <row r="103" spans="1:7" ht="6.75" hidden="1" customHeight="1" thickBot="1" x14ac:dyDescent="0.3">
      <c r="A103" s="78"/>
      <c r="G103" s="79"/>
    </row>
    <row r="104" spans="1:7" ht="13.5" hidden="1" thickBot="1" x14ac:dyDescent="0.3">
      <c r="A104" s="78"/>
      <c r="C104" s="75" t="s">
        <v>11</v>
      </c>
      <c r="F104" s="80" t="str">
        <f>'Chronic Care Management'!F244</f>
        <v xml:space="preserve"> </v>
      </c>
      <c r="G104" s="79"/>
    </row>
    <row r="105" spans="1:7" s="69" customFormat="1" ht="6.75" hidden="1" customHeight="1" thickBot="1" x14ac:dyDescent="0.3">
      <c r="A105" s="72"/>
      <c r="B105" s="10"/>
      <c r="C105" s="73"/>
      <c r="D105" s="68"/>
      <c r="F105" s="70"/>
      <c r="G105" s="71"/>
    </row>
    <row r="106" spans="1:7" s="69" customFormat="1" ht="13.5" hidden="1" customHeight="1" thickBot="1" x14ac:dyDescent="0.3">
      <c r="A106" s="72"/>
      <c r="B106" s="10" t="str">
        <f>'Chronic Care Management'!B247</f>
        <v>Improvement Milestone: ________________________________</v>
      </c>
      <c r="C106" s="73"/>
      <c r="D106" s="68"/>
      <c r="F106" s="74" t="str">
        <f>'Chronic Care Management'!F254</f>
        <v>N/A</v>
      </c>
      <c r="G106" s="71"/>
    </row>
    <row r="107" spans="1:7" ht="6.75" hidden="1" customHeight="1" thickBot="1" x14ac:dyDescent="0.3">
      <c r="A107" s="78"/>
      <c r="G107" s="79"/>
    </row>
    <row r="108" spans="1:7" ht="13.5" hidden="1" thickBot="1" x14ac:dyDescent="0.3">
      <c r="A108" s="78"/>
      <c r="C108" s="75" t="s">
        <v>11</v>
      </c>
      <c r="F108" s="80" t="str">
        <f>'Chronic Care Management'!F269</f>
        <v xml:space="preserve"> </v>
      </c>
      <c r="G108" s="79"/>
    </row>
    <row r="109" spans="1:7" ht="13.5" thickBot="1" x14ac:dyDescent="0.3">
      <c r="A109" s="78"/>
      <c r="C109" s="75"/>
      <c r="G109" s="79"/>
    </row>
    <row r="110" spans="1:7" ht="13.5" thickBot="1" x14ac:dyDescent="0.3">
      <c r="A110" s="78"/>
      <c r="B110" s="5" t="s">
        <v>8</v>
      </c>
      <c r="C110" s="75"/>
      <c r="F110" s="173">
        <f>'Chronic Care Management'!F18</f>
        <v>3171700</v>
      </c>
      <c r="G110" s="79"/>
    </row>
    <row r="111" spans="1:7" ht="13.5" thickBot="1" x14ac:dyDescent="0.3">
      <c r="A111" s="78"/>
      <c r="C111" s="75"/>
      <c r="G111" s="79"/>
    </row>
    <row r="112" spans="1:7" ht="13.5" thickBot="1" x14ac:dyDescent="0.3">
      <c r="A112" s="78"/>
      <c r="B112" s="5" t="s">
        <v>27</v>
      </c>
      <c r="C112" s="75"/>
      <c r="F112" s="82">
        <f>SUM(F108,F104,F100,F96,F92,F88,F84,F80,F76,F72)</f>
        <v>1</v>
      </c>
      <c r="G112" s="79"/>
    </row>
    <row r="113" spans="1:7" ht="13.5" thickBot="1" x14ac:dyDescent="0.3">
      <c r="A113" s="78"/>
      <c r="C113" s="75"/>
      <c r="G113" s="79"/>
    </row>
    <row r="114" spans="1:7" ht="13.5" thickBot="1" x14ac:dyDescent="0.3">
      <c r="A114" s="78"/>
      <c r="B114" s="5" t="s">
        <v>28</v>
      </c>
      <c r="C114" s="75"/>
      <c r="F114" s="82">
        <f>COUNT(F108,F104,F100,F96,F92,F88,F84,F80,F76,F72)</f>
        <v>1</v>
      </c>
      <c r="G114" s="79"/>
    </row>
    <row r="115" spans="1:7" ht="13.5" thickBot="1" x14ac:dyDescent="0.3">
      <c r="A115" s="78"/>
      <c r="C115" s="75"/>
      <c r="G115" s="79"/>
    </row>
    <row r="116" spans="1:7" ht="13.5" thickBot="1" x14ac:dyDescent="0.3">
      <c r="A116" s="78"/>
      <c r="B116" s="5" t="s">
        <v>29</v>
      </c>
      <c r="C116" s="75"/>
      <c r="F116" s="83">
        <f>IF(F114=0," ",F112/F114)</f>
        <v>1</v>
      </c>
      <c r="G116" s="79"/>
    </row>
    <row r="117" spans="1:7" ht="13.5" thickBot="1" x14ac:dyDescent="0.3">
      <c r="A117" s="78"/>
      <c r="C117" s="75"/>
      <c r="G117" s="79"/>
    </row>
    <row r="118" spans="1:7" ht="13.5" thickBot="1" x14ac:dyDescent="0.3">
      <c r="A118" s="78"/>
      <c r="B118" s="5" t="s">
        <v>30</v>
      </c>
      <c r="C118" s="75"/>
      <c r="F118" s="173">
        <f>IF(F114=0," ",F116*F110)</f>
        <v>3171700</v>
      </c>
      <c r="G118" s="79"/>
    </row>
    <row r="119" spans="1:7" ht="13.5" thickBot="1" x14ac:dyDescent="0.3">
      <c r="A119" s="78"/>
      <c r="C119" s="75"/>
      <c r="G119" s="79"/>
    </row>
    <row r="120" spans="1:7" ht="13.5" thickBot="1" x14ac:dyDescent="0.3">
      <c r="A120" s="78"/>
      <c r="B120" s="5" t="s">
        <v>9</v>
      </c>
      <c r="C120" s="75"/>
      <c r="F120" s="174">
        <f>'Chronic Care Management'!F20</f>
        <v>3171700</v>
      </c>
      <c r="G120" s="79"/>
    </row>
    <row r="121" spans="1:7" ht="13.5" thickBot="1" x14ac:dyDescent="0.3">
      <c r="A121" s="78"/>
      <c r="C121" s="75"/>
      <c r="G121" s="79"/>
    </row>
    <row r="122" spans="1:7" ht="13.5" thickBot="1" x14ac:dyDescent="0.3">
      <c r="A122" s="78"/>
      <c r="B122" s="85" t="s">
        <v>31</v>
      </c>
      <c r="C122" s="75"/>
      <c r="F122" s="86">
        <f>IF(F114=0," ",F118-F120)</f>
        <v>0</v>
      </c>
      <c r="G122" s="79"/>
    </row>
    <row r="123" spans="1:7" s="69" customFormat="1" ht="12.75" customHeight="1" x14ac:dyDescent="0.25">
      <c r="A123" s="72"/>
      <c r="B123" s="10"/>
      <c r="C123" s="73"/>
      <c r="D123" s="68"/>
      <c r="F123" s="70"/>
      <c r="G123" s="71"/>
    </row>
    <row r="124" spans="1:7" s="69" customFormat="1" ht="15.75" hidden="1" thickBot="1" x14ac:dyDescent="0.3">
      <c r="A124" s="89" t="s">
        <v>75</v>
      </c>
      <c r="B124" s="56"/>
      <c r="C124" s="56"/>
      <c r="D124" s="68"/>
      <c r="F124" s="70"/>
      <c r="G124" s="71"/>
    </row>
    <row r="125" spans="1:7" s="69" customFormat="1" ht="13.5" hidden="1" customHeight="1" thickBot="1" x14ac:dyDescent="0.3">
      <c r="A125" s="72"/>
      <c r="B125" s="10" t="e">
        <f>#REF!</f>
        <v>#REF!</v>
      </c>
      <c r="C125" s="73"/>
      <c r="D125" s="68"/>
      <c r="F125" s="74" t="e">
        <f>#REF!</f>
        <v>#REF!</v>
      </c>
      <c r="G125" s="71"/>
    </row>
    <row r="126" spans="1:7" ht="6.75" hidden="1" customHeight="1" thickBot="1" x14ac:dyDescent="0.3">
      <c r="A126" s="78"/>
      <c r="G126" s="79"/>
    </row>
    <row r="127" spans="1:7" ht="13.5" hidden="1" thickBot="1" x14ac:dyDescent="0.3">
      <c r="A127" s="78"/>
      <c r="C127" s="75" t="s">
        <v>11</v>
      </c>
      <c r="F127" s="80" t="e">
        <f>#REF!</f>
        <v>#REF!</v>
      </c>
      <c r="G127" s="79"/>
    </row>
    <row r="128" spans="1:7" s="69" customFormat="1" ht="6.75" hidden="1" customHeight="1" thickBot="1" x14ac:dyDescent="0.3">
      <c r="A128" s="72"/>
      <c r="B128" s="10"/>
      <c r="C128" s="73"/>
      <c r="D128" s="68"/>
      <c r="F128" s="70"/>
      <c r="G128" s="71"/>
    </row>
    <row r="129" spans="1:7" s="69" customFormat="1" ht="13.5" hidden="1" customHeight="1" thickBot="1" x14ac:dyDescent="0.3">
      <c r="A129" s="72"/>
      <c r="B129" s="10" t="e">
        <f>#REF!</f>
        <v>#REF!</v>
      </c>
      <c r="C129" s="73"/>
      <c r="D129" s="68"/>
      <c r="F129" s="74" t="e">
        <f>#REF!</f>
        <v>#REF!</v>
      </c>
      <c r="G129" s="71"/>
    </row>
    <row r="130" spans="1:7" ht="6.75" hidden="1" customHeight="1" thickBot="1" x14ac:dyDescent="0.3">
      <c r="A130" s="78"/>
      <c r="G130" s="79"/>
    </row>
    <row r="131" spans="1:7" ht="13.5" hidden="1" thickBot="1" x14ac:dyDescent="0.3">
      <c r="A131" s="78"/>
      <c r="C131" s="75" t="s">
        <v>11</v>
      </c>
      <c r="F131" s="80" t="e">
        <f>#REF!</f>
        <v>#REF!</v>
      </c>
      <c r="G131" s="79"/>
    </row>
    <row r="132" spans="1:7" s="69" customFormat="1" ht="6.75" hidden="1" customHeight="1" thickBot="1" x14ac:dyDescent="0.3">
      <c r="A132" s="72"/>
      <c r="B132" s="10"/>
      <c r="C132" s="73"/>
      <c r="D132" s="68"/>
      <c r="F132" s="70"/>
      <c r="G132" s="71"/>
    </row>
    <row r="133" spans="1:7" s="69" customFormat="1" ht="13.5" hidden="1" customHeight="1" thickBot="1" x14ac:dyDescent="0.3">
      <c r="A133" s="72"/>
      <c r="B133" s="10" t="e">
        <f>#REF!</f>
        <v>#REF!</v>
      </c>
      <c r="C133" s="73"/>
      <c r="D133" s="68"/>
      <c r="F133" s="74" t="e">
        <f>#REF!</f>
        <v>#REF!</v>
      </c>
      <c r="G133" s="71"/>
    </row>
    <row r="134" spans="1:7" ht="6.75" hidden="1" customHeight="1" thickBot="1" x14ac:dyDescent="0.3">
      <c r="A134" s="78"/>
      <c r="G134" s="79"/>
    </row>
    <row r="135" spans="1:7" ht="13.5" hidden="1" thickBot="1" x14ac:dyDescent="0.3">
      <c r="A135" s="78"/>
      <c r="C135" s="75" t="s">
        <v>11</v>
      </c>
      <c r="F135" s="80" t="e">
        <f>#REF!</f>
        <v>#REF!</v>
      </c>
      <c r="G135" s="79"/>
    </row>
    <row r="136" spans="1:7" s="69" customFormat="1" ht="6.75" hidden="1" customHeight="1" thickBot="1" x14ac:dyDescent="0.3">
      <c r="A136" s="72"/>
      <c r="B136" s="10"/>
      <c r="C136" s="73"/>
      <c r="D136" s="68"/>
      <c r="F136" s="70"/>
      <c r="G136" s="71"/>
    </row>
    <row r="137" spans="1:7" s="69" customFormat="1" ht="13.5" hidden="1" customHeight="1" thickBot="1" x14ac:dyDescent="0.3">
      <c r="A137" s="72"/>
      <c r="B137" s="10" t="e">
        <f>#REF!</f>
        <v>#REF!</v>
      </c>
      <c r="C137" s="73"/>
      <c r="D137" s="68"/>
      <c r="F137" s="74" t="e">
        <f>#REF!</f>
        <v>#REF!</v>
      </c>
      <c r="G137" s="71"/>
    </row>
    <row r="138" spans="1:7" ht="6.75" hidden="1" customHeight="1" thickBot="1" x14ac:dyDescent="0.3">
      <c r="A138" s="78"/>
      <c r="G138" s="79"/>
    </row>
    <row r="139" spans="1:7" ht="13.5" hidden="1" thickBot="1" x14ac:dyDescent="0.3">
      <c r="A139" s="78"/>
      <c r="C139" s="75" t="s">
        <v>11</v>
      </c>
      <c r="F139" s="80" t="e">
        <f>#REF!</f>
        <v>#REF!</v>
      </c>
      <c r="G139" s="79"/>
    </row>
    <row r="140" spans="1:7" s="69" customFormat="1" ht="6.75" hidden="1" customHeight="1" thickBot="1" x14ac:dyDescent="0.3">
      <c r="A140" s="72"/>
      <c r="B140" s="10"/>
      <c r="C140" s="73"/>
      <c r="D140" s="68"/>
      <c r="F140" s="70"/>
      <c r="G140" s="71"/>
    </row>
    <row r="141" spans="1:7" s="69" customFormat="1" ht="13.5" hidden="1" customHeight="1" thickBot="1" x14ac:dyDescent="0.3">
      <c r="A141" s="72"/>
      <c r="B141" s="10" t="e">
        <f>#REF!</f>
        <v>#REF!</v>
      </c>
      <c r="C141" s="73"/>
      <c r="D141" s="68"/>
      <c r="F141" s="74" t="e">
        <f>#REF!</f>
        <v>#REF!</v>
      </c>
      <c r="G141" s="71"/>
    </row>
    <row r="142" spans="1:7" ht="6.75" hidden="1" customHeight="1" thickBot="1" x14ac:dyDescent="0.3">
      <c r="A142" s="78"/>
      <c r="G142" s="79"/>
    </row>
    <row r="143" spans="1:7" ht="13.5" hidden="1" thickBot="1" x14ac:dyDescent="0.3">
      <c r="A143" s="78"/>
      <c r="C143" s="75" t="s">
        <v>11</v>
      </c>
      <c r="F143" s="80" t="e">
        <f>#REF!</f>
        <v>#REF!</v>
      </c>
      <c r="G143" s="79"/>
    </row>
    <row r="144" spans="1:7" s="69" customFormat="1" ht="6.75" hidden="1" customHeight="1" thickBot="1" x14ac:dyDescent="0.3">
      <c r="A144" s="72"/>
      <c r="B144" s="10"/>
      <c r="C144" s="73"/>
      <c r="D144" s="68"/>
      <c r="F144" s="70"/>
      <c r="G144" s="71"/>
    </row>
    <row r="145" spans="1:7" s="69" customFormat="1" ht="13.5" hidden="1" customHeight="1" thickBot="1" x14ac:dyDescent="0.3">
      <c r="A145" s="72"/>
      <c r="B145" s="10" t="e">
        <f>#REF!</f>
        <v>#REF!</v>
      </c>
      <c r="C145" s="73"/>
      <c r="D145" s="68"/>
      <c r="F145" s="74" t="e">
        <f>#REF!</f>
        <v>#REF!</v>
      </c>
      <c r="G145" s="71"/>
    </row>
    <row r="146" spans="1:7" ht="6.75" hidden="1" customHeight="1" thickBot="1" x14ac:dyDescent="0.3">
      <c r="A146" s="78"/>
      <c r="G146" s="79"/>
    </row>
    <row r="147" spans="1:7" ht="13.5" hidden="1" thickBot="1" x14ac:dyDescent="0.3">
      <c r="A147" s="78"/>
      <c r="C147" s="75" t="s">
        <v>11</v>
      </c>
      <c r="F147" s="80" t="e">
        <f>#REF!</f>
        <v>#REF!</v>
      </c>
      <c r="G147" s="79"/>
    </row>
    <row r="148" spans="1:7" s="69" customFormat="1" ht="6.75" hidden="1" customHeight="1" thickBot="1" x14ac:dyDescent="0.3">
      <c r="A148" s="72"/>
      <c r="B148" s="10"/>
      <c r="C148" s="73"/>
      <c r="D148" s="68"/>
      <c r="F148" s="70"/>
      <c r="G148" s="71"/>
    </row>
    <row r="149" spans="1:7" s="69" customFormat="1" ht="13.5" hidden="1" customHeight="1" thickBot="1" x14ac:dyDescent="0.3">
      <c r="A149" s="72"/>
      <c r="B149" s="10" t="e">
        <f>#REF!</f>
        <v>#REF!</v>
      </c>
      <c r="C149" s="73"/>
      <c r="D149" s="68"/>
      <c r="F149" s="74" t="e">
        <f>#REF!</f>
        <v>#REF!</v>
      </c>
      <c r="G149" s="71"/>
    </row>
    <row r="150" spans="1:7" ht="6.75" hidden="1" customHeight="1" thickBot="1" x14ac:dyDescent="0.3">
      <c r="A150" s="78"/>
      <c r="G150" s="79"/>
    </row>
    <row r="151" spans="1:7" ht="13.5" hidden="1" thickBot="1" x14ac:dyDescent="0.3">
      <c r="A151" s="78"/>
      <c r="C151" s="75" t="s">
        <v>11</v>
      </c>
      <c r="F151" s="80" t="e">
        <f>#REF!</f>
        <v>#REF!</v>
      </c>
      <c r="G151" s="79"/>
    </row>
    <row r="152" spans="1:7" s="69" customFormat="1" ht="6.75" hidden="1" customHeight="1" thickBot="1" x14ac:dyDescent="0.3">
      <c r="A152" s="72"/>
      <c r="B152" s="10"/>
      <c r="C152" s="73"/>
      <c r="D152" s="68"/>
      <c r="F152" s="70"/>
      <c r="G152" s="71"/>
    </row>
    <row r="153" spans="1:7" s="69" customFormat="1" ht="13.5" hidden="1" customHeight="1" thickBot="1" x14ac:dyDescent="0.3">
      <c r="A153" s="72"/>
      <c r="B153" s="10" t="e">
        <f>#REF!</f>
        <v>#REF!</v>
      </c>
      <c r="C153" s="73"/>
      <c r="D153" s="68"/>
      <c r="F153" s="74" t="e">
        <f>#REF!</f>
        <v>#REF!</v>
      </c>
      <c r="G153" s="71"/>
    </row>
    <row r="154" spans="1:7" ht="6.75" hidden="1" customHeight="1" thickBot="1" x14ac:dyDescent="0.3">
      <c r="A154" s="78"/>
      <c r="G154" s="79"/>
    </row>
    <row r="155" spans="1:7" ht="13.5" hidden="1" thickBot="1" x14ac:dyDescent="0.3">
      <c r="A155" s="78"/>
      <c r="C155" s="75" t="s">
        <v>11</v>
      </c>
      <c r="F155" s="80" t="e">
        <f>#REF!</f>
        <v>#REF!</v>
      </c>
      <c r="G155" s="79"/>
    </row>
    <row r="156" spans="1:7" s="69" customFormat="1" ht="6.75" hidden="1" customHeight="1" thickBot="1" x14ac:dyDescent="0.3">
      <c r="A156" s="72"/>
      <c r="B156" s="10"/>
      <c r="C156" s="73"/>
      <c r="D156" s="68"/>
      <c r="F156" s="70"/>
      <c r="G156" s="71"/>
    </row>
    <row r="157" spans="1:7" s="69" customFormat="1" ht="13.5" hidden="1" customHeight="1" thickBot="1" x14ac:dyDescent="0.3">
      <c r="A157" s="72"/>
      <c r="B157" s="10" t="e">
        <f>#REF!</f>
        <v>#REF!</v>
      </c>
      <c r="C157" s="73"/>
      <c r="D157" s="68"/>
      <c r="F157" s="74" t="e">
        <f>#REF!</f>
        <v>#REF!</v>
      </c>
      <c r="G157" s="71"/>
    </row>
    <row r="158" spans="1:7" ht="6.75" hidden="1" customHeight="1" thickBot="1" x14ac:dyDescent="0.3">
      <c r="A158" s="78"/>
      <c r="G158" s="79"/>
    </row>
    <row r="159" spans="1:7" ht="13.5" hidden="1" thickBot="1" x14ac:dyDescent="0.3">
      <c r="A159" s="78"/>
      <c r="C159" s="75" t="s">
        <v>11</v>
      </c>
      <c r="F159" s="80" t="e">
        <f>#REF!</f>
        <v>#REF!</v>
      </c>
      <c r="G159" s="79"/>
    </row>
    <row r="160" spans="1:7" s="69" customFormat="1" ht="6.75" hidden="1" customHeight="1" thickBot="1" x14ac:dyDescent="0.3">
      <c r="A160" s="72"/>
      <c r="B160" s="10"/>
      <c r="C160" s="73"/>
      <c r="D160" s="68"/>
      <c r="F160" s="70"/>
      <c r="G160" s="71"/>
    </row>
    <row r="161" spans="1:7" s="69" customFormat="1" ht="13.5" hidden="1" customHeight="1" thickBot="1" x14ac:dyDescent="0.3">
      <c r="A161" s="72"/>
      <c r="B161" s="10" t="e">
        <f>#REF!</f>
        <v>#REF!</v>
      </c>
      <c r="C161" s="73"/>
      <c r="D161" s="68"/>
      <c r="F161" s="74" t="e">
        <f>#REF!</f>
        <v>#REF!</v>
      </c>
      <c r="G161" s="71"/>
    </row>
    <row r="162" spans="1:7" ht="6.75" hidden="1" customHeight="1" thickBot="1" x14ac:dyDescent="0.3">
      <c r="A162" s="78"/>
      <c r="G162" s="79"/>
    </row>
    <row r="163" spans="1:7" ht="13.5" hidden="1" thickBot="1" x14ac:dyDescent="0.3">
      <c r="A163" s="78"/>
      <c r="C163" s="75" t="s">
        <v>11</v>
      </c>
      <c r="F163" s="80" t="e">
        <f>#REF!</f>
        <v>#REF!</v>
      </c>
      <c r="G163" s="79"/>
    </row>
    <row r="164" spans="1:7" ht="13.5" hidden="1" thickBot="1" x14ac:dyDescent="0.3">
      <c r="A164" s="78"/>
      <c r="C164" s="75"/>
      <c r="G164" s="79"/>
    </row>
    <row r="165" spans="1:7" ht="13.5" hidden="1" thickBot="1" x14ac:dyDescent="0.3">
      <c r="A165" s="78"/>
      <c r="B165" s="5" t="s">
        <v>8</v>
      </c>
      <c r="C165" s="75"/>
      <c r="F165" s="81" t="e">
        <f>#REF!</f>
        <v>#REF!</v>
      </c>
      <c r="G165" s="79"/>
    </row>
    <row r="166" spans="1:7" ht="13.5" hidden="1" thickBot="1" x14ac:dyDescent="0.3">
      <c r="A166" s="78"/>
      <c r="C166" s="75"/>
      <c r="G166" s="79"/>
    </row>
    <row r="167" spans="1:7" ht="13.5" hidden="1" thickBot="1" x14ac:dyDescent="0.3">
      <c r="A167" s="78"/>
      <c r="B167" s="5" t="s">
        <v>27</v>
      </c>
      <c r="C167" s="75"/>
      <c r="F167" s="82" t="e">
        <f>SUM(F163,F159,F155,F151,F147,F143,F139,F135,F131,F127)</f>
        <v>#REF!</v>
      </c>
      <c r="G167" s="79"/>
    </row>
    <row r="168" spans="1:7" ht="13.5" hidden="1" thickBot="1" x14ac:dyDescent="0.3">
      <c r="A168" s="78"/>
      <c r="C168" s="75"/>
      <c r="G168" s="79"/>
    </row>
    <row r="169" spans="1:7" ht="13.5" hidden="1" thickBot="1" x14ac:dyDescent="0.3">
      <c r="A169" s="78"/>
      <c r="B169" s="5" t="s">
        <v>28</v>
      </c>
      <c r="C169" s="75"/>
      <c r="F169" s="82">
        <f>COUNT(F163,F159,F155,F151,F147,F143,F139,F135,F131,F127)</f>
        <v>0</v>
      </c>
      <c r="G169" s="79"/>
    </row>
    <row r="170" spans="1:7" ht="13.5" hidden="1" thickBot="1" x14ac:dyDescent="0.3">
      <c r="A170" s="78"/>
      <c r="C170" s="75"/>
      <c r="G170" s="79"/>
    </row>
    <row r="171" spans="1:7" ht="13.5" hidden="1" thickBot="1" x14ac:dyDescent="0.3">
      <c r="A171" s="78"/>
      <c r="B171" s="5" t="s">
        <v>29</v>
      </c>
      <c r="C171" s="75"/>
      <c r="F171" s="83" t="str">
        <f>IF(F169=0," ",F167/F169)</f>
        <v xml:space="preserve"> </v>
      </c>
      <c r="G171" s="79"/>
    </row>
    <row r="172" spans="1:7" ht="13.5" hidden="1" thickBot="1" x14ac:dyDescent="0.3">
      <c r="A172" s="78"/>
      <c r="C172" s="75"/>
      <c r="G172" s="79"/>
    </row>
    <row r="173" spans="1:7" ht="13.5" hidden="1" thickBot="1" x14ac:dyDescent="0.3">
      <c r="A173" s="78"/>
      <c r="B173" s="5" t="s">
        <v>30</v>
      </c>
      <c r="C173" s="75"/>
      <c r="F173" s="81" t="str">
        <f>IF(F169=0," ",F171*F165)</f>
        <v xml:space="preserve"> </v>
      </c>
      <c r="G173" s="79"/>
    </row>
    <row r="174" spans="1:7" ht="13.5" hidden="1" thickBot="1" x14ac:dyDescent="0.3">
      <c r="A174" s="78"/>
      <c r="C174" s="75"/>
      <c r="G174" s="79"/>
    </row>
    <row r="175" spans="1:7" ht="13.5" hidden="1" thickBot="1" x14ac:dyDescent="0.3">
      <c r="A175" s="78"/>
      <c r="B175" s="5" t="s">
        <v>9</v>
      </c>
      <c r="C175" s="75"/>
      <c r="F175" s="84" t="e">
        <f>#REF!</f>
        <v>#REF!</v>
      </c>
      <c r="G175" s="79"/>
    </row>
    <row r="176" spans="1:7" ht="13.5" hidden="1" thickBot="1" x14ac:dyDescent="0.3">
      <c r="A176" s="78"/>
      <c r="C176" s="75"/>
      <c r="G176" s="79"/>
    </row>
    <row r="177" spans="1:7" ht="13.5" hidden="1" thickBot="1" x14ac:dyDescent="0.3">
      <c r="A177" s="78"/>
      <c r="B177" s="85" t="s">
        <v>31</v>
      </c>
      <c r="C177" s="75"/>
      <c r="F177" s="86" t="str">
        <f>IF(F169=0," ",F173-F175)</f>
        <v xml:space="preserve"> </v>
      </c>
      <c r="G177" s="79"/>
    </row>
    <row r="178" spans="1:7" s="69" customFormat="1" ht="12.75" hidden="1" customHeight="1" x14ac:dyDescent="0.25">
      <c r="A178" s="72"/>
      <c r="B178" s="10"/>
      <c r="C178" s="73"/>
      <c r="D178" s="68"/>
      <c r="F178" s="70"/>
      <c r="G178" s="71"/>
    </row>
    <row r="179" spans="1:7" s="69" customFormat="1" ht="15.75" hidden="1" thickBot="1" x14ac:dyDescent="0.3">
      <c r="A179" s="89" t="s">
        <v>76</v>
      </c>
      <c r="B179" s="56"/>
      <c r="C179" s="56"/>
      <c r="D179" s="68"/>
      <c r="F179" s="70"/>
      <c r="G179" s="71"/>
    </row>
    <row r="180" spans="1:7" s="69" customFormat="1" ht="13.5" hidden="1" customHeight="1" thickBot="1" x14ac:dyDescent="0.3">
      <c r="A180" s="72"/>
      <c r="B180" s="10" t="e">
        <f>#REF!</f>
        <v>#REF!</v>
      </c>
      <c r="C180" s="73"/>
      <c r="D180" s="68"/>
      <c r="F180" s="74" t="e">
        <f>#REF!</f>
        <v>#REF!</v>
      </c>
      <c r="G180" s="71"/>
    </row>
    <row r="181" spans="1:7" ht="6.75" hidden="1" customHeight="1" thickBot="1" x14ac:dyDescent="0.3">
      <c r="A181" s="78"/>
      <c r="G181" s="79"/>
    </row>
    <row r="182" spans="1:7" ht="13.5" hidden="1" thickBot="1" x14ac:dyDescent="0.3">
      <c r="A182" s="78"/>
      <c r="C182" s="75" t="s">
        <v>11</v>
      </c>
      <c r="F182" s="80" t="e">
        <f>#REF!</f>
        <v>#REF!</v>
      </c>
      <c r="G182" s="79"/>
    </row>
    <row r="183" spans="1:7" s="69" customFormat="1" ht="6.75" hidden="1" customHeight="1" thickBot="1" x14ac:dyDescent="0.3">
      <c r="A183" s="72"/>
      <c r="B183" s="10"/>
      <c r="C183" s="73"/>
      <c r="D183" s="68"/>
      <c r="F183" s="70"/>
      <c r="G183" s="71"/>
    </row>
    <row r="184" spans="1:7" s="69" customFormat="1" ht="13.5" hidden="1" customHeight="1" thickBot="1" x14ac:dyDescent="0.3">
      <c r="A184" s="72"/>
      <c r="B184" s="10" t="e">
        <f>#REF!</f>
        <v>#REF!</v>
      </c>
      <c r="C184" s="73"/>
      <c r="D184" s="68"/>
      <c r="F184" s="74" t="e">
        <f>#REF!</f>
        <v>#REF!</v>
      </c>
      <c r="G184" s="71"/>
    </row>
    <row r="185" spans="1:7" ht="6.75" hidden="1" customHeight="1" thickBot="1" x14ac:dyDescent="0.3">
      <c r="A185" s="78"/>
      <c r="G185" s="79"/>
    </row>
    <row r="186" spans="1:7" ht="13.5" hidden="1" thickBot="1" x14ac:dyDescent="0.3">
      <c r="A186" s="78"/>
      <c r="C186" s="75" t="s">
        <v>11</v>
      </c>
      <c r="F186" s="80" t="e">
        <f>#REF!</f>
        <v>#REF!</v>
      </c>
      <c r="G186" s="79"/>
    </row>
    <row r="187" spans="1:7" s="69" customFormat="1" ht="6.75" hidden="1" customHeight="1" thickBot="1" x14ac:dyDescent="0.3">
      <c r="A187" s="72"/>
      <c r="B187" s="10"/>
      <c r="C187" s="73"/>
      <c r="D187" s="68"/>
      <c r="F187" s="70"/>
      <c r="G187" s="71"/>
    </row>
    <row r="188" spans="1:7" s="69" customFormat="1" ht="13.5" hidden="1" customHeight="1" thickBot="1" x14ac:dyDescent="0.3">
      <c r="A188" s="72"/>
      <c r="B188" s="10" t="e">
        <f>#REF!</f>
        <v>#REF!</v>
      </c>
      <c r="C188" s="73"/>
      <c r="D188" s="68"/>
      <c r="F188" s="74" t="e">
        <f>#REF!</f>
        <v>#REF!</v>
      </c>
      <c r="G188" s="71"/>
    </row>
    <row r="189" spans="1:7" ht="6.75" hidden="1" customHeight="1" thickBot="1" x14ac:dyDescent="0.3">
      <c r="A189" s="78"/>
      <c r="G189" s="79"/>
    </row>
    <row r="190" spans="1:7" ht="13.5" hidden="1" thickBot="1" x14ac:dyDescent="0.3">
      <c r="A190" s="78"/>
      <c r="C190" s="75" t="s">
        <v>11</v>
      </c>
      <c r="F190" s="80" t="e">
        <f>#REF!</f>
        <v>#REF!</v>
      </c>
      <c r="G190" s="79"/>
    </row>
    <row r="191" spans="1:7" s="69" customFormat="1" ht="6.75" hidden="1" customHeight="1" thickBot="1" x14ac:dyDescent="0.3">
      <c r="A191" s="72"/>
      <c r="B191" s="10"/>
      <c r="C191" s="73"/>
      <c r="D191" s="68"/>
      <c r="F191" s="70"/>
      <c r="G191" s="71"/>
    </row>
    <row r="192" spans="1:7" s="69" customFormat="1" ht="13.5" hidden="1" customHeight="1" thickBot="1" x14ac:dyDescent="0.3">
      <c r="A192" s="72"/>
      <c r="B192" s="10" t="e">
        <f>#REF!</f>
        <v>#REF!</v>
      </c>
      <c r="C192" s="73"/>
      <c r="D192" s="68"/>
      <c r="F192" s="74" t="e">
        <f>#REF!</f>
        <v>#REF!</v>
      </c>
      <c r="G192" s="71"/>
    </row>
    <row r="193" spans="1:7" ht="6.75" hidden="1" customHeight="1" thickBot="1" x14ac:dyDescent="0.3">
      <c r="A193" s="78"/>
      <c r="G193" s="79"/>
    </row>
    <row r="194" spans="1:7" ht="13.5" hidden="1" thickBot="1" x14ac:dyDescent="0.3">
      <c r="A194" s="78"/>
      <c r="C194" s="75" t="s">
        <v>11</v>
      </c>
      <c r="F194" s="80" t="e">
        <f>#REF!</f>
        <v>#REF!</v>
      </c>
      <c r="G194" s="79"/>
    </row>
    <row r="195" spans="1:7" s="69" customFormat="1" ht="6.75" hidden="1" customHeight="1" thickBot="1" x14ac:dyDescent="0.3">
      <c r="A195" s="72"/>
      <c r="B195" s="10"/>
      <c r="C195" s="73"/>
      <c r="D195" s="68"/>
      <c r="F195" s="70"/>
      <c r="G195" s="71"/>
    </row>
    <row r="196" spans="1:7" s="69" customFormat="1" ht="13.5" hidden="1" customHeight="1" thickBot="1" x14ac:dyDescent="0.3">
      <c r="A196" s="72"/>
      <c r="B196" s="10" t="e">
        <f>#REF!</f>
        <v>#REF!</v>
      </c>
      <c r="C196" s="73"/>
      <c r="D196" s="68"/>
      <c r="F196" s="74" t="e">
        <f>#REF!</f>
        <v>#REF!</v>
      </c>
      <c r="G196" s="71"/>
    </row>
    <row r="197" spans="1:7" ht="6.75" hidden="1" customHeight="1" thickBot="1" x14ac:dyDescent="0.3">
      <c r="A197" s="78"/>
      <c r="G197" s="79"/>
    </row>
    <row r="198" spans="1:7" ht="13.5" hidden="1" thickBot="1" x14ac:dyDescent="0.3">
      <c r="A198" s="78"/>
      <c r="C198" s="75" t="s">
        <v>11</v>
      </c>
      <c r="F198" s="80" t="e">
        <f>#REF!</f>
        <v>#REF!</v>
      </c>
      <c r="G198" s="79"/>
    </row>
    <row r="199" spans="1:7" s="69" customFormat="1" ht="6.75" hidden="1" customHeight="1" thickBot="1" x14ac:dyDescent="0.3">
      <c r="A199" s="72"/>
      <c r="B199" s="10"/>
      <c r="C199" s="73"/>
      <c r="D199" s="68"/>
      <c r="F199" s="70"/>
      <c r="G199" s="71"/>
    </row>
    <row r="200" spans="1:7" s="69" customFormat="1" ht="13.5" hidden="1" customHeight="1" thickBot="1" x14ac:dyDescent="0.3">
      <c r="A200" s="72"/>
      <c r="B200" s="10" t="e">
        <f>#REF!</f>
        <v>#REF!</v>
      </c>
      <c r="C200" s="73"/>
      <c r="D200" s="68"/>
      <c r="F200" s="74" t="e">
        <f>#REF!</f>
        <v>#REF!</v>
      </c>
      <c r="G200" s="71"/>
    </row>
    <row r="201" spans="1:7" ht="6.75" hidden="1" customHeight="1" thickBot="1" x14ac:dyDescent="0.3">
      <c r="A201" s="78"/>
      <c r="G201" s="79"/>
    </row>
    <row r="202" spans="1:7" ht="13.5" hidden="1" thickBot="1" x14ac:dyDescent="0.3">
      <c r="A202" s="78"/>
      <c r="C202" s="75" t="s">
        <v>11</v>
      </c>
      <c r="F202" s="80" t="e">
        <f>#REF!</f>
        <v>#REF!</v>
      </c>
      <c r="G202" s="79"/>
    </row>
    <row r="203" spans="1:7" s="69" customFormat="1" ht="6.75" hidden="1" customHeight="1" thickBot="1" x14ac:dyDescent="0.3">
      <c r="A203" s="72"/>
      <c r="B203" s="10"/>
      <c r="C203" s="73"/>
      <c r="D203" s="68"/>
      <c r="F203" s="70"/>
      <c r="G203" s="71"/>
    </row>
    <row r="204" spans="1:7" s="69" customFormat="1" ht="13.5" hidden="1" customHeight="1" thickBot="1" x14ac:dyDescent="0.3">
      <c r="A204" s="72"/>
      <c r="B204" s="10" t="e">
        <f>#REF!</f>
        <v>#REF!</v>
      </c>
      <c r="C204" s="73"/>
      <c r="D204" s="68"/>
      <c r="F204" s="74" t="e">
        <f>#REF!</f>
        <v>#REF!</v>
      </c>
      <c r="G204" s="71"/>
    </row>
    <row r="205" spans="1:7" ht="6.75" hidden="1" customHeight="1" thickBot="1" x14ac:dyDescent="0.3">
      <c r="A205" s="78"/>
      <c r="G205" s="79"/>
    </row>
    <row r="206" spans="1:7" ht="13.5" hidden="1" thickBot="1" x14ac:dyDescent="0.3">
      <c r="A206" s="78"/>
      <c r="C206" s="75" t="s">
        <v>11</v>
      </c>
      <c r="F206" s="80" t="e">
        <f>#REF!</f>
        <v>#REF!</v>
      </c>
      <c r="G206" s="79"/>
    </row>
    <row r="207" spans="1:7" s="69" customFormat="1" ht="6.75" hidden="1" customHeight="1" thickBot="1" x14ac:dyDescent="0.3">
      <c r="A207" s="72"/>
      <c r="B207" s="10"/>
      <c r="C207" s="73"/>
      <c r="D207" s="68"/>
      <c r="F207" s="70"/>
      <c r="G207" s="71"/>
    </row>
    <row r="208" spans="1:7" s="69" customFormat="1" ht="13.5" hidden="1" customHeight="1" thickBot="1" x14ac:dyDescent="0.3">
      <c r="A208" s="72"/>
      <c r="B208" s="10" t="e">
        <f>#REF!</f>
        <v>#REF!</v>
      </c>
      <c r="C208" s="73"/>
      <c r="D208" s="68"/>
      <c r="F208" s="74" t="e">
        <f>#REF!</f>
        <v>#REF!</v>
      </c>
      <c r="G208" s="71"/>
    </row>
    <row r="209" spans="1:7" ht="6.75" hidden="1" customHeight="1" thickBot="1" x14ac:dyDescent="0.3">
      <c r="A209" s="78"/>
      <c r="G209" s="79"/>
    </row>
    <row r="210" spans="1:7" ht="13.5" hidden="1" thickBot="1" x14ac:dyDescent="0.3">
      <c r="A210" s="78"/>
      <c r="C210" s="75" t="s">
        <v>11</v>
      </c>
      <c r="F210" s="80" t="e">
        <f>#REF!</f>
        <v>#REF!</v>
      </c>
      <c r="G210" s="79"/>
    </row>
    <row r="211" spans="1:7" s="69" customFormat="1" ht="6.75" hidden="1" customHeight="1" thickBot="1" x14ac:dyDescent="0.3">
      <c r="A211" s="72"/>
      <c r="B211" s="10"/>
      <c r="C211" s="73"/>
      <c r="D211" s="68"/>
      <c r="F211" s="70"/>
      <c r="G211" s="71"/>
    </row>
    <row r="212" spans="1:7" s="69" customFormat="1" ht="13.5" hidden="1" customHeight="1" thickBot="1" x14ac:dyDescent="0.3">
      <c r="A212" s="72"/>
      <c r="B212" s="10" t="e">
        <f>#REF!</f>
        <v>#REF!</v>
      </c>
      <c r="C212" s="73"/>
      <c r="D212" s="68"/>
      <c r="F212" s="74" t="e">
        <f>#REF!</f>
        <v>#REF!</v>
      </c>
      <c r="G212" s="71"/>
    </row>
    <row r="213" spans="1:7" ht="6.75" hidden="1" customHeight="1" thickBot="1" x14ac:dyDescent="0.3">
      <c r="A213" s="78"/>
      <c r="G213" s="79"/>
    </row>
    <row r="214" spans="1:7" ht="13.5" hidden="1" thickBot="1" x14ac:dyDescent="0.3">
      <c r="A214" s="78"/>
      <c r="C214" s="75" t="s">
        <v>11</v>
      </c>
      <c r="F214" s="80" t="e">
        <f>#REF!</f>
        <v>#REF!</v>
      </c>
      <c r="G214" s="79"/>
    </row>
    <row r="215" spans="1:7" s="69" customFormat="1" ht="6.75" hidden="1" customHeight="1" thickBot="1" x14ac:dyDescent="0.3">
      <c r="A215" s="72"/>
      <c r="B215" s="10"/>
      <c r="C215" s="73"/>
      <c r="D215" s="68"/>
      <c r="F215" s="70"/>
      <c r="G215" s="71"/>
    </row>
    <row r="216" spans="1:7" s="69" customFormat="1" ht="13.5" hidden="1" customHeight="1" thickBot="1" x14ac:dyDescent="0.3">
      <c r="A216" s="72"/>
      <c r="B216" s="10" t="e">
        <f>#REF!</f>
        <v>#REF!</v>
      </c>
      <c r="C216" s="73"/>
      <c r="D216" s="68"/>
      <c r="F216" s="74" t="e">
        <f>#REF!</f>
        <v>#REF!</v>
      </c>
      <c r="G216" s="71"/>
    </row>
    <row r="217" spans="1:7" ht="6.75" hidden="1" customHeight="1" thickBot="1" x14ac:dyDescent="0.3">
      <c r="A217" s="78"/>
      <c r="G217" s="79"/>
    </row>
    <row r="218" spans="1:7" ht="13.5" hidden="1" thickBot="1" x14ac:dyDescent="0.3">
      <c r="A218" s="78"/>
      <c r="C218" s="75" t="s">
        <v>11</v>
      </c>
      <c r="F218" s="80" t="e">
        <f>#REF!</f>
        <v>#REF!</v>
      </c>
      <c r="G218" s="79"/>
    </row>
    <row r="219" spans="1:7" ht="13.5" hidden="1" thickBot="1" x14ac:dyDescent="0.3">
      <c r="A219" s="78"/>
      <c r="C219" s="75"/>
      <c r="G219" s="79"/>
    </row>
    <row r="220" spans="1:7" ht="13.5" hidden="1" thickBot="1" x14ac:dyDescent="0.3">
      <c r="A220" s="78"/>
      <c r="B220" s="5" t="s">
        <v>8</v>
      </c>
      <c r="C220" s="75"/>
      <c r="F220" s="81" t="e">
        <f>#REF!</f>
        <v>#REF!</v>
      </c>
      <c r="G220" s="79"/>
    </row>
    <row r="221" spans="1:7" ht="13.5" hidden="1" thickBot="1" x14ac:dyDescent="0.3">
      <c r="A221" s="78"/>
      <c r="C221" s="75"/>
      <c r="G221" s="79"/>
    </row>
    <row r="222" spans="1:7" ht="13.5" hidden="1" thickBot="1" x14ac:dyDescent="0.3">
      <c r="A222" s="78"/>
      <c r="B222" s="5" t="s">
        <v>27</v>
      </c>
      <c r="C222" s="75"/>
      <c r="F222" s="82" t="e">
        <f>SUM(F218,F214,F210,F206,F202,F198,F194,F190,F186,F182)</f>
        <v>#REF!</v>
      </c>
      <c r="G222" s="79"/>
    </row>
    <row r="223" spans="1:7" ht="13.5" hidden="1" thickBot="1" x14ac:dyDescent="0.3">
      <c r="A223" s="78"/>
      <c r="C223" s="75"/>
      <c r="G223" s="79"/>
    </row>
    <row r="224" spans="1:7" ht="13.5" hidden="1" thickBot="1" x14ac:dyDescent="0.3">
      <c r="A224" s="78"/>
      <c r="B224" s="5" t="s">
        <v>28</v>
      </c>
      <c r="C224" s="75"/>
      <c r="F224" s="82">
        <f>COUNT(F218,F214,F210,F206,F202,F198,F194,F190,F186,F182)</f>
        <v>0</v>
      </c>
      <c r="G224" s="79"/>
    </row>
    <row r="225" spans="1:7" ht="13.5" hidden="1" thickBot="1" x14ac:dyDescent="0.3">
      <c r="A225" s="78"/>
      <c r="C225" s="75"/>
      <c r="G225" s="79"/>
    </row>
    <row r="226" spans="1:7" ht="13.5" hidden="1" thickBot="1" x14ac:dyDescent="0.3">
      <c r="A226" s="78"/>
      <c r="B226" s="5" t="s">
        <v>29</v>
      </c>
      <c r="C226" s="75"/>
      <c r="F226" s="83" t="str">
        <f>IF(F224=0," ",F222/F224)</f>
        <v xml:space="preserve"> </v>
      </c>
      <c r="G226" s="79"/>
    </row>
    <row r="227" spans="1:7" ht="13.5" hidden="1" thickBot="1" x14ac:dyDescent="0.3">
      <c r="A227" s="78"/>
      <c r="C227" s="75"/>
      <c r="G227" s="79"/>
    </row>
    <row r="228" spans="1:7" ht="13.5" hidden="1" thickBot="1" x14ac:dyDescent="0.3">
      <c r="A228" s="78"/>
      <c r="B228" s="5" t="s">
        <v>30</v>
      </c>
      <c r="C228" s="75"/>
      <c r="F228" s="81" t="str">
        <f>IF(F224=0," ",F226*F220)</f>
        <v xml:space="preserve"> </v>
      </c>
      <c r="G228" s="79"/>
    </row>
    <row r="229" spans="1:7" ht="13.5" hidden="1" thickBot="1" x14ac:dyDescent="0.3">
      <c r="A229" s="78"/>
      <c r="C229" s="75"/>
      <c r="G229" s="79"/>
    </row>
    <row r="230" spans="1:7" ht="13.5" hidden="1" thickBot="1" x14ac:dyDescent="0.3">
      <c r="A230" s="78"/>
      <c r="B230" s="5" t="s">
        <v>9</v>
      </c>
      <c r="C230" s="75"/>
      <c r="F230" s="84" t="e">
        <f>#REF!</f>
        <v>#REF!</v>
      </c>
      <c r="G230" s="79"/>
    </row>
    <row r="231" spans="1:7" ht="13.5" hidden="1" thickBot="1" x14ac:dyDescent="0.3">
      <c r="A231" s="78"/>
      <c r="C231" s="75"/>
      <c r="G231" s="79"/>
    </row>
    <row r="232" spans="1:7" ht="13.5" hidden="1" thickBot="1" x14ac:dyDescent="0.3">
      <c r="A232" s="78"/>
      <c r="B232" s="85" t="s">
        <v>31</v>
      </c>
      <c r="C232" s="75"/>
      <c r="F232" s="86" t="str">
        <f>IF(F224=0," ",F228-F230)</f>
        <v xml:space="preserve"> </v>
      </c>
      <c r="G232" s="79"/>
    </row>
    <row r="233" spans="1:7" s="69" customFormat="1" ht="12.75" hidden="1" customHeight="1" x14ac:dyDescent="0.25">
      <c r="A233" s="72"/>
      <c r="B233" s="10"/>
      <c r="C233" s="73"/>
      <c r="D233" s="68"/>
      <c r="F233" s="70"/>
      <c r="G233" s="71"/>
    </row>
    <row r="234" spans="1:7" s="69" customFormat="1" ht="15.75" hidden="1" thickBot="1" x14ac:dyDescent="0.3">
      <c r="A234" s="89" t="s">
        <v>77</v>
      </c>
      <c r="B234" s="56"/>
      <c r="C234" s="56"/>
      <c r="D234" s="68"/>
      <c r="F234" s="70"/>
      <c r="G234" s="71"/>
    </row>
    <row r="235" spans="1:7" s="69" customFormat="1" ht="13.5" hidden="1" customHeight="1" thickBot="1" x14ac:dyDescent="0.3">
      <c r="A235" s="72"/>
      <c r="B235" s="10" t="e">
        <f>#REF!</f>
        <v>#REF!</v>
      </c>
      <c r="C235" s="73"/>
      <c r="D235" s="68"/>
      <c r="F235" s="74" t="e">
        <f>#REF!</f>
        <v>#REF!</v>
      </c>
      <c r="G235" s="71"/>
    </row>
    <row r="236" spans="1:7" ht="6.75" hidden="1" customHeight="1" thickBot="1" x14ac:dyDescent="0.3">
      <c r="A236" s="78"/>
      <c r="G236" s="79"/>
    </row>
    <row r="237" spans="1:7" ht="13.5" hidden="1" thickBot="1" x14ac:dyDescent="0.3">
      <c r="A237" s="78"/>
      <c r="C237" s="75" t="s">
        <v>11</v>
      </c>
      <c r="F237" s="80" t="e">
        <f>#REF!</f>
        <v>#REF!</v>
      </c>
      <c r="G237" s="79"/>
    </row>
    <row r="238" spans="1:7" s="69" customFormat="1" ht="6.75" hidden="1" customHeight="1" thickBot="1" x14ac:dyDescent="0.3">
      <c r="A238" s="72"/>
      <c r="B238" s="10"/>
      <c r="C238" s="73"/>
      <c r="D238" s="68"/>
      <c r="F238" s="70"/>
      <c r="G238" s="71"/>
    </row>
    <row r="239" spans="1:7" s="69" customFormat="1" ht="13.5" hidden="1" customHeight="1" thickBot="1" x14ac:dyDescent="0.3">
      <c r="A239" s="72"/>
      <c r="B239" s="10" t="e">
        <f>#REF!</f>
        <v>#REF!</v>
      </c>
      <c r="C239" s="73"/>
      <c r="D239" s="68"/>
      <c r="F239" s="74" t="e">
        <f>#REF!</f>
        <v>#REF!</v>
      </c>
      <c r="G239" s="71"/>
    </row>
    <row r="240" spans="1:7" ht="6.75" hidden="1" customHeight="1" thickBot="1" x14ac:dyDescent="0.3">
      <c r="A240" s="78"/>
      <c r="G240" s="79"/>
    </row>
    <row r="241" spans="1:7" ht="13.5" hidden="1" thickBot="1" x14ac:dyDescent="0.3">
      <c r="A241" s="78"/>
      <c r="C241" s="75" t="s">
        <v>11</v>
      </c>
      <c r="F241" s="80" t="e">
        <f>#REF!</f>
        <v>#REF!</v>
      </c>
      <c r="G241" s="79"/>
    </row>
    <row r="242" spans="1:7" s="69" customFormat="1" ht="6.75" hidden="1" customHeight="1" thickBot="1" x14ac:dyDescent="0.3">
      <c r="A242" s="72"/>
      <c r="B242" s="10"/>
      <c r="C242" s="73"/>
      <c r="D242" s="68"/>
      <c r="F242" s="70"/>
      <c r="G242" s="71"/>
    </row>
    <row r="243" spans="1:7" s="69" customFormat="1" ht="13.5" hidden="1" customHeight="1" thickBot="1" x14ac:dyDescent="0.3">
      <c r="A243" s="72"/>
      <c r="B243" s="10" t="e">
        <f>#REF!</f>
        <v>#REF!</v>
      </c>
      <c r="C243" s="73"/>
      <c r="D243" s="68"/>
      <c r="F243" s="74" t="e">
        <f>#REF!</f>
        <v>#REF!</v>
      </c>
      <c r="G243" s="71"/>
    </row>
    <row r="244" spans="1:7" ht="6.75" hidden="1" customHeight="1" thickBot="1" x14ac:dyDescent="0.3">
      <c r="A244" s="78"/>
      <c r="G244" s="79"/>
    </row>
    <row r="245" spans="1:7" ht="13.5" hidden="1" thickBot="1" x14ac:dyDescent="0.3">
      <c r="A245" s="78"/>
      <c r="C245" s="75" t="s">
        <v>11</v>
      </c>
      <c r="F245" s="80" t="e">
        <f>#REF!</f>
        <v>#REF!</v>
      </c>
      <c r="G245" s="79"/>
    </row>
    <row r="246" spans="1:7" s="69" customFormat="1" ht="6.75" hidden="1" customHeight="1" thickBot="1" x14ac:dyDescent="0.3">
      <c r="A246" s="72"/>
      <c r="B246" s="10"/>
      <c r="C246" s="73"/>
      <c r="D246" s="68"/>
      <c r="F246" s="70"/>
      <c r="G246" s="71"/>
    </row>
    <row r="247" spans="1:7" s="69" customFormat="1" ht="13.5" hidden="1" customHeight="1" thickBot="1" x14ac:dyDescent="0.3">
      <c r="A247" s="72"/>
      <c r="B247" s="10" t="e">
        <f>#REF!</f>
        <v>#REF!</v>
      </c>
      <c r="C247" s="73"/>
      <c r="D247" s="68"/>
      <c r="F247" s="74" t="e">
        <f>#REF!</f>
        <v>#REF!</v>
      </c>
      <c r="G247" s="71"/>
    </row>
    <row r="248" spans="1:7" ht="6.75" hidden="1" customHeight="1" thickBot="1" x14ac:dyDescent="0.3">
      <c r="A248" s="78"/>
      <c r="G248" s="79"/>
    </row>
    <row r="249" spans="1:7" ht="13.5" hidden="1" thickBot="1" x14ac:dyDescent="0.3">
      <c r="A249" s="78"/>
      <c r="C249" s="75" t="s">
        <v>11</v>
      </c>
      <c r="F249" s="80" t="e">
        <f>#REF!</f>
        <v>#REF!</v>
      </c>
      <c r="G249" s="79"/>
    </row>
    <row r="250" spans="1:7" s="69" customFormat="1" ht="6.75" hidden="1" customHeight="1" thickBot="1" x14ac:dyDescent="0.3">
      <c r="A250" s="72"/>
      <c r="B250" s="10"/>
      <c r="C250" s="73"/>
      <c r="D250" s="68"/>
      <c r="F250" s="70"/>
      <c r="G250" s="71"/>
    </row>
    <row r="251" spans="1:7" s="69" customFormat="1" ht="13.5" hidden="1" customHeight="1" thickBot="1" x14ac:dyDescent="0.3">
      <c r="A251" s="72"/>
      <c r="B251" s="10" t="e">
        <f>#REF!</f>
        <v>#REF!</v>
      </c>
      <c r="C251" s="73"/>
      <c r="D251" s="68"/>
      <c r="F251" s="74" t="e">
        <f>#REF!</f>
        <v>#REF!</v>
      </c>
      <c r="G251" s="71"/>
    </row>
    <row r="252" spans="1:7" ht="6.75" hidden="1" customHeight="1" thickBot="1" x14ac:dyDescent="0.3">
      <c r="A252" s="78"/>
      <c r="G252" s="79"/>
    </row>
    <row r="253" spans="1:7" ht="13.5" hidden="1" thickBot="1" x14ac:dyDescent="0.3">
      <c r="A253" s="78"/>
      <c r="C253" s="75" t="s">
        <v>11</v>
      </c>
      <c r="F253" s="80" t="e">
        <f>#REF!</f>
        <v>#REF!</v>
      </c>
      <c r="G253" s="79"/>
    </row>
    <row r="254" spans="1:7" s="69" customFormat="1" ht="6.75" hidden="1" customHeight="1" thickBot="1" x14ac:dyDescent="0.3">
      <c r="A254" s="72"/>
      <c r="B254" s="10"/>
      <c r="C254" s="73"/>
      <c r="D254" s="68"/>
      <c r="F254" s="70"/>
      <c r="G254" s="71"/>
    </row>
    <row r="255" spans="1:7" s="69" customFormat="1" ht="13.5" hidden="1" customHeight="1" thickBot="1" x14ac:dyDescent="0.3">
      <c r="A255" s="72"/>
      <c r="B255" s="10" t="e">
        <f>#REF!</f>
        <v>#REF!</v>
      </c>
      <c r="C255" s="73"/>
      <c r="D255" s="68"/>
      <c r="F255" s="74" t="e">
        <f>#REF!</f>
        <v>#REF!</v>
      </c>
      <c r="G255" s="71"/>
    </row>
    <row r="256" spans="1:7" ht="6.75" hidden="1" customHeight="1" thickBot="1" x14ac:dyDescent="0.3">
      <c r="A256" s="78"/>
      <c r="G256" s="79"/>
    </row>
    <row r="257" spans="1:7" ht="13.5" hidden="1" thickBot="1" x14ac:dyDescent="0.3">
      <c r="A257" s="78"/>
      <c r="C257" s="75" t="s">
        <v>11</v>
      </c>
      <c r="F257" s="80" t="e">
        <f>#REF!</f>
        <v>#REF!</v>
      </c>
      <c r="G257" s="79"/>
    </row>
    <row r="258" spans="1:7" s="69" customFormat="1" ht="6.75" hidden="1" customHeight="1" thickBot="1" x14ac:dyDescent="0.3">
      <c r="A258" s="72"/>
      <c r="B258" s="10"/>
      <c r="C258" s="73"/>
      <c r="D258" s="68"/>
      <c r="F258" s="70"/>
      <c r="G258" s="71"/>
    </row>
    <row r="259" spans="1:7" s="69" customFormat="1" ht="13.5" hidden="1" customHeight="1" thickBot="1" x14ac:dyDescent="0.3">
      <c r="A259" s="72"/>
      <c r="B259" s="10" t="e">
        <f>#REF!</f>
        <v>#REF!</v>
      </c>
      <c r="C259" s="73"/>
      <c r="D259" s="68"/>
      <c r="F259" s="74" t="e">
        <f>#REF!</f>
        <v>#REF!</v>
      </c>
      <c r="G259" s="71"/>
    </row>
    <row r="260" spans="1:7" ht="6.75" hidden="1" customHeight="1" thickBot="1" x14ac:dyDescent="0.3">
      <c r="A260" s="78"/>
      <c r="G260" s="79"/>
    </row>
    <row r="261" spans="1:7" ht="13.5" hidden="1" thickBot="1" x14ac:dyDescent="0.3">
      <c r="A261" s="78"/>
      <c r="C261" s="75" t="s">
        <v>11</v>
      </c>
      <c r="F261" s="80" t="e">
        <f>#REF!</f>
        <v>#REF!</v>
      </c>
      <c r="G261" s="79"/>
    </row>
    <row r="262" spans="1:7" s="69" customFormat="1" ht="6.75" hidden="1" customHeight="1" thickBot="1" x14ac:dyDescent="0.3">
      <c r="A262" s="72"/>
      <c r="B262" s="10"/>
      <c r="C262" s="73"/>
      <c r="D262" s="68"/>
      <c r="F262" s="70"/>
      <c r="G262" s="71"/>
    </row>
    <row r="263" spans="1:7" s="69" customFormat="1" ht="13.5" hidden="1" customHeight="1" thickBot="1" x14ac:dyDescent="0.3">
      <c r="A263" s="72"/>
      <c r="B263" s="10" t="e">
        <f>#REF!</f>
        <v>#REF!</v>
      </c>
      <c r="C263" s="73"/>
      <c r="D263" s="68"/>
      <c r="F263" s="74" t="e">
        <f>#REF!</f>
        <v>#REF!</v>
      </c>
      <c r="G263" s="71"/>
    </row>
    <row r="264" spans="1:7" ht="6.75" hidden="1" customHeight="1" thickBot="1" x14ac:dyDescent="0.3">
      <c r="A264" s="78"/>
      <c r="G264" s="79"/>
    </row>
    <row r="265" spans="1:7" ht="13.5" hidden="1" thickBot="1" x14ac:dyDescent="0.3">
      <c r="A265" s="78"/>
      <c r="C265" s="75" t="s">
        <v>11</v>
      </c>
      <c r="F265" s="80" t="e">
        <f>#REF!</f>
        <v>#REF!</v>
      </c>
      <c r="G265" s="79"/>
    </row>
    <row r="266" spans="1:7" s="69" customFormat="1" ht="6.75" hidden="1" customHeight="1" thickBot="1" x14ac:dyDescent="0.3">
      <c r="A266" s="72"/>
      <c r="B266" s="10"/>
      <c r="C266" s="73"/>
      <c r="D266" s="68"/>
      <c r="F266" s="70"/>
      <c r="G266" s="71"/>
    </row>
    <row r="267" spans="1:7" s="69" customFormat="1" ht="13.5" hidden="1" customHeight="1" thickBot="1" x14ac:dyDescent="0.3">
      <c r="A267" s="72"/>
      <c r="B267" s="10" t="e">
        <f>#REF!</f>
        <v>#REF!</v>
      </c>
      <c r="C267" s="73"/>
      <c r="D267" s="68"/>
      <c r="F267" s="74" t="e">
        <f>#REF!</f>
        <v>#REF!</v>
      </c>
      <c r="G267" s="71"/>
    </row>
    <row r="268" spans="1:7" ht="6.75" hidden="1" customHeight="1" thickBot="1" x14ac:dyDescent="0.3">
      <c r="A268" s="78"/>
      <c r="G268" s="79"/>
    </row>
    <row r="269" spans="1:7" ht="13.5" hidden="1" thickBot="1" x14ac:dyDescent="0.3">
      <c r="A269" s="78"/>
      <c r="C269" s="75" t="s">
        <v>11</v>
      </c>
      <c r="F269" s="80" t="e">
        <f>#REF!</f>
        <v>#REF!</v>
      </c>
      <c r="G269" s="79"/>
    </row>
    <row r="270" spans="1:7" s="69" customFormat="1" ht="6.75" hidden="1" customHeight="1" thickBot="1" x14ac:dyDescent="0.3">
      <c r="A270" s="72"/>
      <c r="B270" s="10"/>
      <c r="C270" s="73"/>
      <c r="D270" s="68"/>
      <c r="F270" s="70"/>
      <c r="G270" s="71"/>
    </row>
    <row r="271" spans="1:7" s="69" customFormat="1" ht="13.5" hidden="1" customHeight="1" thickBot="1" x14ac:dyDescent="0.3">
      <c r="A271" s="72"/>
      <c r="B271" s="10" t="e">
        <f>#REF!</f>
        <v>#REF!</v>
      </c>
      <c r="C271" s="73"/>
      <c r="D271" s="68"/>
      <c r="F271" s="74" t="e">
        <f>#REF!</f>
        <v>#REF!</v>
      </c>
      <c r="G271" s="71"/>
    </row>
    <row r="272" spans="1:7" ht="6.75" hidden="1" customHeight="1" thickBot="1" x14ac:dyDescent="0.3">
      <c r="A272" s="78"/>
      <c r="G272" s="79"/>
    </row>
    <row r="273" spans="1:7" ht="13.5" hidden="1" thickBot="1" x14ac:dyDescent="0.3">
      <c r="A273" s="78"/>
      <c r="C273" s="75" t="s">
        <v>11</v>
      </c>
      <c r="F273" s="80" t="e">
        <f>#REF!</f>
        <v>#REF!</v>
      </c>
      <c r="G273" s="79"/>
    </row>
    <row r="274" spans="1:7" ht="13.5" hidden="1" thickBot="1" x14ac:dyDescent="0.3">
      <c r="A274" s="78"/>
      <c r="C274" s="75"/>
      <c r="G274" s="79"/>
    </row>
    <row r="275" spans="1:7" ht="13.5" hidden="1" thickBot="1" x14ac:dyDescent="0.3">
      <c r="A275" s="78"/>
      <c r="B275" s="5" t="s">
        <v>8</v>
      </c>
      <c r="C275" s="75"/>
      <c r="F275" s="81" t="e">
        <f>#REF!</f>
        <v>#REF!</v>
      </c>
      <c r="G275" s="79"/>
    </row>
    <row r="276" spans="1:7" ht="13.5" hidden="1" thickBot="1" x14ac:dyDescent="0.3">
      <c r="A276" s="78"/>
      <c r="C276" s="75"/>
      <c r="G276" s="79"/>
    </row>
    <row r="277" spans="1:7" ht="13.5" hidden="1" thickBot="1" x14ac:dyDescent="0.3">
      <c r="A277" s="78"/>
      <c r="B277" s="5" t="s">
        <v>27</v>
      </c>
      <c r="C277" s="75"/>
      <c r="F277" s="82" t="e">
        <f>SUM(F273,F269,F265,F261,F257,F253,F249,F245,F241,F237)</f>
        <v>#REF!</v>
      </c>
      <c r="G277" s="79"/>
    </row>
    <row r="278" spans="1:7" ht="13.5" hidden="1" thickBot="1" x14ac:dyDescent="0.3">
      <c r="A278" s="78"/>
      <c r="C278" s="75"/>
      <c r="G278" s="79"/>
    </row>
    <row r="279" spans="1:7" ht="13.5" hidden="1" thickBot="1" x14ac:dyDescent="0.3">
      <c r="A279" s="78"/>
      <c r="B279" s="5" t="s">
        <v>28</v>
      </c>
      <c r="C279" s="75"/>
      <c r="F279" s="82">
        <f>COUNT(F273,F269,F265,F261,F257,F253,F249,F245,F241,F237)</f>
        <v>0</v>
      </c>
      <c r="G279" s="79"/>
    </row>
    <row r="280" spans="1:7" ht="13.5" hidden="1" thickBot="1" x14ac:dyDescent="0.3">
      <c r="A280" s="78"/>
      <c r="C280" s="75"/>
      <c r="G280" s="79"/>
    </row>
    <row r="281" spans="1:7" ht="13.5" hidden="1" thickBot="1" x14ac:dyDescent="0.3">
      <c r="A281" s="78"/>
      <c r="B281" s="5" t="s">
        <v>29</v>
      </c>
      <c r="C281" s="75"/>
      <c r="F281" s="83" t="str">
        <f>IF(F279=0," ",F277/F279)</f>
        <v xml:space="preserve"> </v>
      </c>
      <c r="G281" s="79"/>
    </row>
    <row r="282" spans="1:7" ht="13.5" hidden="1" thickBot="1" x14ac:dyDescent="0.3">
      <c r="A282" s="78"/>
      <c r="C282" s="75"/>
      <c r="G282" s="79"/>
    </row>
    <row r="283" spans="1:7" ht="13.5" hidden="1" thickBot="1" x14ac:dyDescent="0.3">
      <c r="A283" s="78"/>
      <c r="B283" s="5" t="s">
        <v>30</v>
      </c>
      <c r="C283" s="75"/>
      <c r="F283" s="81" t="str">
        <f>IF(F279=0," ",F281*F275)</f>
        <v xml:space="preserve"> </v>
      </c>
      <c r="G283" s="79"/>
    </row>
    <row r="284" spans="1:7" ht="13.5" hidden="1" thickBot="1" x14ac:dyDescent="0.3">
      <c r="A284" s="78"/>
      <c r="C284" s="75"/>
      <c r="G284" s="79"/>
    </row>
    <row r="285" spans="1:7" ht="13.5" hidden="1" thickBot="1" x14ac:dyDescent="0.3">
      <c r="A285" s="78"/>
      <c r="B285" s="5" t="s">
        <v>9</v>
      </c>
      <c r="C285" s="75"/>
      <c r="F285" s="84" t="e">
        <f>#REF!</f>
        <v>#REF!</v>
      </c>
      <c r="G285" s="79"/>
    </row>
    <row r="286" spans="1:7" ht="13.5" hidden="1" thickBot="1" x14ac:dyDescent="0.3">
      <c r="A286" s="78"/>
      <c r="C286" s="75"/>
      <c r="G286" s="79"/>
    </row>
    <row r="287" spans="1:7" ht="13.5" hidden="1" thickBot="1" x14ac:dyDescent="0.3">
      <c r="A287" s="78"/>
      <c r="B287" s="85" t="s">
        <v>31</v>
      </c>
      <c r="C287" s="75"/>
      <c r="F287" s="86" t="str">
        <f>IF(F279=0," ",F283-F285)</f>
        <v xml:space="preserve"> </v>
      </c>
      <c r="G287" s="79"/>
    </row>
    <row r="288" spans="1:7" s="69" customFormat="1" ht="12.75" customHeight="1" x14ac:dyDescent="0.25">
      <c r="A288" s="72"/>
      <c r="B288" s="10"/>
      <c r="C288" s="73"/>
      <c r="D288" s="68"/>
      <c r="F288" s="70"/>
      <c r="G288" s="71"/>
    </row>
    <row r="289" spans="1:7" s="69" customFormat="1" ht="15.75" thickBot="1" x14ac:dyDescent="0.3">
      <c r="A289" s="89" t="s">
        <v>78</v>
      </c>
      <c r="B289" s="56"/>
      <c r="C289" s="56"/>
      <c r="D289" s="68"/>
      <c r="F289" s="70"/>
      <c r="G289" s="71"/>
    </row>
    <row r="290" spans="1:7" s="69" customFormat="1" ht="33.75" customHeight="1" thickBot="1" x14ac:dyDescent="0.3">
      <c r="A290" s="72"/>
      <c r="B290" s="10" t="str">
        <f>'Integrate Physical Behavioral'!B22</f>
        <v>Process Milestone: ________________________________</v>
      </c>
      <c r="C290" s="73"/>
      <c r="D290" s="38" t="s">
        <v>181</v>
      </c>
      <c r="F290" s="74" t="str">
        <f>'Integrate Physical Behavioral'!F29</f>
        <v>Yes</v>
      </c>
      <c r="G290" s="71"/>
    </row>
    <row r="291" spans="1:7" ht="6.75" customHeight="1" thickBot="1" x14ac:dyDescent="0.3">
      <c r="A291" s="78"/>
      <c r="G291" s="79"/>
    </row>
    <row r="292" spans="1:7" ht="13.5" thickBot="1" x14ac:dyDescent="0.3">
      <c r="A292" s="78"/>
      <c r="C292" s="75" t="s">
        <v>11</v>
      </c>
      <c r="F292" s="80">
        <f>'Integrate Physical Behavioral'!F44</f>
        <v>1</v>
      </c>
      <c r="G292" s="79"/>
    </row>
    <row r="293" spans="1:7" s="69" customFormat="1" ht="6.75" customHeight="1" thickBot="1" x14ac:dyDescent="0.3">
      <c r="A293" s="72"/>
      <c r="B293" s="10"/>
      <c r="C293" s="73"/>
      <c r="D293" s="68"/>
      <c r="F293" s="70"/>
      <c r="G293" s="71"/>
    </row>
    <row r="294" spans="1:7" s="69" customFormat="1" ht="54.75" customHeight="1" thickBot="1" x14ac:dyDescent="0.3">
      <c r="A294" s="72"/>
      <c r="B294" s="10" t="str">
        <f>'Integrate Physical Behavioral'!B47</f>
        <v>Process Milestone: ________________________________</v>
      </c>
      <c r="C294" s="73"/>
      <c r="D294" s="38" t="s">
        <v>195</v>
      </c>
      <c r="F294" s="74" t="str">
        <f>'Integrate Physical Behavioral'!F54</f>
        <v>Yes</v>
      </c>
      <c r="G294" s="71"/>
    </row>
    <row r="295" spans="1:7" ht="6.75" customHeight="1" thickBot="1" x14ac:dyDescent="0.3">
      <c r="A295" s="78"/>
      <c r="G295" s="79"/>
    </row>
    <row r="296" spans="1:7" ht="13.5" thickBot="1" x14ac:dyDescent="0.3">
      <c r="A296" s="78"/>
      <c r="C296" s="75" t="s">
        <v>11</v>
      </c>
      <c r="F296" s="80">
        <f>'Integrate Physical Behavioral'!F69</f>
        <v>1</v>
      </c>
      <c r="G296" s="79"/>
    </row>
    <row r="297" spans="1:7" s="69" customFormat="1" ht="6.75" hidden="1" customHeight="1" thickBot="1" x14ac:dyDescent="0.3">
      <c r="A297" s="72"/>
      <c r="B297" s="10"/>
      <c r="C297" s="73"/>
      <c r="D297" s="68"/>
      <c r="F297" s="70"/>
      <c r="G297" s="71"/>
    </row>
    <row r="298" spans="1:7" s="69" customFormat="1" ht="13.5" hidden="1" customHeight="1" thickBot="1" x14ac:dyDescent="0.3">
      <c r="A298" s="72"/>
      <c r="B298" s="10" t="str">
        <f>'Integrate Physical Behavioral'!B72</f>
        <v>Process Milestone: ________________________________</v>
      </c>
      <c r="C298" s="73"/>
      <c r="D298" s="68"/>
      <c r="F298" s="74" t="str">
        <f>'Integrate Physical Behavioral'!F79</f>
        <v>N/A</v>
      </c>
      <c r="G298" s="71"/>
    </row>
    <row r="299" spans="1:7" ht="6.75" hidden="1" customHeight="1" thickBot="1" x14ac:dyDescent="0.3">
      <c r="A299" s="78"/>
      <c r="G299" s="79"/>
    </row>
    <row r="300" spans="1:7" ht="13.5" hidden="1" thickBot="1" x14ac:dyDescent="0.3">
      <c r="A300" s="78"/>
      <c r="C300" s="75" t="s">
        <v>11</v>
      </c>
      <c r="F300" s="80" t="str">
        <f>'Integrate Physical Behavioral'!F94</f>
        <v xml:space="preserve"> </v>
      </c>
      <c r="G300" s="79"/>
    </row>
    <row r="301" spans="1:7" s="69" customFormat="1" ht="6.75" hidden="1" customHeight="1" thickBot="1" x14ac:dyDescent="0.3">
      <c r="A301" s="72"/>
      <c r="B301" s="10"/>
      <c r="C301" s="73"/>
      <c r="D301" s="68"/>
      <c r="F301" s="70"/>
      <c r="G301" s="71"/>
    </row>
    <row r="302" spans="1:7" s="69" customFormat="1" ht="13.5" hidden="1" customHeight="1" thickBot="1" x14ac:dyDescent="0.3">
      <c r="A302" s="72"/>
      <c r="B302" s="10" t="str">
        <f>'Integrate Physical Behavioral'!B97</f>
        <v>Process Milestone: ________________________________</v>
      </c>
      <c r="C302" s="73"/>
      <c r="D302" s="68"/>
      <c r="F302" s="74" t="str">
        <f>'Integrate Physical Behavioral'!F104</f>
        <v>N/A</v>
      </c>
      <c r="G302" s="71"/>
    </row>
    <row r="303" spans="1:7" ht="6.75" hidden="1" customHeight="1" thickBot="1" x14ac:dyDescent="0.3">
      <c r="A303" s="78"/>
      <c r="G303" s="79"/>
    </row>
    <row r="304" spans="1:7" ht="13.5" hidden="1" thickBot="1" x14ac:dyDescent="0.3">
      <c r="A304" s="78"/>
      <c r="C304" s="75" t="s">
        <v>11</v>
      </c>
      <c r="F304" s="80" t="str">
        <f>'Integrate Physical Behavioral'!F119</f>
        <v xml:space="preserve"> </v>
      </c>
      <c r="G304" s="79"/>
    </row>
    <row r="305" spans="1:7" s="69" customFormat="1" ht="6.75" hidden="1" customHeight="1" thickBot="1" x14ac:dyDescent="0.3">
      <c r="A305" s="72"/>
      <c r="B305" s="10"/>
      <c r="C305" s="73"/>
      <c r="D305" s="68"/>
      <c r="F305" s="70"/>
      <c r="G305" s="71"/>
    </row>
    <row r="306" spans="1:7" s="69" customFormat="1" ht="13.5" hidden="1" customHeight="1" thickBot="1" x14ac:dyDescent="0.3">
      <c r="A306" s="72"/>
      <c r="B306" s="10" t="str">
        <f>'Integrate Physical Behavioral'!B122</f>
        <v>Process Milestone: ________________________________</v>
      </c>
      <c r="C306" s="73"/>
      <c r="D306" s="68"/>
      <c r="F306" s="74" t="str">
        <f>'Integrate Physical Behavioral'!F129</f>
        <v>N/A</v>
      </c>
      <c r="G306" s="71"/>
    </row>
    <row r="307" spans="1:7" ht="6.75" hidden="1" customHeight="1" thickBot="1" x14ac:dyDescent="0.3">
      <c r="A307" s="78"/>
      <c r="G307" s="79"/>
    </row>
    <row r="308" spans="1:7" ht="13.5" hidden="1" thickBot="1" x14ac:dyDescent="0.3">
      <c r="A308" s="78"/>
      <c r="C308" s="75" t="s">
        <v>11</v>
      </c>
      <c r="F308" s="80" t="str">
        <f>'Integrate Physical Behavioral'!F144</f>
        <v xml:space="preserve"> </v>
      </c>
      <c r="G308" s="79"/>
    </row>
    <row r="309" spans="1:7" s="69" customFormat="1" ht="6.75" hidden="1" customHeight="1" thickBot="1" x14ac:dyDescent="0.3">
      <c r="A309" s="72"/>
      <c r="B309" s="10"/>
      <c r="C309" s="73"/>
      <c r="D309" s="68"/>
      <c r="F309" s="70"/>
      <c r="G309" s="71"/>
    </row>
    <row r="310" spans="1:7" s="69" customFormat="1" ht="13.5" hidden="1" customHeight="1" thickBot="1" x14ac:dyDescent="0.3">
      <c r="A310" s="72"/>
      <c r="B310" s="10" t="str">
        <f>'Integrate Physical Behavioral'!B147</f>
        <v>Improvement Milestone: ________________________________</v>
      </c>
      <c r="C310" s="73"/>
      <c r="D310" s="68"/>
      <c r="F310" s="74" t="str">
        <f>'Integrate Physical Behavioral'!F154</f>
        <v>N/A</v>
      </c>
      <c r="G310" s="71"/>
    </row>
    <row r="311" spans="1:7" ht="6.75" hidden="1" customHeight="1" thickBot="1" x14ac:dyDescent="0.3">
      <c r="A311" s="78"/>
      <c r="G311" s="79"/>
    </row>
    <row r="312" spans="1:7" ht="13.5" hidden="1" thickBot="1" x14ac:dyDescent="0.3">
      <c r="A312" s="78"/>
      <c r="C312" s="75" t="s">
        <v>11</v>
      </c>
      <c r="F312" s="80" t="str">
        <f>'Integrate Physical Behavioral'!F169</f>
        <v xml:space="preserve"> </v>
      </c>
      <c r="G312" s="79"/>
    </row>
    <row r="313" spans="1:7" s="69" customFormat="1" ht="6.75" hidden="1" customHeight="1" thickBot="1" x14ac:dyDescent="0.3">
      <c r="A313" s="72"/>
      <c r="B313" s="10"/>
      <c r="C313" s="73"/>
      <c r="D313" s="68"/>
      <c r="F313" s="70"/>
      <c r="G313" s="71"/>
    </row>
    <row r="314" spans="1:7" s="69" customFormat="1" ht="13.5" hidden="1" customHeight="1" thickBot="1" x14ac:dyDescent="0.3">
      <c r="A314" s="72"/>
      <c r="B314" s="10" t="str">
        <f>'Integrate Physical Behavioral'!B172</f>
        <v>Improvement Milestone: ________________________________</v>
      </c>
      <c r="C314" s="73"/>
      <c r="D314" s="68"/>
      <c r="F314" s="74" t="str">
        <f>'Integrate Physical Behavioral'!F179</f>
        <v>N/A</v>
      </c>
      <c r="G314" s="71"/>
    </row>
    <row r="315" spans="1:7" ht="6.75" hidden="1" customHeight="1" thickBot="1" x14ac:dyDescent="0.3">
      <c r="A315" s="78"/>
      <c r="G315" s="79"/>
    </row>
    <row r="316" spans="1:7" ht="13.5" hidden="1" thickBot="1" x14ac:dyDescent="0.3">
      <c r="A316" s="78"/>
      <c r="C316" s="75" t="s">
        <v>11</v>
      </c>
      <c r="F316" s="80" t="str">
        <f>'Integrate Physical Behavioral'!F194</f>
        <v xml:space="preserve"> </v>
      </c>
      <c r="G316" s="79"/>
    </row>
    <row r="317" spans="1:7" s="69" customFormat="1" ht="6.75" hidden="1" customHeight="1" thickBot="1" x14ac:dyDescent="0.3">
      <c r="A317" s="72"/>
      <c r="B317" s="10"/>
      <c r="C317" s="73"/>
      <c r="D317" s="68"/>
      <c r="F317" s="70"/>
      <c r="G317" s="71"/>
    </row>
    <row r="318" spans="1:7" s="69" customFormat="1" ht="13.5" hidden="1" customHeight="1" thickBot="1" x14ac:dyDescent="0.3">
      <c r="A318" s="72"/>
      <c r="B318" s="10" t="str">
        <f>'Integrate Physical Behavioral'!B197</f>
        <v>Improvement Milestone: ________________________________</v>
      </c>
      <c r="C318" s="73"/>
      <c r="D318" s="68"/>
      <c r="F318" s="74" t="str">
        <f>'Integrate Physical Behavioral'!F204</f>
        <v>N/A</v>
      </c>
      <c r="G318" s="71"/>
    </row>
    <row r="319" spans="1:7" ht="6.75" hidden="1" customHeight="1" thickBot="1" x14ac:dyDescent="0.3">
      <c r="A319" s="78"/>
      <c r="G319" s="79"/>
    </row>
    <row r="320" spans="1:7" ht="13.5" hidden="1" thickBot="1" x14ac:dyDescent="0.3">
      <c r="A320" s="78"/>
      <c r="C320" s="75" t="s">
        <v>11</v>
      </c>
      <c r="F320" s="80" t="str">
        <f>'Integrate Physical Behavioral'!F219</f>
        <v xml:space="preserve"> </v>
      </c>
      <c r="G320" s="79"/>
    </row>
    <row r="321" spans="1:7" s="69" customFormat="1" ht="6.75" hidden="1" customHeight="1" thickBot="1" x14ac:dyDescent="0.3">
      <c r="A321" s="72"/>
      <c r="B321" s="10"/>
      <c r="C321" s="73"/>
      <c r="D321" s="68"/>
      <c r="F321" s="70"/>
      <c r="G321" s="71"/>
    </row>
    <row r="322" spans="1:7" s="69" customFormat="1" ht="13.5" hidden="1" customHeight="1" thickBot="1" x14ac:dyDescent="0.3">
      <c r="A322" s="72"/>
      <c r="B322" s="10" t="str">
        <f>'Integrate Physical Behavioral'!B222</f>
        <v>Improvement Milestone: ________________________________</v>
      </c>
      <c r="C322" s="73"/>
      <c r="D322" s="68"/>
      <c r="F322" s="74" t="str">
        <f>'Integrate Physical Behavioral'!F229</f>
        <v>N/A</v>
      </c>
      <c r="G322" s="71"/>
    </row>
    <row r="323" spans="1:7" ht="6.75" hidden="1" customHeight="1" thickBot="1" x14ac:dyDescent="0.3">
      <c r="A323" s="78"/>
      <c r="G323" s="79"/>
    </row>
    <row r="324" spans="1:7" ht="13.5" hidden="1" thickBot="1" x14ac:dyDescent="0.3">
      <c r="A324" s="78"/>
      <c r="C324" s="75" t="s">
        <v>11</v>
      </c>
      <c r="F324" s="80" t="str">
        <f>'Integrate Physical Behavioral'!F244</f>
        <v xml:space="preserve"> </v>
      </c>
      <c r="G324" s="79"/>
    </row>
    <row r="325" spans="1:7" s="69" customFormat="1" ht="6.75" hidden="1" customHeight="1" thickBot="1" x14ac:dyDescent="0.3">
      <c r="A325" s="72"/>
      <c r="B325" s="10"/>
      <c r="C325" s="73"/>
      <c r="D325" s="68"/>
      <c r="F325" s="70"/>
      <c r="G325" s="71"/>
    </row>
    <row r="326" spans="1:7" s="69" customFormat="1" ht="13.5" hidden="1" customHeight="1" thickBot="1" x14ac:dyDescent="0.3">
      <c r="A326" s="72"/>
      <c r="B326" s="10" t="str">
        <f>'Integrate Physical Behavioral'!B247</f>
        <v>Improvement Milestone: ________________________________</v>
      </c>
      <c r="C326" s="73"/>
      <c r="D326" s="68"/>
      <c r="F326" s="74" t="str">
        <f>'Integrate Physical Behavioral'!F254</f>
        <v>N/A</v>
      </c>
      <c r="G326" s="71"/>
    </row>
    <row r="327" spans="1:7" ht="6.75" hidden="1" customHeight="1" thickBot="1" x14ac:dyDescent="0.3">
      <c r="A327" s="78"/>
      <c r="G327" s="79"/>
    </row>
    <row r="328" spans="1:7" ht="13.5" hidden="1" thickBot="1" x14ac:dyDescent="0.3">
      <c r="A328" s="78"/>
      <c r="C328" s="75" t="s">
        <v>11</v>
      </c>
      <c r="F328" s="80" t="str">
        <f>'Integrate Physical Behavioral'!F269</f>
        <v xml:space="preserve"> </v>
      </c>
      <c r="G328" s="79"/>
    </row>
    <row r="329" spans="1:7" ht="13.5" thickBot="1" x14ac:dyDescent="0.3">
      <c r="A329" s="78"/>
      <c r="C329" s="75"/>
      <c r="G329" s="79"/>
    </row>
    <row r="330" spans="1:7" ht="13.5" thickBot="1" x14ac:dyDescent="0.3">
      <c r="A330" s="78"/>
      <c r="B330" s="5" t="s">
        <v>8</v>
      </c>
      <c r="C330" s="75"/>
      <c r="F330" s="173">
        <f>'Integrate Physical Behavioral'!F18</f>
        <v>6343400</v>
      </c>
      <c r="G330" s="79"/>
    </row>
    <row r="331" spans="1:7" ht="13.5" thickBot="1" x14ac:dyDescent="0.3">
      <c r="A331" s="78"/>
      <c r="C331" s="75"/>
      <c r="G331" s="79"/>
    </row>
    <row r="332" spans="1:7" ht="13.5" thickBot="1" x14ac:dyDescent="0.3">
      <c r="A332" s="78"/>
      <c r="B332" s="5" t="s">
        <v>27</v>
      </c>
      <c r="C332" s="75"/>
      <c r="F332" s="82">
        <f>SUM(F328,F324,F320,F316,F312,F308,F304,F300,F296,F292)</f>
        <v>2</v>
      </c>
      <c r="G332" s="79"/>
    </row>
    <row r="333" spans="1:7" ht="13.5" thickBot="1" x14ac:dyDescent="0.3">
      <c r="A333" s="78"/>
      <c r="C333" s="75"/>
      <c r="G333" s="79"/>
    </row>
    <row r="334" spans="1:7" ht="13.5" thickBot="1" x14ac:dyDescent="0.3">
      <c r="A334" s="78"/>
      <c r="B334" s="5" t="s">
        <v>28</v>
      </c>
      <c r="C334" s="75"/>
      <c r="F334" s="82">
        <f>COUNT(F328,F324,F320,F316,F312,F308,F304,F300,F296,F292)</f>
        <v>2</v>
      </c>
      <c r="G334" s="79"/>
    </row>
    <row r="335" spans="1:7" ht="13.5" thickBot="1" x14ac:dyDescent="0.3">
      <c r="A335" s="78"/>
      <c r="C335" s="75"/>
      <c r="G335" s="79"/>
    </row>
    <row r="336" spans="1:7" ht="13.5" thickBot="1" x14ac:dyDescent="0.3">
      <c r="A336" s="78"/>
      <c r="B336" s="5" t="s">
        <v>29</v>
      </c>
      <c r="C336" s="75"/>
      <c r="F336" s="83">
        <f>IF(F334=0," ",F332/F334)</f>
        <v>1</v>
      </c>
      <c r="G336" s="79"/>
    </row>
    <row r="337" spans="1:7" ht="13.5" thickBot="1" x14ac:dyDescent="0.3">
      <c r="A337" s="78"/>
      <c r="C337" s="75"/>
      <c r="G337" s="79"/>
    </row>
    <row r="338" spans="1:7" ht="13.5" thickBot="1" x14ac:dyDescent="0.3">
      <c r="A338" s="78"/>
      <c r="B338" s="5" t="s">
        <v>30</v>
      </c>
      <c r="C338" s="75"/>
      <c r="F338" s="173">
        <f>IF(F334=0," ",F336*F330)</f>
        <v>6343400</v>
      </c>
      <c r="G338" s="79"/>
    </row>
    <row r="339" spans="1:7" ht="13.5" thickBot="1" x14ac:dyDescent="0.3">
      <c r="A339" s="78"/>
      <c r="C339" s="75"/>
      <c r="G339" s="79"/>
    </row>
    <row r="340" spans="1:7" ht="13.5" thickBot="1" x14ac:dyDescent="0.3">
      <c r="A340" s="78"/>
      <c r="B340" s="5" t="s">
        <v>9</v>
      </c>
      <c r="C340" s="75"/>
      <c r="F340" s="174">
        <f>'Integrate Physical Behavioral'!F20</f>
        <v>6343400</v>
      </c>
      <c r="G340" s="79"/>
    </row>
    <row r="341" spans="1:7" ht="13.5" thickBot="1" x14ac:dyDescent="0.3">
      <c r="A341" s="78"/>
      <c r="C341" s="75"/>
      <c r="G341" s="79"/>
    </row>
    <row r="342" spans="1:7" ht="13.5" thickBot="1" x14ac:dyDescent="0.3">
      <c r="A342" s="78"/>
      <c r="B342" s="85" t="s">
        <v>31</v>
      </c>
      <c r="C342" s="75"/>
      <c r="F342" s="86">
        <f>IF(F334=0," ",F338-F340)</f>
        <v>0</v>
      </c>
      <c r="G342" s="79"/>
    </row>
    <row r="343" spans="1:7" s="69" customFormat="1" ht="12.75" customHeight="1" x14ac:dyDescent="0.25">
      <c r="A343" s="72"/>
      <c r="B343" s="10"/>
      <c r="C343" s="73"/>
      <c r="D343" s="68"/>
      <c r="F343" s="70"/>
      <c r="G343" s="71"/>
    </row>
    <row r="344" spans="1:7" s="69" customFormat="1" ht="15.75" hidden="1" thickBot="1" x14ac:dyDescent="0.3">
      <c r="A344" s="89" t="s">
        <v>79</v>
      </c>
      <c r="B344" s="56"/>
      <c r="C344" s="56"/>
      <c r="D344" s="68"/>
      <c r="F344" s="70"/>
      <c r="G344" s="71"/>
    </row>
    <row r="345" spans="1:7" s="69" customFormat="1" ht="13.5" hidden="1" customHeight="1" thickBot="1" x14ac:dyDescent="0.3">
      <c r="A345" s="72"/>
      <c r="B345" s="10" t="e">
        <f>#REF!</f>
        <v>#REF!</v>
      </c>
      <c r="C345" s="73"/>
      <c r="D345" s="68"/>
      <c r="F345" s="74" t="e">
        <f>#REF!</f>
        <v>#REF!</v>
      </c>
      <c r="G345" s="71"/>
    </row>
    <row r="346" spans="1:7" ht="6.75" hidden="1" customHeight="1" thickBot="1" x14ac:dyDescent="0.3">
      <c r="A346" s="78"/>
      <c r="G346" s="79"/>
    </row>
    <row r="347" spans="1:7" ht="13.5" hidden="1" thickBot="1" x14ac:dyDescent="0.3">
      <c r="A347" s="78"/>
      <c r="C347" s="75" t="s">
        <v>11</v>
      </c>
      <c r="F347" s="80" t="e">
        <f>#REF!</f>
        <v>#REF!</v>
      </c>
      <c r="G347" s="79"/>
    </row>
    <row r="348" spans="1:7" s="69" customFormat="1" ht="6.75" hidden="1" customHeight="1" thickBot="1" x14ac:dyDescent="0.3">
      <c r="A348" s="72"/>
      <c r="B348" s="10"/>
      <c r="C348" s="73"/>
      <c r="D348" s="68"/>
      <c r="F348" s="70"/>
      <c r="G348" s="71"/>
    </row>
    <row r="349" spans="1:7" s="69" customFormat="1" ht="13.5" hidden="1" customHeight="1" thickBot="1" x14ac:dyDescent="0.3">
      <c r="A349" s="72"/>
      <c r="B349" s="10" t="e">
        <f>#REF!</f>
        <v>#REF!</v>
      </c>
      <c r="C349" s="73"/>
      <c r="D349" s="68"/>
      <c r="F349" s="74" t="e">
        <f>#REF!</f>
        <v>#REF!</v>
      </c>
      <c r="G349" s="71"/>
    </row>
    <row r="350" spans="1:7" ht="6.75" hidden="1" customHeight="1" thickBot="1" x14ac:dyDescent="0.3">
      <c r="A350" s="78"/>
      <c r="G350" s="79"/>
    </row>
    <row r="351" spans="1:7" ht="13.5" hidden="1" thickBot="1" x14ac:dyDescent="0.3">
      <c r="A351" s="78"/>
      <c r="C351" s="75" t="s">
        <v>11</v>
      </c>
      <c r="F351" s="80" t="e">
        <f>#REF!</f>
        <v>#REF!</v>
      </c>
      <c r="G351" s="79"/>
    </row>
    <row r="352" spans="1:7" s="69" customFormat="1" ht="6.75" hidden="1" customHeight="1" thickBot="1" x14ac:dyDescent="0.3">
      <c r="A352" s="72"/>
      <c r="B352" s="10"/>
      <c r="C352" s="73"/>
      <c r="D352" s="68"/>
      <c r="F352" s="70"/>
      <c r="G352" s="71"/>
    </row>
    <row r="353" spans="1:7" s="69" customFormat="1" ht="13.5" hidden="1" customHeight="1" thickBot="1" x14ac:dyDescent="0.3">
      <c r="A353" s="72"/>
      <c r="B353" s="10" t="e">
        <f>#REF!</f>
        <v>#REF!</v>
      </c>
      <c r="C353" s="73"/>
      <c r="D353" s="68"/>
      <c r="F353" s="74" t="e">
        <f>#REF!</f>
        <v>#REF!</v>
      </c>
      <c r="G353" s="71"/>
    </row>
    <row r="354" spans="1:7" ht="6.75" hidden="1" customHeight="1" thickBot="1" x14ac:dyDescent="0.3">
      <c r="A354" s="78"/>
      <c r="G354" s="79"/>
    </row>
    <row r="355" spans="1:7" ht="13.5" hidden="1" thickBot="1" x14ac:dyDescent="0.3">
      <c r="A355" s="78"/>
      <c r="C355" s="75" t="s">
        <v>11</v>
      </c>
      <c r="F355" s="80" t="e">
        <f>#REF!</f>
        <v>#REF!</v>
      </c>
      <c r="G355" s="79"/>
    </row>
    <row r="356" spans="1:7" s="69" customFormat="1" ht="6.75" hidden="1" customHeight="1" thickBot="1" x14ac:dyDescent="0.3">
      <c r="A356" s="72"/>
      <c r="B356" s="10"/>
      <c r="C356" s="73"/>
      <c r="D356" s="68"/>
      <c r="F356" s="70"/>
      <c r="G356" s="71"/>
    </row>
    <row r="357" spans="1:7" s="69" customFormat="1" ht="13.5" hidden="1" customHeight="1" thickBot="1" x14ac:dyDescent="0.3">
      <c r="A357" s="72"/>
      <c r="B357" s="10" t="e">
        <f>#REF!</f>
        <v>#REF!</v>
      </c>
      <c r="C357" s="73"/>
      <c r="D357" s="68"/>
      <c r="F357" s="74" t="e">
        <f>#REF!</f>
        <v>#REF!</v>
      </c>
      <c r="G357" s="71"/>
    </row>
    <row r="358" spans="1:7" ht="6.75" hidden="1" customHeight="1" thickBot="1" x14ac:dyDescent="0.3">
      <c r="A358" s="78"/>
      <c r="G358" s="79"/>
    </row>
    <row r="359" spans="1:7" ht="13.5" hidden="1" thickBot="1" x14ac:dyDescent="0.3">
      <c r="A359" s="78"/>
      <c r="C359" s="75" t="s">
        <v>11</v>
      </c>
      <c r="F359" s="80" t="e">
        <f>#REF!</f>
        <v>#REF!</v>
      </c>
      <c r="G359" s="79"/>
    </row>
    <row r="360" spans="1:7" s="69" customFormat="1" ht="6.75" hidden="1" customHeight="1" thickBot="1" x14ac:dyDescent="0.3">
      <c r="A360" s="72"/>
      <c r="B360" s="10"/>
      <c r="C360" s="73"/>
      <c r="D360" s="68"/>
      <c r="F360" s="70"/>
      <c r="G360" s="71"/>
    </row>
    <row r="361" spans="1:7" s="69" customFormat="1" ht="13.5" hidden="1" customHeight="1" thickBot="1" x14ac:dyDescent="0.3">
      <c r="A361" s="72"/>
      <c r="B361" s="10" t="e">
        <f>#REF!</f>
        <v>#REF!</v>
      </c>
      <c r="C361" s="73"/>
      <c r="D361" s="68"/>
      <c r="F361" s="74" t="e">
        <f>#REF!</f>
        <v>#REF!</v>
      </c>
      <c r="G361" s="71"/>
    </row>
    <row r="362" spans="1:7" ht="6.75" hidden="1" customHeight="1" thickBot="1" x14ac:dyDescent="0.3">
      <c r="A362" s="78"/>
      <c r="G362" s="79"/>
    </row>
    <row r="363" spans="1:7" ht="13.5" hidden="1" thickBot="1" x14ac:dyDescent="0.3">
      <c r="A363" s="78"/>
      <c r="C363" s="75" t="s">
        <v>11</v>
      </c>
      <c r="F363" s="80" t="e">
        <f>#REF!</f>
        <v>#REF!</v>
      </c>
      <c r="G363" s="79"/>
    </row>
    <row r="364" spans="1:7" s="69" customFormat="1" ht="6.75" hidden="1" customHeight="1" thickBot="1" x14ac:dyDescent="0.3">
      <c r="A364" s="72"/>
      <c r="B364" s="10"/>
      <c r="C364" s="73"/>
      <c r="D364" s="68"/>
      <c r="F364" s="70"/>
      <c r="G364" s="71"/>
    </row>
    <row r="365" spans="1:7" s="69" customFormat="1" ht="13.5" hidden="1" customHeight="1" thickBot="1" x14ac:dyDescent="0.3">
      <c r="A365" s="72"/>
      <c r="B365" s="10" t="e">
        <f>#REF!</f>
        <v>#REF!</v>
      </c>
      <c r="C365" s="73"/>
      <c r="D365" s="68"/>
      <c r="F365" s="74" t="e">
        <f>#REF!</f>
        <v>#REF!</v>
      </c>
      <c r="G365" s="71"/>
    </row>
    <row r="366" spans="1:7" ht="6.75" hidden="1" customHeight="1" thickBot="1" x14ac:dyDescent="0.3">
      <c r="A366" s="78"/>
      <c r="G366" s="79"/>
    </row>
    <row r="367" spans="1:7" ht="13.5" hidden="1" thickBot="1" x14ac:dyDescent="0.3">
      <c r="A367" s="78"/>
      <c r="C367" s="75" t="s">
        <v>11</v>
      </c>
      <c r="F367" s="80" t="e">
        <f>#REF!</f>
        <v>#REF!</v>
      </c>
      <c r="G367" s="79"/>
    </row>
    <row r="368" spans="1:7" s="69" customFormat="1" ht="6.75" hidden="1" customHeight="1" thickBot="1" x14ac:dyDescent="0.3">
      <c r="A368" s="72"/>
      <c r="B368" s="10"/>
      <c r="C368" s="73"/>
      <c r="D368" s="68"/>
      <c r="F368" s="70"/>
      <c r="G368" s="71"/>
    </row>
    <row r="369" spans="1:7" s="69" customFormat="1" ht="13.5" hidden="1" customHeight="1" thickBot="1" x14ac:dyDescent="0.3">
      <c r="A369" s="72"/>
      <c r="B369" s="10" t="e">
        <f>#REF!</f>
        <v>#REF!</v>
      </c>
      <c r="C369" s="73"/>
      <c r="D369" s="68"/>
      <c r="F369" s="74" t="e">
        <f>#REF!</f>
        <v>#REF!</v>
      </c>
      <c r="G369" s="71"/>
    </row>
    <row r="370" spans="1:7" ht="6.75" hidden="1" customHeight="1" thickBot="1" x14ac:dyDescent="0.3">
      <c r="A370" s="78"/>
      <c r="G370" s="79"/>
    </row>
    <row r="371" spans="1:7" ht="13.5" hidden="1" thickBot="1" x14ac:dyDescent="0.3">
      <c r="A371" s="78"/>
      <c r="C371" s="75" t="s">
        <v>11</v>
      </c>
      <c r="F371" s="80" t="e">
        <f>#REF!</f>
        <v>#REF!</v>
      </c>
      <c r="G371" s="79"/>
    </row>
    <row r="372" spans="1:7" s="69" customFormat="1" ht="6.75" hidden="1" customHeight="1" thickBot="1" x14ac:dyDescent="0.3">
      <c r="A372" s="72"/>
      <c r="B372" s="10"/>
      <c r="C372" s="73"/>
      <c r="D372" s="68"/>
      <c r="F372" s="70"/>
      <c r="G372" s="71"/>
    </row>
    <row r="373" spans="1:7" s="69" customFormat="1" ht="13.5" hidden="1" customHeight="1" thickBot="1" x14ac:dyDescent="0.3">
      <c r="A373" s="72"/>
      <c r="B373" s="10" t="e">
        <f>#REF!</f>
        <v>#REF!</v>
      </c>
      <c r="C373" s="73"/>
      <c r="D373" s="68"/>
      <c r="F373" s="74" t="e">
        <f>#REF!</f>
        <v>#REF!</v>
      </c>
      <c r="G373" s="71"/>
    </row>
    <row r="374" spans="1:7" ht="6.75" hidden="1" customHeight="1" thickBot="1" x14ac:dyDescent="0.3">
      <c r="A374" s="78"/>
      <c r="G374" s="79"/>
    </row>
    <row r="375" spans="1:7" ht="13.5" hidden="1" thickBot="1" x14ac:dyDescent="0.3">
      <c r="A375" s="78"/>
      <c r="C375" s="75" t="s">
        <v>11</v>
      </c>
      <c r="F375" s="80" t="e">
        <f>#REF!</f>
        <v>#REF!</v>
      </c>
      <c r="G375" s="79"/>
    </row>
    <row r="376" spans="1:7" s="69" customFormat="1" ht="6.75" hidden="1" customHeight="1" thickBot="1" x14ac:dyDescent="0.3">
      <c r="A376" s="72"/>
      <c r="B376" s="10"/>
      <c r="C376" s="73"/>
      <c r="D376" s="68"/>
      <c r="F376" s="70"/>
      <c r="G376" s="71"/>
    </row>
    <row r="377" spans="1:7" s="69" customFormat="1" ht="13.5" hidden="1" customHeight="1" thickBot="1" x14ac:dyDescent="0.3">
      <c r="A377" s="72"/>
      <c r="B377" s="10" t="e">
        <f>#REF!</f>
        <v>#REF!</v>
      </c>
      <c r="C377" s="73"/>
      <c r="D377" s="68"/>
      <c r="F377" s="74" t="e">
        <f>#REF!</f>
        <v>#REF!</v>
      </c>
      <c r="G377" s="71"/>
    </row>
    <row r="378" spans="1:7" ht="6.75" hidden="1" customHeight="1" thickBot="1" x14ac:dyDescent="0.3">
      <c r="A378" s="78"/>
      <c r="G378" s="79"/>
    </row>
    <row r="379" spans="1:7" ht="13.5" hidden="1" thickBot="1" x14ac:dyDescent="0.3">
      <c r="A379" s="78"/>
      <c r="C379" s="75" t="s">
        <v>11</v>
      </c>
      <c r="F379" s="80" t="e">
        <f>#REF!</f>
        <v>#REF!</v>
      </c>
      <c r="G379" s="79"/>
    </row>
    <row r="380" spans="1:7" s="69" customFormat="1" ht="6.75" hidden="1" customHeight="1" thickBot="1" x14ac:dyDescent="0.3">
      <c r="A380" s="72"/>
      <c r="B380" s="10"/>
      <c r="C380" s="73"/>
      <c r="D380" s="68"/>
      <c r="F380" s="70"/>
      <c r="G380" s="71"/>
    </row>
    <row r="381" spans="1:7" s="69" customFormat="1" ht="13.5" hidden="1" customHeight="1" thickBot="1" x14ac:dyDescent="0.3">
      <c r="A381" s="72"/>
      <c r="B381" s="10" t="e">
        <f>#REF!</f>
        <v>#REF!</v>
      </c>
      <c r="C381" s="73"/>
      <c r="D381" s="68"/>
      <c r="F381" s="74" t="e">
        <f>#REF!</f>
        <v>#REF!</v>
      </c>
      <c r="G381" s="71"/>
    </row>
    <row r="382" spans="1:7" ht="6.75" hidden="1" customHeight="1" thickBot="1" x14ac:dyDescent="0.3">
      <c r="A382" s="78"/>
      <c r="G382" s="79"/>
    </row>
    <row r="383" spans="1:7" ht="13.5" hidden="1" thickBot="1" x14ac:dyDescent="0.3">
      <c r="A383" s="78"/>
      <c r="C383" s="75" t="s">
        <v>11</v>
      </c>
      <c r="F383" s="80" t="e">
        <f>#REF!</f>
        <v>#REF!</v>
      </c>
      <c r="G383" s="79"/>
    </row>
    <row r="384" spans="1:7" ht="13.5" hidden="1" thickBot="1" x14ac:dyDescent="0.3">
      <c r="A384" s="78"/>
      <c r="C384" s="75"/>
      <c r="G384" s="79"/>
    </row>
    <row r="385" spans="1:7" ht="13.5" hidden="1" thickBot="1" x14ac:dyDescent="0.3">
      <c r="A385" s="78"/>
      <c r="B385" s="5" t="s">
        <v>8</v>
      </c>
      <c r="C385" s="75"/>
      <c r="F385" s="81" t="e">
        <f>#REF!</f>
        <v>#REF!</v>
      </c>
      <c r="G385" s="79"/>
    </row>
    <row r="386" spans="1:7" ht="13.5" hidden="1" thickBot="1" x14ac:dyDescent="0.3">
      <c r="A386" s="78"/>
      <c r="C386" s="75"/>
      <c r="G386" s="79"/>
    </row>
    <row r="387" spans="1:7" ht="13.5" hidden="1" thickBot="1" x14ac:dyDescent="0.3">
      <c r="A387" s="78"/>
      <c r="B387" s="5" t="s">
        <v>27</v>
      </c>
      <c r="C387" s="75"/>
      <c r="F387" s="82" t="e">
        <f>SUM(F383,F379,F375,F371,F367,F363,F359,F355,F351,F347)</f>
        <v>#REF!</v>
      </c>
      <c r="G387" s="79"/>
    </row>
    <row r="388" spans="1:7" ht="13.5" hidden="1" thickBot="1" x14ac:dyDescent="0.3">
      <c r="A388" s="78"/>
      <c r="C388" s="75"/>
      <c r="G388" s="79"/>
    </row>
    <row r="389" spans="1:7" ht="13.5" hidden="1" thickBot="1" x14ac:dyDescent="0.3">
      <c r="A389" s="78"/>
      <c r="B389" s="5" t="s">
        <v>28</v>
      </c>
      <c r="C389" s="75"/>
      <c r="F389" s="82">
        <f>COUNT(F383,F379,F375,F371,F367,F363,F359,F355,F351,F347)</f>
        <v>0</v>
      </c>
      <c r="G389" s="79"/>
    </row>
    <row r="390" spans="1:7" ht="13.5" hidden="1" thickBot="1" x14ac:dyDescent="0.3">
      <c r="A390" s="78"/>
      <c r="C390" s="75"/>
      <c r="G390" s="79"/>
    </row>
    <row r="391" spans="1:7" ht="13.5" hidden="1" thickBot="1" x14ac:dyDescent="0.3">
      <c r="A391" s="78"/>
      <c r="B391" s="5" t="s">
        <v>29</v>
      </c>
      <c r="C391" s="75"/>
      <c r="F391" s="83" t="str">
        <f>IF(F389=0," ",F387/F389)</f>
        <v xml:space="preserve"> </v>
      </c>
      <c r="G391" s="79"/>
    </row>
    <row r="392" spans="1:7" ht="13.5" hidden="1" thickBot="1" x14ac:dyDescent="0.3">
      <c r="A392" s="78"/>
      <c r="C392" s="75"/>
      <c r="G392" s="79"/>
    </row>
    <row r="393" spans="1:7" ht="13.5" hidden="1" thickBot="1" x14ac:dyDescent="0.3">
      <c r="A393" s="78"/>
      <c r="B393" s="5" t="s">
        <v>30</v>
      </c>
      <c r="C393" s="75"/>
      <c r="F393" s="81" t="str">
        <f>IF(F389=0," ",F391*F385)</f>
        <v xml:space="preserve"> </v>
      </c>
      <c r="G393" s="79"/>
    </row>
    <row r="394" spans="1:7" ht="13.5" hidden="1" thickBot="1" x14ac:dyDescent="0.3">
      <c r="A394" s="78"/>
      <c r="C394" s="75"/>
      <c r="G394" s="79"/>
    </row>
    <row r="395" spans="1:7" ht="13.5" hidden="1" thickBot="1" x14ac:dyDescent="0.3">
      <c r="A395" s="78"/>
      <c r="B395" s="5" t="s">
        <v>9</v>
      </c>
      <c r="C395" s="75"/>
      <c r="F395" s="84" t="e">
        <f>#REF!</f>
        <v>#REF!</v>
      </c>
      <c r="G395" s="79"/>
    </row>
    <row r="396" spans="1:7" ht="13.5" hidden="1" thickBot="1" x14ac:dyDescent="0.3">
      <c r="A396" s="78"/>
      <c r="C396" s="75"/>
      <c r="G396" s="79"/>
    </row>
    <row r="397" spans="1:7" ht="13.5" hidden="1" thickBot="1" x14ac:dyDescent="0.3">
      <c r="A397" s="78"/>
      <c r="B397" s="85" t="s">
        <v>31</v>
      </c>
      <c r="C397" s="75"/>
      <c r="F397" s="86" t="str">
        <f>IF(F389=0," ",F393-F395)</f>
        <v xml:space="preserve"> </v>
      </c>
      <c r="G397" s="79"/>
    </row>
    <row r="398" spans="1:7" s="69" customFormat="1" ht="12.75" hidden="1" customHeight="1" x14ac:dyDescent="0.25">
      <c r="A398" s="72"/>
      <c r="B398" s="10"/>
      <c r="C398" s="73"/>
      <c r="D398" s="68"/>
      <c r="F398" s="70"/>
      <c r="G398" s="71"/>
    </row>
    <row r="399" spans="1:7" s="69" customFormat="1" ht="15.75" hidden="1" thickBot="1" x14ac:dyDescent="0.3">
      <c r="A399" s="89" t="s">
        <v>80</v>
      </c>
      <c r="B399" s="56"/>
      <c r="C399" s="56"/>
      <c r="D399" s="68"/>
      <c r="F399" s="70"/>
      <c r="G399" s="71"/>
    </row>
    <row r="400" spans="1:7" s="69" customFormat="1" ht="13.5" hidden="1" customHeight="1" thickBot="1" x14ac:dyDescent="0.3">
      <c r="A400" s="72"/>
      <c r="B400" s="10" t="e">
        <f>#REF!</f>
        <v>#REF!</v>
      </c>
      <c r="C400" s="73"/>
      <c r="D400" s="68"/>
      <c r="F400" s="74" t="e">
        <f>#REF!</f>
        <v>#REF!</v>
      </c>
      <c r="G400" s="71"/>
    </row>
    <row r="401" spans="1:7" ht="6.75" hidden="1" customHeight="1" thickBot="1" x14ac:dyDescent="0.3">
      <c r="A401" s="78"/>
      <c r="G401" s="79"/>
    </row>
    <row r="402" spans="1:7" ht="13.5" hidden="1" thickBot="1" x14ac:dyDescent="0.3">
      <c r="A402" s="78"/>
      <c r="C402" s="75" t="s">
        <v>11</v>
      </c>
      <c r="F402" s="80" t="e">
        <f>#REF!</f>
        <v>#REF!</v>
      </c>
      <c r="G402" s="79"/>
    </row>
    <row r="403" spans="1:7" s="69" customFormat="1" ht="6.75" hidden="1" customHeight="1" thickBot="1" x14ac:dyDescent="0.3">
      <c r="A403" s="72"/>
      <c r="B403" s="10"/>
      <c r="C403" s="73"/>
      <c r="D403" s="68"/>
      <c r="F403" s="70"/>
      <c r="G403" s="71"/>
    </row>
    <row r="404" spans="1:7" s="69" customFormat="1" ht="13.5" hidden="1" customHeight="1" thickBot="1" x14ac:dyDescent="0.3">
      <c r="A404" s="72"/>
      <c r="B404" s="10" t="e">
        <f>#REF!</f>
        <v>#REF!</v>
      </c>
      <c r="C404" s="73"/>
      <c r="D404" s="68"/>
      <c r="F404" s="74" t="e">
        <f>#REF!</f>
        <v>#REF!</v>
      </c>
      <c r="G404" s="71"/>
    </row>
    <row r="405" spans="1:7" ht="6.75" hidden="1" customHeight="1" thickBot="1" x14ac:dyDescent="0.3">
      <c r="A405" s="78"/>
      <c r="G405" s="79"/>
    </row>
    <row r="406" spans="1:7" ht="13.5" hidden="1" thickBot="1" x14ac:dyDescent="0.3">
      <c r="A406" s="78"/>
      <c r="C406" s="75" t="s">
        <v>11</v>
      </c>
      <c r="F406" s="80" t="e">
        <f>#REF!</f>
        <v>#REF!</v>
      </c>
      <c r="G406" s="79"/>
    </row>
    <row r="407" spans="1:7" s="69" customFormat="1" ht="6.75" hidden="1" customHeight="1" thickBot="1" x14ac:dyDescent="0.3">
      <c r="A407" s="72"/>
      <c r="B407" s="10"/>
      <c r="C407" s="73"/>
      <c r="D407" s="68"/>
      <c r="F407" s="70"/>
      <c r="G407" s="71"/>
    </row>
    <row r="408" spans="1:7" s="69" customFormat="1" ht="13.5" hidden="1" customHeight="1" thickBot="1" x14ac:dyDescent="0.3">
      <c r="A408" s="72"/>
      <c r="B408" s="10" t="e">
        <f>#REF!</f>
        <v>#REF!</v>
      </c>
      <c r="C408" s="73"/>
      <c r="D408" s="68"/>
      <c r="F408" s="74" t="e">
        <f>#REF!</f>
        <v>#REF!</v>
      </c>
      <c r="G408" s="71"/>
    </row>
    <row r="409" spans="1:7" ht="6.75" hidden="1" customHeight="1" thickBot="1" x14ac:dyDescent="0.3">
      <c r="A409" s="78"/>
      <c r="G409" s="79"/>
    </row>
    <row r="410" spans="1:7" ht="13.5" hidden="1" thickBot="1" x14ac:dyDescent="0.3">
      <c r="A410" s="78"/>
      <c r="C410" s="75" t="s">
        <v>11</v>
      </c>
      <c r="F410" s="80" t="e">
        <f>#REF!</f>
        <v>#REF!</v>
      </c>
      <c r="G410" s="79"/>
    </row>
    <row r="411" spans="1:7" s="69" customFormat="1" ht="6.75" hidden="1" customHeight="1" thickBot="1" x14ac:dyDescent="0.3">
      <c r="A411" s="72"/>
      <c r="B411" s="10"/>
      <c r="C411" s="73"/>
      <c r="D411" s="68"/>
      <c r="F411" s="70"/>
      <c r="G411" s="71"/>
    </row>
    <row r="412" spans="1:7" s="69" customFormat="1" ht="13.5" hidden="1" customHeight="1" thickBot="1" x14ac:dyDescent="0.3">
      <c r="A412" s="72"/>
      <c r="B412" s="10" t="e">
        <f>#REF!</f>
        <v>#REF!</v>
      </c>
      <c r="C412" s="73"/>
      <c r="D412" s="68"/>
      <c r="F412" s="74" t="e">
        <f>#REF!</f>
        <v>#REF!</v>
      </c>
      <c r="G412" s="71"/>
    </row>
    <row r="413" spans="1:7" ht="6.75" hidden="1" customHeight="1" thickBot="1" x14ac:dyDescent="0.3">
      <c r="A413" s="78"/>
      <c r="G413" s="79"/>
    </row>
    <row r="414" spans="1:7" ht="13.5" hidden="1" thickBot="1" x14ac:dyDescent="0.3">
      <c r="A414" s="78"/>
      <c r="C414" s="75" t="s">
        <v>11</v>
      </c>
      <c r="F414" s="80" t="e">
        <f>#REF!</f>
        <v>#REF!</v>
      </c>
      <c r="G414" s="79"/>
    </row>
    <row r="415" spans="1:7" s="69" customFormat="1" ht="6.75" hidden="1" customHeight="1" thickBot="1" x14ac:dyDescent="0.3">
      <c r="A415" s="72"/>
      <c r="B415" s="10"/>
      <c r="C415" s="73"/>
      <c r="D415" s="68"/>
      <c r="F415" s="70"/>
      <c r="G415" s="71"/>
    </row>
    <row r="416" spans="1:7" s="69" customFormat="1" ht="13.5" hidden="1" customHeight="1" thickBot="1" x14ac:dyDescent="0.3">
      <c r="A416" s="72"/>
      <c r="B416" s="10" t="e">
        <f>#REF!</f>
        <v>#REF!</v>
      </c>
      <c r="C416" s="73"/>
      <c r="D416" s="68"/>
      <c r="F416" s="74" t="e">
        <f>#REF!</f>
        <v>#REF!</v>
      </c>
      <c r="G416" s="71"/>
    </row>
    <row r="417" spans="1:7" ht="6.75" hidden="1" customHeight="1" thickBot="1" x14ac:dyDescent="0.3">
      <c r="A417" s="78"/>
      <c r="G417" s="79"/>
    </row>
    <row r="418" spans="1:7" ht="13.5" hidden="1" thickBot="1" x14ac:dyDescent="0.3">
      <c r="A418" s="78"/>
      <c r="C418" s="75" t="s">
        <v>11</v>
      </c>
      <c r="F418" s="80" t="e">
        <f>#REF!</f>
        <v>#REF!</v>
      </c>
      <c r="G418" s="79"/>
    </row>
    <row r="419" spans="1:7" s="69" customFormat="1" ht="6.75" hidden="1" customHeight="1" thickBot="1" x14ac:dyDescent="0.3">
      <c r="A419" s="72"/>
      <c r="B419" s="10"/>
      <c r="C419" s="73"/>
      <c r="D419" s="68"/>
      <c r="F419" s="70"/>
      <c r="G419" s="71"/>
    </row>
    <row r="420" spans="1:7" s="69" customFormat="1" ht="13.5" hidden="1" customHeight="1" thickBot="1" x14ac:dyDescent="0.3">
      <c r="A420" s="72"/>
      <c r="B420" s="10" t="e">
        <f>#REF!</f>
        <v>#REF!</v>
      </c>
      <c r="C420" s="73"/>
      <c r="D420" s="68"/>
      <c r="F420" s="74" t="e">
        <f>#REF!</f>
        <v>#REF!</v>
      </c>
      <c r="G420" s="71"/>
    </row>
    <row r="421" spans="1:7" ht="6.75" hidden="1" customHeight="1" thickBot="1" x14ac:dyDescent="0.3">
      <c r="A421" s="78"/>
      <c r="G421" s="79"/>
    </row>
    <row r="422" spans="1:7" ht="13.5" hidden="1" thickBot="1" x14ac:dyDescent="0.3">
      <c r="A422" s="78"/>
      <c r="C422" s="75" t="s">
        <v>11</v>
      </c>
      <c r="F422" s="80" t="e">
        <f>#REF!</f>
        <v>#REF!</v>
      </c>
      <c r="G422" s="79"/>
    </row>
    <row r="423" spans="1:7" s="69" customFormat="1" ht="6.75" hidden="1" customHeight="1" thickBot="1" x14ac:dyDescent="0.3">
      <c r="A423" s="72"/>
      <c r="B423" s="10"/>
      <c r="C423" s="73"/>
      <c r="D423" s="68"/>
      <c r="F423" s="70"/>
      <c r="G423" s="71"/>
    </row>
    <row r="424" spans="1:7" s="69" customFormat="1" ht="13.5" hidden="1" customHeight="1" thickBot="1" x14ac:dyDescent="0.3">
      <c r="A424" s="72"/>
      <c r="B424" s="10" t="e">
        <f>#REF!</f>
        <v>#REF!</v>
      </c>
      <c r="C424" s="73"/>
      <c r="D424" s="68"/>
      <c r="F424" s="74" t="e">
        <f>#REF!</f>
        <v>#REF!</v>
      </c>
      <c r="G424" s="71"/>
    </row>
    <row r="425" spans="1:7" ht="6.75" hidden="1" customHeight="1" thickBot="1" x14ac:dyDescent="0.3">
      <c r="A425" s="78"/>
      <c r="G425" s="79"/>
    </row>
    <row r="426" spans="1:7" ht="13.5" hidden="1" thickBot="1" x14ac:dyDescent="0.3">
      <c r="A426" s="78"/>
      <c r="C426" s="75" t="s">
        <v>11</v>
      </c>
      <c r="F426" s="80" t="e">
        <f>#REF!</f>
        <v>#REF!</v>
      </c>
      <c r="G426" s="79"/>
    </row>
    <row r="427" spans="1:7" s="69" customFormat="1" ht="6.75" hidden="1" customHeight="1" thickBot="1" x14ac:dyDescent="0.3">
      <c r="A427" s="72"/>
      <c r="B427" s="10"/>
      <c r="C427" s="73"/>
      <c r="D427" s="68"/>
      <c r="F427" s="70"/>
      <c r="G427" s="71"/>
    </row>
    <row r="428" spans="1:7" s="69" customFormat="1" ht="13.5" hidden="1" customHeight="1" thickBot="1" x14ac:dyDescent="0.3">
      <c r="A428" s="72"/>
      <c r="B428" s="10" t="e">
        <f>#REF!</f>
        <v>#REF!</v>
      </c>
      <c r="C428" s="73"/>
      <c r="D428" s="68"/>
      <c r="F428" s="74" t="e">
        <f>#REF!</f>
        <v>#REF!</v>
      </c>
      <c r="G428" s="71"/>
    </row>
    <row r="429" spans="1:7" ht="6.75" hidden="1" customHeight="1" thickBot="1" x14ac:dyDescent="0.3">
      <c r="A429" s="78"/>
      <c r="G429" s="79"/>
    </row>
    <row r="430" spans="1:7" ht="13.5" hidden="1" thickBot="1" x14ac:dyDescent="0.3">
      <c r="A430" s="78"/>
      <c r="C430" s="75" t="s">
        <v>11</v>
      </c>
      <c r="F430" s="80" t="e">
        <f>#REF!</f>
        <v>#REF!</v>
      </c>
      <c r="G430" s="79"/>
    </row>
    <row r="431" spans="1:7" s="69" customFormat="1" ht="6.75" hidden="1" customHeight="1" thickBot="1" x14ac:dyDescent="0.3">
      <c r="A431" s="72"/>
      <c r="B431" s="10"/>
      <c r="C431" s="73"/>
      <c r="D431" s="68"/>
      <c r="F431" s="70"/>
      <c r="G431" s="71"/>
    </row>
    <row r="432" spans="1:7" s="69" customFormat="1" ht="13.5" hidden="1" customHeight="1" thickBot="1" x14ac:dyDescent="0.3">
      <c r="A432" s="72"/>
      <c r="B432" s="10" t="e">
        <f>#REF!</f>
        <v>#REF!</v>
      </c>
      <c r="C432" s="73"/>
      <c r="D432" s="68"/>
      <c r="F432" s="74" t="e">
        <f>#REF!</f>
        <v>#REF!</v>
      </c>
      <c r="G432" s="71"/>
    </row>
    <row r="433" spans="1:7" ht="6.75" hidden="1" customHeight="1" thickBot="1" x14ac:dyDescent="0.3">
      <c r="A433" s="78"/>
      <c r="G433" s="79"/>
    </row>
    <row r="434" spans="1:7" ht="13.5" hidden="1" thickBot="1" x14ac:dyDescent="0.3">
      <c r="A434" s="78"/>
      <c r="C434" s="75" t="s">
        <v>11</v>
      </c>
      <c r="F434" s="80" t="e">
        <f>#REF!</f>
        <v>#REF!</v>
      </c>
      <c r="G434" s="79"/>
    </row>
    <row r="435" spans="1:7" s="69" customFormat="1" ht="6.75" hidden="1" customHeight="1" thickBot="1" x14ac:dyDescent="0.3">
      <c r="A435" s="72"/>
      <c r="B435" s="10"/>
      <c r="C435" s="73"/>
      <c r="D435" s="68"/>
      <c r="F435" s="70"/>
      <c r="G435" s="71"/>
    </row>
    <row r="436" spans="1:7" s="69" customFormat="1" ht="13.5" hidden="1" customHeight="1" thickBot="1" x14ac:dyDescent="0.3">
      <c r="A436" s="72"/>
      <c r="B436" s="10" t="e">
        <f>#REF!</f>
        <v>#REF!</v>
      </c>
      <c r="C436" s="73"/>
      <c r="D436" s="68"/>
      <c r="F436" s="74" t="e">
        <f>#REF!</f>
        <v>#REF!</v>
      </c>
      <c r="G436" s="71"/>
    </row>
    <row r="437" spans="1:7" ht="6.75" hidden="1" customHeight="1" thickBot="1" x14ac:dyDescent="0.3">
      <c r="A437" s="78"/>
      <c r="G437" s="79"/>
    </row>
    <row r="438" spans="1:7" ht="13.5" hidden="1" thickBot="1" x14ac:dyDescent="0.3">
      <c r="A438" s="78"/>
      <c r="C438" s="75" t="s">
        <v>11</v>
      </c>
      <c r="F438" s="80" t="e">
        <f>#REF!</f>
        <v>#REF!</v>
      </c>
      <c r="G438" s="79"/>
    </row>
    <row r="439" spans="1:7" ht="13.5" hidden="1" thickBot="1" x14ac:dyDescent="0.3">
      <c r="A439" s="78"/>
      <c r="C439" s="75"/>
      <c r="G439" s="79"/>
    </row>
    <row r="440" spans="1:7" ht="13.5" hidden="1" thickBot="1" x14ac:dyDescent="0.3">
      <c r="A440" s="78"/>
      <c r="B440" s="5" t="s">
        <v>8</v>
      </c>
      <c r="C440" s="75"/>
      <c r="F440" s="81" t="e">
        <f>#REF!</f>
        <v>#REF!</v>
      </c>
      <c r="G440" s="79"/>
    </row>
    <row r="441" spans="1:7" ht="13.5" hidden="1" thickBot="1" x14ac:dyDescent="0.3">
      <c r="A441" s="78"/>
      <c r="C441" s="75"/>
      <c r="G441" s="79"/>
    </row>
    <row r="442" spans="1:7" ht="13.5" hidden="1" thickBot="1" x14ac:dyDescent="0.3">
      <c r="A442" s="78"/>
      <c r="B442" s="5" t="s">
        <v>27</v>
      </c>
      <c r="C442" s="75"/>
      <c r="F442" s="82" t="e">
        <f>SUM(F438,F434,F430,F426,F422,F418,F414,F410,F406,F402)</f>
        <v>#REF!</v>
      </c>
      <c r="G442" s="79"/>
    </row>
    <row r="443" spans="1:7" ht="13.5" hidden="1" thickBot="1" x14ac:dyDescent="0.3">
      <c r="A443" s="78"/>
      <c r="C443" s="75"/>
      <c r="G443" s="79"/>
    </row>
    <row r="444" spans="1:7" ht="13.5" hidden="1" thickBot="1" x14ac:dyDescent="0.3">
      <c r="A444" s="78"/>
      <c r="B444" s="5" t="s">
        <v>28</v>
      </c>
      <c r="C444" s="75"/>
      <c r="F444" s="82">
        <f>COUNT(F438,F434,F430,F426,F422,F418,F414,F410,F406,F402)</f>
        <v>0</v>
      </c>
      <c r="G444" s="79"/>
    </row>
    <row r="445" spans="1:7" ht="13.5" hidden="1" thickBot="1" x14ac:dyDescent="0.3">
      <c r="A445" s="78"/>
      <c r="C445" s="75"/>
      <c r="G445" s="79"/>
    </row>
    <row r="446" spans="1:7" ht="13.5" hidden="1" thickBot="1" x14ac:dyDescent="0.3">
      <c r="A446" s="78"/>
      <c r="B446" s="5" t="s">
        <v>29</v>
      </c>
      <c r="C446" s="75"/>
      <c r="F446" s="83" t="str">
        <f>IF(F444=0," ",F442/F444)</f>
        <v xml:space="preserve"> </v>
      </c>
      <c r="G446" s="79"/>
    </row>
    <row r="447" spans="1:7" ht="13.5" hidden="1" thickBot="1" x14ac:dyDescent="0.3">
      <c r="A447" s="78"/>
      <c r="C447" s="75"/>
      <c r="G447" s="79"/>
    </row>
    <row r="448" spans="1:7" ht="13.5" hidden="1" thickBot="1" x14ac:dyDescent="0.3">
      <c r="A448" s="78"/>
      <c r="B448" s="5" t="s">
        <v>30</v>
      </c>
      <c r="C448" s="75"/>
      <c r="F448" s="81" t="str">
        <f>IF(F444=0," ",F446*F440)</f>
        <v xml:space="preserve"> </v>
      </c>
      <c r="G448" s="79"/>
    </row>
    <row r="449" spans="1:7" ht="13.5" hidden="1" thickBot="1" x14ac:dyDescent="0.3">
      <c r="A449" s="78"/>
      <c r="C449" s="75"/>
      <c r="G449" s="79"/>
    </row>
    <row r="450" spans="1:7" ht="13.5" hidden="1" thickBot="1" x14ac:dyDescent="0.3">
      <c r="A450" s="78"/>
      <c r="B450" s="5" t="s">
        <v>9</v>
      </c>
      <c r="C450" s="75"/>
      <c r="F450" s="84" t="e">
        <f>#REF!</f>
        <v>#REF!</v>
      </c>
      <c r="G450" s="79"/>
    </row>
    <row r="451" spans="1:7" ht="13.5" hidden="1" thickBot="1" x14ac:dyDescent="0.3">
      <c r="A451" s="78"/>
      <c r="C451" s="75"/>
      <c r="G451" s="79"/>
    </row>
    <row r="452" spans="1:7" ht="13.5" hidden="1" thickBot="1" x14ac:dyDescent="0.3">
      <c r="A452" s="78"/>
      <c r="B452" s="85" t="s">
        <v>31</v>
      </c>
      <c r="C452" s="75"/>
      <c r="F452" s="86" t="str">
        <f>IF(F444=0," ",F448-F450)</f>
        <v xml:space="preserve"> </v>
      </c>
      <c r="G452" s="79"/>
    </row>
    <row r="453" spans="1:7" s="69" customFormat="1" ht="12.75" hidden="1" customHeight="1" x14ac:dyDescent="0.25">
      <c r="A453" s="72"/>
      <c r="B453" s="10"/>
      <c r="C453" s="73"/>
      <c r="D453" s="68"/>
      <c r="F453" s="70"/>
      <c r="G453" s="71"/>
    </row>
    <row r="454" spans="1:7" s="69" customFormat="1" ht="15.75" hidden="1" thickBot="1" x14ac:dyDescent="0.3">
      <c r="A454" s="89" t="s">
        <v>81</v>
      </c>
      <c r="B454" s="56"/>
      <c r="C454" s="56"/>
      <c r="D454" s="68"/>
      <c r="F454" s="70"/>
      <c r="G454" s="71"/>
    </row>
    <row r="455" spans="1:7" s="69" customFormat="1" ht="13.5" hidden="1" customHeight="1" thickBot="1" x14ac:dyDescent="0.3">
      <c r="A455" s="72"/>
      <c r="B455" s="10" t="e">
        <f>#REF!</f>
        <v>#REF!</v>
      </c>
      <c r="C455" s="73"/>
      <c r="D455" s="68"/>
      <c r="F455" s="74" t="e">
        <f>#REF!</f>
        <v>#REF!</v>
      </c>
      <c r="G455" s="71"/>
    </row>
    <row r="456" spans="1:7" ht="6.75" hidden="1" customHeight="1" thickBot="1" x14ac:dyDescent="0.3">
      <c r="A456" s="78"/>
      <c r="G456" s="79"/>
    </row>
    <row r="457" spans="1:7" ht="13.5" hidden="1" thickBot="1" x14ac:dyDescent="0.3">
      <c r="A457" s="78"/>
      <c r="C457" s="75" t="s">
        <v>11</v>
      </c>
      <c r="F457" s="80" t="e">
        <f>#REF!</f>
        <v>#REF!</v>
      </c>
      <c r="G457" s="79"/>
    </row>
    <row r="458" spans="1:7" s="69" customFormat="1" ht="6.75" hidden="1" customHeight="1" thickBot="1" x14ac:dyDescent="0.3">
      <c r="A458" s="72"/>
      <c r="B458" s="10"/>
      <c r="C458" s="73"/>
      <c r="D458" s="68"/>
      <c r="F458" s="70"/>
      <c r="G458" s="71"/>
    </row>
    <row r="459" spans="1:7" s="69" customFormat="1" ht="13.5" hidden="1" customHeight="1" thickBot="1" x14ac:dyDescent="0.3">
      <c r="A459" s="72"/>
      <c r="B459" s="10" t="e">
        <f>#REF!</f>
        <v>#REF!</v>
      </c>
      <c r="C459" s="73"/>
      <c r="D459" s="68"/>
      <c r="F459" s="74" t="e">
        <f>#REF!</f>
        <v>#REF!</v>
      </c>
      <c r="G459" s="71"/>
    </row>
    <row r="460" spans="1:7" ht="6.75" hidden="1" customHeight="1" thickBot="1" x14ac:dyDescent="0.3">
      <c r="A460" s="78"/>
      <c r="G460" s="79"/>
    </row>
    <row r="461" spans="1:7" ht="13.5" hidden="1" thickBot="1" x14ac:dyDescent="0.3">
      <c r="A461" s="78"/>
      <c r="C461" s="75" t="s">
        <v>11</v>
      </c>
      <c r="F461" s="80" t="e">
        <f>#REF!</f>
        <v>#REF!</v>
      </c>
      <c r="G461" s="79"/>
    </row>
    <row r="462" spans="1:7" s="69" customFormat="1" ht="6.75" hidden="1" customHeight="1" thickBot="1" x14ac:dyDescent="0.3">
      <c r="A462" s="72"/>
      <c r="B462" s="10"/>
      <c r="C462" s="73"/>
      <c r="D462" s="68"/>
      <c r="F462" s="70"/>
      <c r="G462" s="71"/>
    </row>
    <row r="463" spans="1:7" s="69" customFormat="1" ht="13.5" hidden="1" customHeight="1" thickBot="1" x14ac:dyDescent="0.3">
      <c r="A463" s="72"/>
      <c r="B463" s="10" t="e">
        <f>#REF!</f>
        <v>#REF!</v>
      </c>
      <c r="C463" s="73"/>
      <c r="D463" s="68"/>
      <c r="F463" s="74" t="e">
        <f>#REF!</f>
        <v>#REF!</v>
      </c>
      <c r="G463" s="71"/>
    </row>
    <row r="464" spans="1:7" ht="6.75" hidden="1" customHeight="1" thickBot="1" x14ac:dyDescent="0.3">
      <c r="A464" s="78"/>
      <c r="G464" s="79"/>
    </row>
    <row r="465" spans="1:7" ht="13.5" hidden="1" thickBot="1" x14ac:dyDescent="0.3">
      <c r="A465" s="78"/>
      <c r="C465" s="75" t="s">
        <v>11</v>
      </c>
      <c r="F465" s="80" t="e">
        <f>#REF!</f>
        <v>#REF!</v>
      </c>
      <c r="G465" s="79"/>
    </row>
    <row r="466" spans="1:7" s="69" customFormat="1" ht="6.75" hidden="1" customHeight="1" thickBot="1" x14ac:dyDescent="0.3">
      <c r="A466" s="72"/>
      <c r="B466" s="10"/>
      <c r="C466" s="73"/>
      <c r="D466" s="68"/>
      <c r="F466" s="70"/>
      <c r="G466" s="71"/>
    </row>
    <row r="467" spans="1:7" s="69" customFormat="1" ht="13.5" hidden="1" customHeight="1" thickBot="1" x14ac:dyDescent="0.3">
      <c r="A467" s="72"/>
      <c r="B467" s="10" t="e">
        <f>#REF!</f>
        <v>#REF!</v>
      </c>
      <c r="C467" s="73"/>
      <c r="D467" s="68"/>
      <c r="F467" s="74" t="e">
        <f>#REF!</f>
        <v>#REF!</v>
      </c>
      <c r="G467" s="71"/>
    </row>
    <row r="468" spans="1:7" ht="6.75" hidden="1" customHeight="1" thickBot="1" x14ac:dyDescent="0.3">
      <c r="A468" s="78"/>
      <c r="G468" s="79"/>
    </row>
    <row r="469" spans="1:7" ht="13.5" hidden="1" thickBot="1" x14ac:dyDescent="0.3">
      <c r="A469" s="78"/>
      <c r="C469" s="75" t="s">
        <v>11</v>
      </c>
      <c r="F469" s="80" t="e">
        <f>#REF!</f>
        <v>#REF!</v>
      </c>
      <c r="G469" s="79"/>
    </row>
    <row r="470" spans="1:7" s="69" customFormat="1" ht="6.75" hidden="1" customHeight="1" thickBot="1" x14ac:dyDescent="0.3">
      <c r="A470" s="72"/>
      <c r="B470" s="10"/>
      <c r="C470" s="73"/>
      <c r="D470" s="68"/>
      <c r="F470" s="70"/>
      <c r="G470" s="71"/>
    </row>
    <row r="471" spans="1:7" s="69" customFormat="1" ht="13.5" hidden="1" customHeight="1" thickBot="1" x14ac:dyDescent="0.3">
      <c r="A471" s="72"/>
      <c r="B471" s="10" t="e">
        <f>#REF!</f>
        <v>#REF!</v>
      </c>
      <c r="C471" s="73"/>
      <c r="D471" s="68"/>
      <c r="F471" s="74" t="e">
        <f>#REF!</f>
        <v>#REF!</v>
      </c>
      <c r="G471" s="71"/>
    </row>
    <row r="472" spans="1:7" ht="6.75" hidden="1" customHeight="1" thickBot="1" x14ac:dyDescent="0.3">
      <c r="A472" s="78"/>
      <c r="G472" s="79"/>
    </row>
    <row r="473" spans="1:7" ht="13.5" hidden="1" thickBot="1" x14ac:dyDescent="0.3">
      <c r="A473" s="78"/>
      <c r="C473" s="75" t="s">
        <v>11</v>
      </c>
      <c r="F473" s="80" t="e">
        <f>#REF!</f>
        <v>#REF!</v>
      </c>
      <c r="G473" s="79"/>
    </row>
    <row r="474" spans="1:7" s="69" customFormat="1" ht="6.75" hidden="1" customHeight="1" thickBot="1" x14ac:dyDescent="0.3">
      <c r="A474" s="72"/>
      <c r="B474" s="10"/>
      <c r="C474" s="73"/>
      <c r="D474" s="68"/>
      <c r="F474" s="70"/>
      <c r="G474" s="71"/>
    </row>
    <row r="475" spans="1:7" s="69" customFormat="1" ht="13.5" hidden="1" customHeight="1" thickBot="1" x14ac:dyDescent="0.3">
      <c r="A475" s="72"/>
      <c r="B475" s="10" t="e">
        <f>#REF!</f>
        <v>#REF!</v>
      </c>
      <c r="C475" s="73"/>
      <c r="D475" s="68"/>
      <c r="F475" s="74" t="e">
        <f>#REF!</f>
        <v>#REF!</v>
      </c>
      <c r="G475" s="71"/>
    </row>
    <row r="476" spans="1:7" ht="6.75" hidden="1" customHeight="1" thickBot="1" x14ac:dyDescent="0.3">
      <c r="A476" s="78"/>
      <c r="G476" s="79"/>
    </row>
    <row r="477" spans="1:7" ht="13.5" hidden="1" thickBot="1" x14ac:dyDescent="0.3">
      <c r="A477" s="78"/>
      <c r="C477" s="75" t="s">
        <v>11</v>
      </c>
      <c r="F477" s="80" t="e">
        <f>#REF!</f>
        <v>#REF!</v>
      </c>
      <c r="G477" s="79"/>
    </row>
    <row r="478" spans="1:7" s="69" customFormat="1" ht="6.75" hidden="1" customHeight="1" thickBot="1" x14ac:dyDescent="0.3">
      <c r="A478" s="72"/>
      <c r="B478" s="10"/>
      <c r="C478" s="73"/>
      <c r="D478" s="68"/>
      <c r="F478" s="70"/>
      <c r="G478" s="71"/>
    </row>
    <row r="479" spans="1:7" s="69" customFormat="1" ht="13.5" hidden="1" customHeight="1" thickBot="1" x14ac:dyDescent="0.3">
      <c r="A479" s="72"/>
      <c r="B479" s="10" t="e">
        <f>#REF!</f>
        <v>#REF!</v>
      </c>
      <c r="C479" s="73"/>
      <c r="D479" s="68"/>
      <c r="F479" s="74" t="e">
        <f>#REF!</f>
        <v>#REF!</v>
      </c>
      <c r="G479" s="71"/>
    </row>
    <row r="480" spans="1:7" ht="6.75" hidden="1" customHeight="1" thickBot="1" x14ac:dyDescent="0.3">
      <c r="A480" s="78"/>
      <c r="G480" s="79"/>
    </row>
    <row r="481" spans="1:7" ht="13.5" hidden="1" thickBot="1" x14ac:dyDescent="0.3">
      <c r="A481" s="78"/>
      <c r="C481" s="75" t="s">
        <v>11</v>
      </c>
      <c r="F481" s="80" t="e">
        <f>#REF!</f>
        <v>#REF!</v>
      </c>
      <c r="G481" s="79"/>
    </row>
    <row r="482" spans="1:7" s="69" customFormat="1" ht="6.75" hidden="1" customHeight="1" thickBot="1" x14ac:dyDescent="0.3">
      <c r="A482" s="72"/>
      <c r="B482" s="10"/>
      <c r="C482" s="73"/>
      <c r="D482" s="68"/>
      <c r="F482" s="70"/>
      <c r="G482" s="71"/>
    </row>
    <row r="483" spans="1:7" s="69" customFormat="1" ht="13.5" hidden="1" customHeight="1" thickBot="1" x14ac:dyDescent="0.3">
      <c r="A483" s="72"/>
      <c r="B483" s="10" t="e">
        <f>#REF!</f>
        <v>#REF!</v>
      </c>
      <c r="C483" s="73"/>
      <c r="D483" s="68"/>
      <c r="F483" s="74" t="e">
        <f>#REF!</f>
        <v>#REF!</v>
      </c>
      <c r="G483" s="71"/>
    </row>
    <row r="484" spans="1:7" ht="6.75" hidden="1" customHeight="1" thickBot="1" x14ac:dyDescent="0.3">
      <c r="A484" s="78"/>
      <c r="G484" s="79"/>
    </row>
    <row r="485" spans="1:7" ht="13.5" hidden="1" thickBot="1" x14ac:dyDescent="0.3">
      <c r="A485" s="78"/>
      <c r="C485" s="75" t="s">
        <v>11</v>
      </c>
      <c r="F485" s="80" t="e">
        <f>#REF!</f>
        <v>#REF!</v>
      </c>
      <c r="G485" s="79"/>
    </row>
    <row r="486" spans="1:7" s="69" customFormat="1" ht="6.75" hidden="1" customHeight="1" thickBot="1" x14ac:dyDescent="0.3">
      <c r="A486" s="72"/>
      <c r="B486" s="10"/>
      <c r="C486" s="73"/>
      <c r="D486" s="68"/>
      <c r="F486" s="70"/>
      <c r="G486" s="71"/>
    </row>
    <row r="487" spans="1:7" s="69" customFormat="1" ht="13.5" hidden="1" customHeight="1" thickBot="1" x14ac:dyDescent="0.3">
      <c r="A487" s="72"/>
      <c r="B487" s="10" t="e">
        <f>#REF!</f>
        <v>#REF!</v>
      </c>
      <c r="C487" s="73"/>
      <c r="D487" s="68"/>
      <c r="F487" s="74" t="e">
        <f>#REF!</f>
        <v>#REF!</v>
      </c>
      <c r="G487" s="71"/>
    </row>
    <row r="488" spans="1:7" ht="6.75" hidden="1" customHeight="1" thickBot="1" x14ac:dyDescent="0.3">
      <c r="A488" s="78"/>
      <c r="G488" s="79"/>
    </row>
    <row r="489" spans="1:7" ht="13.5" hidden="1" thickBot="1" x14ac:dyDescent="0.3">
      <c r="A489" s="78"/>
      <c r="C489" s="75" t="s">
        <v>11</v>
      </c>
      <c r="F489" s="80" t="e">
        <f>#REF!</f>
        <v>#REF!</v>
      </c>
      <c r="G489" s="79"/>
    </row>
    <row r="490" spans="1:7" s="69" customFormat="1" ht="6.75" hidden="1" customHeight="1" thickBot="1" x14ac:dyDescent="0.3">
      <c r="A490" s="72"/>
      <c r="B490" s="10"/>
      <c r="C490" s="73"/>
      <c r="D490" s="68"/>
      <c r="F490" s="70"/>
      <c r="G490" s="71"/>
    </row>
    <row r="491" spans="1:7" s="69" customFormat="1" ht="13.5" hidden="1" customHeight="1" thickBot="1" x14ac:dyDescent="0.3">
      <c r="A491" s="72"/>
      <c r="B491" s="10" t="e">
        <f>#REF!</f>
        <v>#REF!</v>
      </c>
      <c r="C491" s="73"/>
      <c r="D491" s="68"/>
      <c r="F491" s="74" t="e">
        <f>#REF!</f>
        <v>#REF!</v>
      </c>
      <c r="G491" s="71"/>
    </row>
    <row r="492" spans="1:7" ht="6.75" hidden="1" customHeight="1" thickBot="1" x14ac:dyDescent="0.3">
      <c r="A492" s="78"/>
      <c r="G492" s="79"/>
    </row>
    <row r="493" spans="1:7" ht="13.5" hidden="1" thickBot="1" x14ac:dyDescent="0.3">
      <c r="A493" s="78"/>
      <c r="C493" s="75" t="s">
        <v>11</v>
      </c>
      <c r="F493" s="80" t="e">
        <f>#REF!</f>
        <v>#REF!</v>
      </c>
      <c r="G493" s="79"/>
    </row>
    <row r="494" spans="1:7" ht="13.5" hidden="1" thickBot="1" x14ac:dyDescent="0.3">
      <c r="A494" s="78"/>
      <c r="C494" s="75"/>
      <c r="G494" s="79"/>
    </row>
    <row r="495" spans="1:7" ht="13.5" hidden="1" thickBot="1" x14ac:dyDescent="0.3">
      <c r="A495" s="78"/>
      <c r="B495" s="5" t="s">
        <v>8</v>
      </c>
      <c r="C495" s="75"/>
      <c r="F495" s="81" t="e">
        <f>#REF!</f>
        <v>#REF!</v>
      </c>
      <c r="G495" s="79"/>
    </row>
    <row r="496" spans="1:7" ht="13.5" hidden="1" thickBot="1" x14ac:dyDescent="0.3">
      <c r="A496" s="78"/>
      <c r="C496" s="75"/>
      <c r="G496" s="79"/>
    </row>
    <row r="497" spans="1:7" ht="13.5" hidden="1" thickBot="1" x14ac:dyDescent="0.3">
      <c r="A497" s="78"/>
      <c r="B497" s="5" t="s">
        <v>27</v>
      </c>
      <c r="C497" s="75"/>
      <c r="F497" s="82" t="e">
        <f>SUM(F493,F489,F485,F481,F477,F473,F469,F465,F461,F457)</f>
        <v>#REF!</v>
      </c>
      <c r="G497" s="79"/>
    </row>
    <row r="498" spans="1:7" ht="13.5" hidden="1" thickBot="1" x14ac:dyDescent="0.3">
      <c r="A498" s="78"/>
      <c r="C498" s="75"/>
      <c r="G498" s="79"/>
    </row>
    <row r="499" spans="1:7" ht="13.5" hidden="1" thickBot="1" x14ac:dyDescent="0.3">
      <c r="A499" s="78"/>
      <c r="B499" s="5" t="s">
        <v>28</v>
      </c>
      <c r="C499" s="75"/>
      <c r="F499" s="82">
        <f>COUNT(F493,F489,F485,F481,F477,F473,F469,F465,F461,F457)</f>
        <v>0</v>
      </c>
      <c r="G499" s="79"/>
    </row>
    <row r="500" spans="1:7" ht="13.5" hidden="1" thickBot="1" x14ac:dyDescent="0.3">
      <c r="A500" s="78"/>
      <c r="C500" s="75"/>
      <c r="G500" s="79"/>
    </row>
    <row r="501" spans="1:7" ht="13.5" hidden="1" thickBot="1" x14ac:dyDescent="0.3">
      <c r="A501" s="78"/>
      <c r="B501" s="5" t="s">
        <v>29</v>
      </c>
      <c r="C501" s="75"/>
      <c r="F501" s="83" t="str">
        <f>IF(F499=0," ",F497/F499)</f>
        <v xml:space="preserve"> </v>
      </c>
      <c r="G501" s="79"/>
    </row>
    <row r="502" spans="1:7" ht="13.5" hidden="1" thickBot="1" x14ac:dyDescent="0.3">
      <c r="A502" s="78"/>
      <c r="C502" s="75"/>
      <c r="G502" s="79"/>
    </row>
    <row r="503" spans="1:7" ht="13.5" hidden="1" thickBot="1" x14ac:dyDescent="0.3">
      <c r="A503" s="78"/>
      <c r="B503" s="5" t="s">
        <v>30</v>
      </c>
      <c r="C503" s="75"/>
      <c r="F503" s="81" t="str">
        <f>IF(F499=0," ",F501*F495)</f>
        <v xml:space="preserve"> </v>
      </c>
      <c r="G503" s="79"/>
    </row>
    <row r="504" spans="1:7" ht="13.5" hidden="1" thickBot="1" x14ac:dyDescent="0.3">
      <c r="A504" s="78"/>
      <c r="C504" s="75"/>
      <c r="G504" s="79"/>
    </row>
    <row r="505" spans="1:7" ht="13.5" hidden="1" thickBot="1" x14ac:dyDescent="0.3">
      <c r="A505" s="78"/>
      <c r="B505" s="5" t="s">
        <v>9</v>
      </c>
      <c r="C505" s="75"/>
      <c r="F505" s="84" t="e">
        <f>#REF!</f>
        <v>#REF!</v>
      </c>
      <c r="G505" s="79"/>
    </row>
    <row r="506" spans="1:7" ht="13.5" hidden="1" thickBot="1" x14ac:dyDescent="0.3">
      <c r="A506" s="78"/>
      <c r="C506" s="75"/>
      <c r="G506" s="79"/>
    </row>
    <row r="507" spans="1:7" ht="13.5" hidden="1" thickBot="1" x14ac:dyDescent="0.3">
      <c r="A507" s="78"/>
      <c r="B507" s="85" t="s">
        <v>31</v>
      </c>
      <c r="C507" s="75"/>
      <c r="F507" s="86" t="str">
        <f>IF(F499=0," ",F503-F505)</f>
        <v xml:space="preserve"> </v>
      </c>
      <c r="G507" s="79"/>
    </row>
    <row r="508" spans="1:7" s="69" customFormat="1" ht="12.75" hidden="1" customHeight="1" x14ac:dyDescent="0.25">
      <c r="A508" s="72"/>
      <c r="B508" s="10"/>
      <c r="C508" s="73"/>
      <c r="D508" s="68"/>
      <c r="F508" s="70"/>
      <c r="G508" s="71"/>
    </row>
    <row r="509" spans="1:7" s="69" customFormat="1" ht="15.75" hidden="1" thickBot="1" x14ac:dyDescent="0.3">
      <c r="A509" s="89" t="s">
        <v>82</v>
      </c>
      <c r="B509" s="56"/>
      <c r="C509" s="56"/>
      <c r="D509" s="68"/>
      <c r="F509" s="70"/>
      <c r="G509" s="71"/>
    </row>
    <row r="510" spans="1:7" s="69" customFormat="1" ht="13.5" hidden="1" customHeight="1" thickBot="1" x14ac:dyDescent="0.3">
      <c r="A510" s="72"/>
      <c r="B510" s="10" t="e">
        <f>#REF!</f>
        <v>#REF!</v>
      </c>
      <c r="C510" s="73"/>
      <c r="D510" s="68"/>
      <c r="F510" s="74" t="e">
        <f>#REF!</f>
        <v>#REF!</v>
      </c>
      <c r="G510" s="71"/>
    </row>
    <row r="511" spans="1:7" ht="6.75" hidden="1" customHeight="1" thickBot="1" x14ac:dyDescent="0.3">
      <c r="A511" s="78"/>
      <c r="G511" s="79"/>
    </row>
    <row r="512" spans="1:7" ht="13.5" hidden="1" thickBot="1" x14ac:dyDescent="0.3">
      <c r="A512" s="78"/>
      <c r="C512" s="75" t="s">
        <v>11</v>
      </c>
      <c r="F512" s="80" t="e">
        <f>#REF!</f>
        <v>#REF!</v>
      </c>
      <c r="G512" s="79"/>
    </row>
    <row r="513" spans="1:7" s="69" customFormat="1" ht="6.75" hidden="1" customHeight="1" thickBot="1" x14ac:dyDescent="0.3">
      <c r="A513" s="72"/>
      <c r="B513" s="10"/>
      <c r="C513" s="73"/>
      <c r="D513" s="68"/>
      <c r="F513" s="70"/>
      <c r="G513" s="71"/>
    </row>
    <row r="514" spans="1:7" s="69" customFormat="1" ht="13.5" hidden="1" customHeight="1" thickBot="1" x14ac:dyDescent="0.3">
      <c r="A514" s="72"/>
      <c r="B514" s="10" t="e">
        <f>#REF!</f>
        <v>#REF!</v>
      </c>
      <c r="C514" s="73"/>
      <c r="D514" s="68"/>
      <c r="F514" s="74" t="e">
        <f>#REF!</f>
        <v>#REF!</v>
      </c>
      <c r="G514" s="71"/>
    </row>
    <row r="515" spans="1:7" ht="6.75" hidden="1" customHeight="1" thickBot="1" x14ac:dyDescent="0.3">
      <c r="A515" s="78"/>
      <c r="G515" s="79"/>
    </row>
    <row r="516" spans="1:7" ht="13.5" hidden="1" thickBot="1" x14ac:dyDescent="0.3">
      <c r="A516" s="78"/>
      <c r="C516" s="75" t="s">
        <v>11</v>
      </c>
      <c r="F516" s="80" t="e">
        <f>#REF!</f>
        <v>#REF!</v>
      </c>
      <c r="G516" s="79"/>
    </row>
    <row r="517" spans="1:7" s="69" customFormat="1" ht="6.75" hidden="1" customHeight="1" thickBot="1" x14ac:dyDescent="0.3">
      <c r="A517" s="72"/>
      <c r="B517" s="10"/>
      <c r="C517" s="73"/>
      <c r="D517" s="68"/>
      <c r="F517" s="70"/>
      <c r="G517" s="71"/>
    </row>
    <row r="518" spans="1:7" s="69" customFormat="1" ht="13.5" hidden="1" customHeight="1" thickBot="1" x14ac:dyDescent="0.3">
      <c r="A518" s="72"/>
      <c r="B518" s="10" t="e">
        <f>#REF!</f>
        <v>#REF!</v>
      </c>
      <c r="C518" s="73"/>
      <c r="D518" s="68"/>
      <c r="F518" s="74" t="e">
        <f>#REF!</f>
        <v>#REF!</v>
      </c>
      <c r="G518" s="71"/>
    </row>
    <row r="519" spans="1:7" ht="6.75" hidden="1" customHeight="1" thickBot="1" x14ac:dyDescent="0.3">
      <c r="A519" s="78"/>
      <c r="G519" s="79"/>
    </row>
    <row r="520" spans="1:7" ht="13.5" hidden="1" thickBot="1" x14ac:dyDescent="0.3">
      <c r="A520" s="78"/>
      <c r="C520" s="75" t="s">
        <v>11</v>
      </c>
      <c r="F520" s="80" t="e">
        <f>#REF!</f>
        <v>#REF!</v>
      </c>
      <c r="G520" s="79"/>
    </row>
    <row r="521" spans="1:7" s="69" customFormat="1" ht="6.75" hidden="1" customHeight="1" thickBot="1" x14ac:dyDescent="0.3">
      <c r="A521" s="72"/>
      <c r="B521" s="10"/>
      <c r="C521" s="73"/>
      <c r="D521" s="68"/>
      <c r="F521" s="70"/>
      <c r="G521" s="71"/>
    </row>
    <row r="522" spans="1:7" s="69" customFormat="1" ht="13.5" hidden="1" customHeight="1" thickBot="1" x14ac:dyDescent="0.3">
      <c r="A522" s="72"/>
      <c r="B522" s="10" t="e">
        <f>#REF!</f>
        <v>#REF!</v>
      </c>
      <c r="C522" s="73"/>
      <c r="D522" s="68"/>
      <c r="F522" s="74" t="e">
        <f>#REF!</f>
        <v>#REF!</v>
      </c>
      <c r="G522" s="71"/>
    </row>
    <row r="523" spans="1:7" ht="6.75" hidden="1" customHeight="1" thickBot="1" x14ac:dyDescent="0.3">
      <c r="A523" s="78"/>
      <c r="G523" s="79"/>
    </row>
    <row r="524" spans="1:7" ht="13.5" hidden="1" thickBot="1" x14ac:dyDescent="0.3">
      <c r="A524" s="78"/>
      <c r="C524" s="75" t="s">
        <v>11</v>
      </c>
      <c r="F524" s="80" t="e">
        <f>#REF!</f>
        <v>#REF!</v>
      </c>
      <c r="G524" s="79"/>
    </row>
    <row r="525" spans="1:7" s="69" customFormat="1" ht="6.75" hidden="1" customHeight="1" thickBot="1" x14ac:dyDescent="0.3">
      <c r="A525" s="72"/>
      <c r="B525" s="10"/>
      <c r="C525" s="73"/>
      <c r="D525" s="68"/>
      <c r="F525" s="70"/>
      <c r="G525" s="71"/>
    </row>
    <row r="526" spans="1:7" s="69" customFormat="1" ht="13.5" hidden="1" customHeight="1" thickBot="1" x14ac:dyDescent="0.3">
      <c r="A526" s="72"/>
      <c r="B526" s="10" t="e">
        <f>#REF!</f>
        <v>#REF!</v>
      </c>
      <c r="C526" s="73"/>
      <c r="D526" s="68"/>
      <c r="F526" s="74" t="e">
        <f>#REF!</f>
        <v>#REF!</v>
      </c>
      <c r="G526" s="71"/>
    </row>
    <row r="527" spans="1:7" ht="6.75" hidden="1" customHeight="1" thickBot="1" x14ac:dyDescent="0.3">
      <c r="A527" s="78"/>
      <c r="G527" s="79"/>
    </row>
    <row r="528" spans="1:7" ht="13.5" hidden="1" thickBot="1" x14ac:dyDescent="0.3">
      <c r="A528" s="78"/>
      <c r="C528" s="75" t="s">
        <v>11</v>
      </c>
      <c r="F528" s="80" t="e">
        <f>#REF!</f>
        <v>#REF!</v>
      </c>
      <c r="G528" s="79"/>
    </row>
    <row r="529" spans="1:7" s="69" customFormat="1" ht="6.75" hidden="1" customHeight="1" thickBot="1" x14ac:dyDescent="0.3">
      <c r="A529" s="72"/>
      <c r="B529" s="10"/>
      <c r="C529" s="73"/>
      <c r="D529" s="68"/>
      <c r="F529" s="70"/>
      <c r="G529" s="71"/>
    </row>
    <row r="530" spans="1:7" s="69" customFormat="1" ht="13.5" hidden="1" customHeight="1" thickBot="1" x14ac:dyDescent="0.3">
      <c r="A530" s="72"/>
      <c r="B530" s="10" t="e">
        <f>#REF!</f>
        <v>#REF!</v>
      </c>
      <c r="C530" s="73"/>
      <c r="D530" s="68"/>
      <c r="F530" s="74" t="e">
        <f>#REF!</f>
        <v>#REF!</v>
      </c>
      <c r="G530" s="71"/>
    </row>
    <row r="531" spans="1:7" ht="6.75" hidden="1" customHeight="1" thickBot="1" x14ac:dyDescent="0.3">
      <c r="A531" s="78"/>
      <c r="G531" s="79"/>
    </row>
    <row r="532" spans="1:7" ht="13.5" hidden="1" thickBot="1" x14ac:dyDescent="0.3">
      <c r="A532" s="78"/>
      <c r="C532" s="75" t="s">
        <v>11</v>
      </c>
      <c r="F532" s="80" t="e">
        <f>#REF!</f>
        <v>#REF!</v>
      </c>
      <c r="G532" s="79"/>
    </row>
    <row r="533" spans="1:7" s="69" customFormat="1" ht="6.75" hidden="1" customHeight="1" thickBot="1" x14ac:dyDescent="0.3">
      <c r="A533" s="72"/>
      <c r="B533" s="10"/>
      <c r="C533" s="73"/>
      <c r="D533" s="68"/>
      <c r="F533" s="70"/>
      <c r="G533" s="71"/>
    </row>
    <row r="534" spans="1:7" s="69" customFormat="1" ht="13.5" hidden="1" customHeight="1" thickBot="1" x14ac:dyDescent="0.3">
      <c r="A534" s="72"/>
      <c r="B534" s="10" t="e">
        <f>#REF!</f>
        <v>#REF!</v>
      </c>
      <c r="C534" s="73"/>
      <c r="D534" s="68"/>
      <c r="F534" s="74" t="e">
        <f>#REF!</f>
        <v>#REF!</v>
      </c>
      <c r="G534" s="71"/>
    </row>
    <row r="535" spans="1:7" ht="6.75" hidden="1" customHeight="1" thickBot="1" x14ac:dyDescent="0.3">
      <c r="A535" s="78"/>
      <c r="G535" s="79"/>
    </row>
    <row r="536" spans="1:7" ht="13.5" hidden="1" thickBot="1" x14ac:dyDescent="0.3">
      <c r="A536" s="78"/>
      <c r="C536" s="75" t="s">
        <v>11</v>
      </c>
      <c r="F536" s="80" t="e">
        <f>#REF!</f>
        <v>#REF!</v>
      </c>
      <c r="G536" s="79"/>
    </row>
    <row r="537" spans="1:7" s="69" customFormat="1" ht="6.75" hidden="1" customHeight="1" thickBot="1" x14ac:dyDescent="0.3">
      <c r="A537" s="72"/>
      <c r="B537" s="10"/>
      <c r="C537" s="73"/>
      <c r="D537" s="68"/>
      <c r="F537" s="70"/>
      <c r="G537" s="71"/>
    </row>
    <row r="538" spans="1:7" s="69" customFormat="1" ht="13.5" hidden="1" customHeight="1" thickBot="1" x14ac:dyDescent="0.3">
      <c r="A538" s="72"/>
      <c r="B538" s="10" t="e">
        <f>#REF!</f>
        <v>#REF!</v>
      </c>
      <c r="C538" s="73"/>
      <c r="D538" s="68"/>
      <c r="F538" s="74" t="e">
        <f>#REF!</f>
        <v>#REF!</v>
      </c>
      <c r="G538" s="71"/>
    </row>
    <row r="539" spans="1:7" ht="6.75" hidden="1" customHeight="1" thickBot="1" x14ac:dyDescent="0.3">
      <c r="A539" s="78"/>
      <c r="G539" s="79"/>
    </row>
    <row r="540" spans="1:7" ht="13.5" hidden="1" thickBot="1" x14ac:dyDescent="0.3">
      <c r="A540" s="78"/>
      <c r="C540" s="75" t="s">
        <v>11</v>
      </c>
      <c r="F540" s="80" t="e">
        <f>#REF!</f>
        <v>#REF!</v>
      </c>
      <c r="G540" s="79"/>
    </row>
    <row r="541" spans="1:7" s="69" customFormat="1" ht="6.75" hidden="1" customHeight="1" thickBot="1" x14ac:dyDescent="0.3">
      <c r="A541" s="72"/>
      <c r="B541" s="10"/>
      <c r="C541" s="73"/>
      <c r="D541" s="68"/>
      <c r="F541" s="70"/>
      <c r="G541" s="71"/>
    </row>
    <row r="542" spans="1:7" s="69" customFormat="1" ht="13.5" hidden="1" customHeight="1" thickBot="1" x14ac:dyDescent="0.3">
      <c r="A542" s="72"/>
      <c r="B542" s="10" t="e">
        <f>#REF!</f>
        <v>#REF!</v>
      </c>
      <c r="C542" s="73"/>
      <c r="D542" s="68"/>
      <c r="F542" s="74" t="e">
        <f>#REF!</f>
        <v>#REF!</v>
      </c>
      <c r="G542" s="71"/>
    </row>
    <row r="543" spans="1:7" ht="6.75" hidden="1" customHeight="1" thickBot="1" x14ac:dyDescent="0.3">
      <c r="A543" s="78"/>
      <c r="G543" s="79"/>
    </row>
    <row r="544" spans="1:7" ht="13.5" hidden="1" thickBot="1" x14ac:dyDescent="0.3">
      <c r="A544" s="78"/>
      <c r="C544" s="75" t="s">
        <v>11</v>
      </c>
      <c r="F544" s="80" t="e">
        <f>#REF!</f>
        <v>#REF!</v>
      </c>
      <c r="G544" s="79"/>
    </row>
    <row r="545" spans="1:7" s="69" customFormat="1" ht="6.75" hidden="1" customHeight="1" thickBot="1" x14ac:dyDescent="0.3">
      <c r="A545" s="72"/>
      <c r="B545" s="10"/>
      <c r="C545" s="73"/>
      <c r="D545" s="68"/>
      <c r="F545" s="70"/>
      <c r="G545" s="71"/>
    </row>
    <row r="546" spans="1:7" s="69" customFormat="1" ht="13.5" hidden="1" customHeight="1" thickBot="1" x14ac:dyDescent="0.3">
      <c r="A546" s="72"/>
      <c r="B546" s="10" t="e">
        <f>#REF!</f>
        <v>#REF!</v>
      </c>
      <c r="C546" s="73"/>
      <c r="D546" s="68"/>
      <c r="F546" s="74" t="e">
        <f>#REF!</f>
        <v>#REF!</v>
      </c>
      <c r="G546" s="71"/>
    </row>
    <row r="547" spans="1:7" ht="6.75" hidden="1" customHeight="1" thickBot="1" x14ac:dyDescent="0.3">
      <c r="A547" s="78"/>
      <c r="G547" s="79"/>
    </row>
    <row r="548" spans="1:7" ht="13.5" hidden="1" thickBot="1" x14ac:dyDescent="0.3">
      <c r="A548" s="78"/>
      <c r="C548" s="75" t="s">
        <v>11</v>
      </c>
      <c r="F548" s="80" t="e">
        <f>#REF!</f>
        <v>#REF!</v>
      </c>
      <c r="G548" s="79"/>
    </row>
    <row r="549" spans="1:7" ht="13.5" hidden="1" thickBot="1" x14ac:dyDescent="0.3">
      <c r="A549" s="78"/>
      <c r="C549" s="75"/>
      <c r="G549" s="79"/>
    </row>
    <row r="550" spans="1:7" ht="13.5" hidden="1" thickBot="1" x14ac:dyDescent="0.3">
      <c r="A550" s="78"/>
      <c r="B550" s="5" t="s">
        <v>8</v>
      </c>
      <c r="C550" s="75"/>
      <c r="F550" s="81" t="e">
        <f>#REF!</f>
        <v>#REF!</v>
      </c>
      <c r="G550" s="79"/>
    </row>
    <row r="551" spans="1:7" ht="13.5" hidden="1" thickBot="1" x14ac:dyDescent="0.3">
      <c r="A551" s="78"/>
      <c r="C551" s="75"/>
      <c r="G551" s="79"/>
    </row>
    <row r="552" spans="1:7" ht="13.5" hidden="1" thickBot="1" x14ac:dyDescent="0.3">
      <c r="A552" s="78"/>
      <c r="B552" s="5" t="s">
        <v>27</v>
      </c>
      <c r="C552" s="75"/>
      <c r="F552" s="82" t="e">
        <f>SUM(F548,F544,F540,F536,F532,F528,F524,F520,F516,F512)</f>
        <v>#REF!</v>
      </c>
      <c r="G552" s="79"/>
    </row>
    <row r="553" spans="1:7" ht="13.5" hidden="1" thickBot="1" x14ac:dyDescent="0.3">
      <c r="A553" s="78"/>
      <c r="C553" s="75"/>
      <c r="G553" s="79"/>
    </row>
    <row r="554" spans="1:7" ht="13.5" hidden="1" thickBot="1" x14ac:dyDescent="0.3">
      <c r="A554" s="78"/>
      <c r="B554" s="5" t="s">
        <v>28</v>
      </c>
      <c r="C554" s="75"/>
      <c r="F554" s="82">
        <f>COUNT(F548,F544,F540,F536,F532,F528,F524,F520,F516,F512)</f>
        <v>0</v>
      </c>
      <c r="G554" s="79"/>
    </row>
    <row r="555" spans="1:7" ht="13.5" hidden="1" thickBot="1" x14ac:dyDescent="0.3">
      <c r="A555" s="78"/>
      <c r="C555" s="75"/>
      <c r="G555" s="79"/>
    </row>
    <row r="556" spans="1:7" ht="13.5" hidden="1" thickBot="1" x14ac:dyDescent="0.3">
      <c r="A556" s="78"/>
      <c r="B556" s="5" t="s">
        <v>29</v>
      </c>
      <c r="C556" s="75"/>
      <c r="F556" s="83" t="str">
        <f>IF(F554=0," ",F552/F554)</f>
        <v xml:space="preserve"> </v>
      </c>
      <c r="G556" s="79"/>
    </row>
    <row r="557" spans="1:7" ht="13.5" hidden="1" thickBot="1" x14ac:dyDescent="0.3">
      <c r="A557" s="78"/>
      <c r="C557" s="75"/>
      <c r="G557" s="79"/>
    </row>
    <row r="558" spans="1:7" ht="13.5" hidden="1" thickBot="1" x14ac:dyDescent="0.3">
      <c r="A558" s="78"/>
      <c r="B558" s="5" t="s">
        <v>30</v>
      </c>
      <c r="C558" s="75"/>
      <c r="F558" s="81" t="str">
        <f>IF(F554=0," ",F556*F550)</f>
        <v xml:space="preserve"> </v>
      </c>
      <c r="G558" s="79"/>
    </row>
    <row r="559" spans="1:7" ht="13.5" hidden="1" thickBot="1" x14ac:dyDescent="0.3">
      <c r="A559" s="78"/>
      <c r="C559" s="75"/>
      <c r="G559" s="79"/>
    </row>
    <row r="560" spans="1:7" ht="13.5" hidden="1" thickBot="1" x14ac:dyDescent="0.3">
      <c r="A560" s="78"/>
      <c r="B560" s="5" t="s">
        <v>9</v>
      </c>
      <c r="C560" s="75"/>
      <c r="F560" s="84" t="e">
        <f>#REF!</f>
        <v>#REF!</v>
      </c>
      <c r="G560" s="79"/>
    </row>
    <row r="561" spans="1:7" ht="13.5" hidden="1" thickBot="1" x14ac:dyDescent="0.3">
      <c r="A561" s="78"/>
      <c r="C561" s="75"/>
      <c r="G561" s="79"/>
    </row>
    <row r="562" spans="1:7" ht="13.5" hidden="1" thickBot="1" x14ac:dyDescent="0.3">
      <c r="A562" s="78"/>
      <c r="B562" s="85" t="s">
        <v>31</v>
      </c>
      <c r="C562" s="75"/>
      <c r="F562" s="86" t="str">
        <f>IF(F554=0," ",F558-F560)</f>
        <v xml:space="preserve"> </v>
      </c>
      <c r="G562" s="79"/>
    </row>
    <row r="563" spans="1:7" s="69" customFormat="1" ht="12.75" hidden="1" customHeight="1" x14ac:dyDescent="0.25">
      <c r="A563" s="72"/>
      <c r="B563" s="10"/>
      <c r="C563" s="73"/>
      <c r="D563" s="68"/>
      <c r="F563" s="70"/>
      <c r="G563" s="71"/>
    </row>
    <row r="564" spans="1:7" s="69" customFormat="1" ht="15.75" thickBot="1" x14ac:dyDescent="0.3">
      <c r="A564" s="89" t="s">
        <v>83</v>
      </c>
      <c r="B564" s="56"/>
      <c r="C564" s="56"/>
      <c r="D564" s="68"/>
      <c r="F564" s="70"/>
      <c r="G564" s="71"/>
    </row>
    <row r="565" spans="1:7" s="69" customFormat="1" ht="13.5" customHeight="1" thickBot="1" x14ac:dyDescent="0.3">
      <c r="A565" s="72"/>
      <c r="B565" s="10" t="str">
        <f>'Use Palliative Care Programs'!B22</f>
        <v>Process Milestone: ________________________________</v>
      </c>
      <c r="C565" s="73"/>
      <c r="D565" s="38" t="s">
        <v>183</v>
      </c>
      <c r="F565" s="74" t="str">
        <f>'Use Palliative Care Programs'!F29</f>
        <v>Yes</v>
      </c>
      <c r="G565" s="71"/>
    </row>
    <row r="566" spans="1:7" ht="6.75" customHeight="1" thickBot="1" x14ac:dyDescent="0.3">
      <c r="A566" s="78"/>
      <c r="G566" s="79"/>
    </row>
    <row r="567" spans="1:7" ht="13.5" thickBot="1" x14ac:dyDescent="0.3">
      <c r="A567" s="78"/>
      <c r="C567" s="75" t="s">
        <v>11</v>
      </c>
      <c r="F567" s="80">
        <f>'Use Palliative Care Programs'!F44</f>
        <v>1</v>
      </c>
      <c r="G567" s="79"/>
    </row>
    <row r="568" spans="1:7" s="69" customFormat="1" ht="6.75" hidden="1" customHeight="1" thickBot="1" x14ac:dyDescent="0.3">
      <c r="A568" s="72"/>
      <c r="B568" s="10"/>
      <c r="C568" s="73"/>
      <c r="D568" s="68"/>
      <c r="F568" s="70"/>
      <c r="G568" s="71"/>
    </row>
    <row r="569" spans="1:7" s="69" customFormat="1" ht="13.5" hidden="1" customHeight="1" thickBot="1" x14ac:dyDescent="0.3">
      <c r="A569" s="72"/>
      <c r="B569" s="10" t="str">
        <f>'Use Palliative Care Programs'!B47</f>
        <v>Process Milestone: ________________________________</v>
      </c>
      <c r="C569" s="73"/>
      <c r="D569" s="68"/>
      <c r="F569" s="74" t="str">
        <f>'Use Palliative Care Programs'!F54</f>
        <v>N/A</v>
      </c>
      <c r="G569" s="71"/>
    </row>
    <row r="570" spans="1:7" ht="6.75" hidden="1" customHeight="1" thickBot="1" x14ac:dyDescent="0.3">
      <c r="A570" s="78"/>
      <c r="G570" s="79"/>
    </row>
    <row r="571" spans="1:7" ht="13.5" hidden="1" thickBot="1" x14ac:dyDescent="0.3">
      <c r="A571" s="78"/>
      <c r="C571" s="75" t="s">
        <v>11</v>
      </c>
      <c r="F571" s="80" t="str">
        <f>'Use Palliative Care Programs'!F69</f>
        <v xml:space="preserve"> </v>
      </c>
      <c r="G571" s="79"/>
    </row>
    <row r="572" spans="1:7" s="69" customFormat="1" ht="6.75" hidden="1" customHeight="1" thickBot="1" x14ac:dyDescent="0.3">
      <c r="A572" s="72"/>
      <c r="B572" s="10"/>
      <c r="C572" s="73"/>
      <c r="D572" s="68"/>
      <c r="F572" s="70"/>
      <c r="G572" s="71"/>
    </row>
    <row r="573" spans="1:7" s="69" customFormat="1" ht="13.5" hidden="1" customHeight="1" thickBot="1" x14ac:dyDescent="0.3">
      <c r="A573" s="72"/>
      <c r="B573" s="10" t="str">
        <f>'Use Palliative Care Programs'!B72</f>
        <v>Process Milestone: ________________________________</v>
      </c>
      <c r="C573" s="73"/>
      <c r="D573" s="68"/>
      <c r="F573" s="74" t="str">
        <f>'Use Palliative Care Programs'!F79</f>
        <v>N/A</v>
      </c>
      <c r="G573" s="71"/>
    </row>
    <row r="574" spans="1:7" ht="6.75" hidden="1" customHeight="1" thickBot="1" x14ac:dyDescent="0.3">
      <c r="A574" s="78"/>
      <c r="G574" s="79"/>
    </row>
    <row r="575" spans="1:7" ht="13.5" hidden="1" thickBot="1" x14ac:dyDescent="0.3">
      <c r="A575" s="78"/>
      <c r="C575" s="75" t="s">
        <v>11</v>
      </c>
      <c r="F575" s="80" t="str">
        <f>'Use Palliative Care Programs'!F94</f>
        <v xml:space="preserve"> </v>
      </c>
      <c r="G575" s="79"/>
    </row>
    <row r="576" spans="1:7" s="69" customFormat="1" ht="6.75" hidden="1" customHeight="1" thickBot="1" x14ac:dyDescent="0.3">
      <c r="A576" s="72"/>
      <c r="B576" s="10"/>
      <c r="C576" s="73"/>
      <c r="D576" s="68"/>
      <c r="F576" s="70"/>
      <c r="G576" s="71"/>
    </row>
    <row r="577" spans="1:7" s="69" customFormat="1" ht="13.5" hidden="1" customHeight="1" thickBot="1" x14ac:dyDescent="0.3">
      <c r="A577" s="72"/>
      <c r="B577" s="10" t="str">
        <f>'Use Palliative Care Programs'!B97</f>
        <v>Process Milestone: ________________________________</v>
      </c>
      <c r="C577" s="73"/>
      <c r="D577" s="68"/>
      <c r="F577" s="74" t="str">
        <f>'Use Palliative Care Programs'!F104</f>
        <v>N/A</v>
      </c>
      <c r="G577" s="71"/>
    </row>
    <row r="578" spans="1:7" ht="6.75" hidden="1" customHeight="1" thickBot="1" x14ac:dyDescent="0.3">
      <c r="A578" s="78"/>
      <c r="G578" s="79"/>
    </row>
    <row r="579" spans="1:7" ht="13.5" hidden="1" thickBot="1" x14ac:dyDescent="0.3">
      <c r="A579" s="78"/>
      <c r="C579" s="75" t="s">
        <v>11</v>
      </c>
      <c r="F579" s="80" t="str">
        <f>'Use Palliative Care Programs'!F119</f>
        <v xml:space="preserve"> </v>
      </c>
      <c r="G579" s="79"/>
    </row>
    <row r="580" spans="1:7" s="69" customFormat="1" ht="6.75" hidden="1" customHeight="1" thickBot="1" x14ac:dyDescent="0.3">
      <c r="A580" s="72"/>
      <c r="B580" s="10"/>
      <c r="C580" s="73"/>
      <c r="D580" s="68"/>
      <c r="F580" s="70"/>
      <c r="G580" s="71"/>
    </row>
    <row r="581" spans="1:7" s="69" customFormat="1" ht="13.5" hidden="1" customHeight="1" thickBot="1" x14ac:dyDescent="0.3">
      <c r="A581" s="72"/>
      <c r="B581" s="10" t="str">
        <f>'Use Palliative Care Programs'!B122</f>
        <v>Process Milestone: ________________________________</v>
      </c>
      <c r="C581" s="73"/>
      <c r="D581" s="68"/>
      <c r="F581" s="74" t="str">
        <f>'Use Palliative Care Programs'!F129</f>
        <v>N/A</v>
      </c>
      <c r="G581" s="71"/>
    </row>
    <row r="582" spans="1:7" ht="6.75" hidden="1" customHeight="1" thickBot="1" x14ac:dyDescent="0.3">
      <c r="A582" s="78"/>
      <c r="G582" s="79"/>
    </row>
    <row r="583" spans="1:7" ht="13.5" hidden="1" thickBot="1" x14ac:dyDescent="0.3">
      <c r="A583" s="78"/>
      <c r="C583" s="75" t="s">
        <v>11</v>
      </c>
      <c r="F583" s="80" t="str">
        <f>'Use Palliative Care Programs'!F144</f>
        <v xml:space="preserve"> </v>
      </c>
      <c r="G583" s="79"/>
    </row>
    <row r="584" spans="1:7" s="69" customFormat="1" ht="6.75" hidden="1" customHeight="1" thickBot="1" x14ac:dyDescent="0.3">
      <c r="A584" s="72"/>
      <c r="B584" s="10"/>
      <c r="C584" s="73"/>
      <c r="D584" s="68"/>
      <c r="F584" s="70"/>
      <c r="G584" s="71"/>
    </row>
    <row r="585" spans="1:7" s="69" customFormat="1" ht="13.5" hidden="1" customHeight="1" thickBot="1" x14ac:dyDescent="0.3">
      <c r="A585" s="72"/>
      <c r="B585" s="10" t="str">
        <f>'Use Palliative Care Programs'!B147</f>
        <v>Improvement Milestone: ________________________________</v>
      </c>
      <c r="C585" s="73"/>
      <c r="D585" s="68"/>
      <c r="F585" s="74" t="str">
        <f>'Use Palliative Care Programs'!F154</f>
        <v>N/A</v>
      </c>
      <c r="G585" s="71"/>
    </row>
    <row r="586" spans="1:7" ht="6.75" hidden="1" customHeight="1" thickBot="1" x14ac:dyDescent="0.3">
      <c r="A586" s="78"/>
      <c r="G586" s="79"/>
    </row>
    <row r="587" spans="1:7" ht="13.5" hidden="1" thickBot="1" x14ac:dyDescent="0.3">
      <c r="A587" s="78"/>
      <c r="C587" s="75" t="s">
        <v>11</v>
      </c>
      <c r="F587" s="80" t="str">
        <f>'Use Palliative Care Programs'!F169</f>
        <v xml:space="preserve"> </v>
      </c>
      <c r="G587" s="79"/>
    </row>
    <row r="588" spans="1:7" s="69" customFormat="1" ht="6.75" hidden="1" customHeight="1" thickBot="1" x14ac:dyDescent="0.3">
      <c r="A588" s="72"/>
      <c r="B588" s="10"/>
      <c r="C588" s="73"/>
      <c r="D588" s="68"/>
      <c r="F588" s="70"/>
      <c r="G588" s="71"/>
    </row>
    <row r="589" spans="1:7" s="69" customFormat="1" ht="13.5" hidden="1" customHeight="1" thickBot="1" x14ac:dyDescent="0.3">
      <c r="A589" s="72"/>
      <c r="B589" s="10" t="str">
        <f>'Use Palliative Care Programs'!B172</f>
        <v>Improvement Milestone: ________________________________</v>
      </c>
      <c r="C589" s="73"/>
      <c r="D589" s="68"/>
      <c r="F589" s="74" t="str">
        <f>'Use Palliative Care Programs'!F179</f>
        <v>N/A</v>
      </c>
      <c r="G589" s="71"/>
    </row>
    <row r="590" spans="1:7" ht="6.75" hidden="1" customHeight="1" thickBot="1" x14ac:dyDescent="0.3">
      <c r="A590" s="78"/>
      <c r="G590" s="79"/>
    </row>
    <row r="591" spans="1:7" ht="13.5" hidden="1" thickBot="1" x14ac:dyDescent="0.3">
      <c r="A591" s="78"/>
      <c r="C591" s="75" t="s">
        <v>11</v>
      </c>
      <c r="F591" s="80" t="str">
        <f>'Use Palliative Care Programs'!F194</f>
        <v xml:space="preserve"> </v>
      </c>
      <c r="G591" s="79"/>
    </row>
    <row r="592" spans="1:7" s="69" customFormat="1" ht="6.75" hidden="1" customHeight="1" thickBot="1" x14ac:dyDescent="0.3">
      <c r="A592" s="72"/>
      <c r="B592" s="10"/>
      <c r="C592" s="73"/>
      <c r="D592" s="68"/>
      <c r="F592" s="70"/>
      <c r="G592" s="71"/>
    </row>
    <row r="593" spans="1:7" s="69" customFormat="1" ht="13.5" hidden="1" customHeight="1" thickBot="1" x14ac:dyDescent="0.3">
      <c r="A593" s="72"/>
      <c r="B593" s="10" t="str">
        <f>'Use Palliative Care Programs'!B197</f>
        <v>Improvement Milestone: ________________________________</v>
      </c>
      <c r="C593" s="73"/>
      <c r="D593" s="68"/>
      <c r="F593" s="74" t="str">
        <f>'Use Palliative Care Programs'!F204</f>
        <v>N/A</v>
      </c>
      <c r="G593" s="71"/>
    </row>
    <row r="594" spans="1:7" ht="6.75" hidden="1" customHeight="1" thickBot="1" x14ac:dyDescent="0.3">
      <c r="A594" s="78"/>
      <c r="G594" s="79"/>
    </row>
    <row r="595" spans="1:7" ht="13.5" hidden="1" thickBot="1" x14ac:dyDescent="0.3">
      <c r="A595" s="78"/>
      <c r="C595" s="75" t="s">
        <v>11</v>
      </c>
      <c r="F595" s="80" t="str">
        <f>'Use Palliative Care Programs'!F219</f>
        <v xml:space="preserve"> </v>
      </c>
      <c r="G595" s="79"/>
    </row>
    <row r="596" spans="1:7" s="69" customFormat="1" ht="6.75" hidden="1" customHeight="1" thickBot="1" x14ac:dyDescent="0.3">
      <c r="A596" s="72"/>
      <c r="B596" s="10"/>
      <c r="C596" s="73"/>
      <c r="D596" s="68"/>
      <c r="F596" s="70"/>
      <c r="G596" s="71"/>
    </row>
    <row r="597" spans="1:7" s="69" customFormat="1" ht="13.5" hidden="1" customHeight="1" thickBot="1" x14ac:dyDescent="0.3">
      <c r="A597" s="72"/>
      <c r="B597" s="10" t="str">
        <f>'Use Palliative Care Programs'!B222</f>
        <v>Improvement Milestone: ________________________________</v>
      </c>
      <c r="C597" s="73"/>
      <c r="D597" s="68"/>
      <c r="F597" s="74" t="str">
        <f>'Use Palliative Care Programs'!F229</f>
        <v>N/A</v>
      </c>
      <c r="G597" s="71"/>
    </row>
    <row r="598" spans="1:7" ht="6.75" hidden="1" customHeight="1" thickBot="1" x14ac:dyDescent="0.3">
      <c r="A598" s="78"/>
      <c r="G598" s="79"/>
    </row>
    <row r="599" spans="1:7" ht="13.5" hidden="1" thickBot="1" x14ac:dyDescent="0.3">
      <c r="A599" s="78"/>
      <c r="C599" s="75" t="s">
        <v>11</v>
      </c>
      <c r="F599" s="80" t="str">
        <f>'Use Palliative Care Programs'!F244</f>
        <v xml:space="preserve"> </v>
      </c>
      <c r="G599" s="79"/>
    </row>
    <row r="600" spans="1:7" s="69" customFormat="1" ht="6.75" hidden="1" customHeight="1" thickBot="1" x14ac:dyDescent="0.3">
      <c r="A600" s="72"/>
      <c r="B600" s="10"/>
      <c r="C600" s="73"/>
      <c r="D600" s="68"/>
      <c r="F600" s="70"/>
      <c r="G600" s="71"/>
    </row>
    <row r="601" spans="1:7" s="69" customFormat="1" ht="13.5" hidden="1" customHeight="1" thickBot="1" x14ac:dyDescent="0.3">
      <c r="A601" s="72"/>
      <c r="B601" s="10" t="str">
        <f>'Use Palliative Care Programs'!B247</f>
        <v>Improvement Milestone: ________________________________</v>
      </c>
      <c r="C601" s="73"/>
      <c r="D601" s="68"/>
      <c r="F601" s="74" t="str">
        <f>'Use Palliative Care Programs'!F254</f>
        <v>N/A</v>
      </c>
      <c r="G601" s="71"/>
    </row>
    <row r="602" spans="1:7" ht="6.75" hidden="1" customHeight="1" thickBot="1" x14ac:dyDescent="0.3">
      <c r="A602" s="78"/>
      <c r="G602" s="79"/>
    </row>
    <row r="603" spans="1:7" ht="13.5" hidden="1" thickBot="1" x14ac:dyDescent="0.3">
      <c r="A603" s="78"/>
      <c r="C603" s="75" t="s">
        <v>11</v>
      </c>
      <c r="F603" s="80" t="str">
        <f>'Use Palliative Care Programs'!F269</f>
        <v xml:space="preserve"> </v>
      </c>
      <c r="G603" s="79"/>
    </row>
    <row r="604" spans="1:7" ht="13.5" thickBot="1" x14ac:dyDescent="0.3">
      <c r="A604" s="78"/>
      <c r="C604" s="75"/>
      <c r="G604" s="79"/>
    </row>
    <row r="605" spans="1:7" ht="13.5" thickBot="1" x14ac:dyDescent="0.3">
      <c r="A605" s="78"/>
      <c r="B605" s="5" t="s">
        <v>8</v>
      </c>
      <c r="C605" s="75"/>
      <c r="F605" s="173">
        <f>'Use Palliative Care Programs'!F18</f>
        <v>6343400</v>
      </c>
      <c r="G605" s="79"/>
    </row>
    <row r="606" spans="1:7" ht="13.5" thickBot="1" x14ac:dyDescent="0.3">
      <c r="A606" s="78"/>
      <c r="C606" s="75"/>
      <c r="G606" s="79"/>
    </row>
    <row r="607" spans="1:7" ht="13.5" thickBot="1" x14ac:dyDescent="0.3">
      <c r="A607" s="78"/>
      <c r="B607" s="5" t="s">
        <v>27</v>
      </c>
      <c r="C607" s="75"/>
      <c r="F607" s="82">
        <f>SUM(F603,F599,F595,F591,F587,F583,F579,F575,F571,F567)</f>
        <v>1</v>
      </c>
      <c r="G607" s="79"/>
    </row>
    <row r="608" spans="1:7" ht="13.5" thickBot="1" x14ac:dyDescent="0.3">
      <c r="A608" s="78"/>
      <c r="C608" s="75"/>
      <c r="G608" s="79"/>
    </row>
    <row r="609" spans="1:7" ht="13.5" thickBot="1" x14ac:dyDescent="0.3">
      <c r="A609" s="78"/>
      <c r="B609" s="5" t="s">
        <v>28</v>
      </c>
      <c r="C609" s="75"/>
      <c r="F609" s="82">
        <f>COUNT(F603,F599,F595,F591,F587,F583,F579,F575,F571,F567)</f>
        <v>1</v>
      </c>
      <c r="G609" s="79"/>
    </row>
    <row r="610" spans="1:7" ht="13.5" thickBot="1" x14ac:dyDescent="0.3">
      <c r="A610" s="78"/>
      <c r="C610" s="75"/>
      <c r="G610" s="79"/>
    </row>
    <row r="611" spans="1:7" ht="13.5" thickBot="1" x14ac:dyDescent="0.3">
      <c r="A611" s="78"/>
      <c r="B611" s="5" t="s">
        <v>29</v>
      </c>
      <c r="C611" s="75"/>
      <c r="F611" s="83">
        <f>IF(F609=0," ",F607/F609)</f>
        <v>1</v>
      </c>
      <c r="G611" s="79"/>
    </row>
    <row r="612" spans="1:7" ht="13.5" thickBot="1" x14ac:dyDescent="0.3">
      <c r="A612" s="78"/>
      <c r="C612" s="75"/>
      <c r="G612" s="79"/>
    </row>
    <row r="613" spans="1:7" ht="13.5" thickBot="1" x14ac:dyDescent="0.3">
      <c r="A613" s="78"/>
      <c r="B613" s="5" t="s">
        <v>30</v>
      </c>
      <c r="C613" s="75"/>
      <c r="F613" s="173">
        <f>IF(F609=0," ",F611*F605)</f>
        <v>6343400</v>
      </c>
      <c r="G613" s="79"/>
    </row>
    <row r="614" spans="1:7" ht="13.5" thickBot="1" x14ac:dyDescent="0.3">
      <c r="A614" s="78"/>
      <c r="C614" s="75"/>
      <c r="G614" s="79"/>
    </row>
    <row r="615" spans="1:7" ht="13.5" thickBot="1" x14ac:dyDescent="0.3">
      <c r="A615" s="78"/>
      <c r="B615" s="5" t="s">
        <v>9</v>
      </c>
      <c r="C615" s="75"/>
      <c r="F615" s="174">
        <f>'Use Palliative Care Programs'!F20</f>
        <v>6343400</v>
      </c>
      <c r="G615" s="79"/>
    </row>
    <row r="616" spans="1:7" ht="13.5" thickBot="1" x14ac:dyDescent="0.3">
      <c r="A616" s="78"/>
      <c r="C616" s="75"/>
      <c r="G616" s="79"/>
    </row>
    <row r="617" spans="1:7" ht="13.5" thickBot="1" x14ac:dyDescent="0.3">
      <c r="A617" s="78"/>
      <c r="B617" s="85" t="s">
        <v>31</v>
      </c>
      <c r="C617" s="75"/>
      <c r="F617" s="86">
        <f>IF(F609=0," ",F613-F615)</f>
        <v>0</v>
      </c>
      <c r="G617" s="79"/>
    </row>
    <row r="618" spans="1:7" s="69" customFormat="1" ht="12.75" hidden="1" customHeight="1" x14ac:dyDescent="0.25">
      <c r="A618" s="72"/>
      <c r="B618" s="10"/>
      <c r="C618" s="73"/>
      <c r="D618" s="68"/>
      <c r="F618" s="70"/>
      <c r="G618" s="71"/>
    </row>
    <row r="619" spans="1:7" s="69" customFormat="1" ht="15.75" hidden="1" thickBot="1" x14ac:dyDescent="0.3">
      <c r="A619" s="89" t="s">
        <v>84</v>
      </c>
      <c r="B619" s="56"/>
      <c r="C619" s="56"/>
      <c r="D619" s="68"/>
      <c r="F619" s="70"/>
      <c r="G619" s="71"/>
    </row>
    <row r="620" spans="1:7" s="69" customFormat="1" ht="13.5" hidden="1" customHeight="1" thickBot="1" x14ac:dyDescent="0.3">
      <c r="A620" s="72"/>
      <c r="B620" s="10" t="e">
        <f>#REF!</f>
        <v>#REF!</v>
      </c>
      <c r="C620" s="73"/>
      <c r="D620" s="68"/>
      <c r="F620" s="74" t="e">
        <f>#REF!</f>
        <v>#REF!</v>
      </c>
      <c r="G620" s="71"/>
    </row>
    <row r="621" spans="1:7" ht="6.75" hidden="1" customHeight="1" thickBot="1" x14ac:dyDescent="0.3">
      <c r="A621" s="78"/>
      <c r="G621" s="79"/>
    </row>
    <row r="622" spans="1:7" ht="13.5" hidden="1" thickBot="1" x14ac:dyDescent="0.3">
      <c r="A622" s="78"/>
      <c r="C622" s="75" t="s">
        <v>11</v>
      </c>
      <c r="F622" s="80" t="e">
        <f>#REF!</f>
        <v>#REF!</v>
      </c>
      <c r="G622" s="79"/>
    </row>
    <row r="623" spans="1:7" s="69" customFormat="1" ht="6.75" hidden="1" customHeight="1" thickBot="1" x14ac:dyDescent="0.3">
      <c r="A623" s="72"/>
      <c r="B623" s="10"/>
      <c r="C623" s="73"/>
      <c r="D623" s="68"/>
      <c r="F623" s="70"/>
      <c r="G623" s="71"/>
    </row>
    <row r="624" spans="1:7" s="69" customFormat="1" ht="13.5" hidden="1" customHeight="1" thickBot="1" x14ac:dyDescent="0.3">
      <c r="A624" s="72"/>
      <c r="B624" s="10" t="e">
        <f>#REF!</f>
        <v>#REF!</v>
      </c>
      <c r="C624" s="73"/>
      <c r="D624" s="68"/>
      <c r="F624" s="74" t="e">
        <f>#REF!</f>
        <v>#REF!</v>
      </c>
      <c r="G624" s="71"/>
    </row>
    <row r="625" spans="1:7" ht="6.75" hidden="1" customHeight="1" thickBot="1" x14ac:dyDescent="0.3">
      <c r="A625" s="78"/>
      <c r="G625" s="79"/>
    </row>
    <row r="626" spans="1:7" ht="13.5" hidden="1" thickBot="1" x14ac:dyDescent="0.3">
      <c r="A626" s="78"/>
      <c r="C626" s="75" t="s">
        <v>11</v>
      </c>
      <c r="F626" s="80" t="e">
        <f>#REF!</f>
        <v>#REF!</v>
      </c>
      <c r="G626" s="79"/>
    </row>
    <row r="627" spans="1:7" s="69" customFormat="1" ht="6.75" hidden="1" customHeight="1" thickBot="1" x14ac:dyDescent="0.3">
      <c r="A627" s="72"/>
      <c r="B627" s="10"/>
      <c r="C627" s="73"/>
      <c r="D627" s="68"/>
      <c r="F627" s="70"/>
      <c r="G627" s="71"/>
    </row>
    <row r="628" spans="1:7" s="69" customFormat="1" ht="13.5" hidden="1" customHeight="1" thickBot="1" x14ac:dyDescent="0.3">
      <c r="A628" s="72"/>
      <c r="B628" s="10" t="e">
        <f>#REF!</f>
        <v>#REF!</v>
      </c>
      <c r="C628" s="73"/>
      <c r="D628" s="68"/>
      <c r="F628" s="74" t="e">
        <f>#REF!</f>
        <v>#REF!</v>
      </c>
      <c r="G628" s="71"/>
    </row>
    <row r="629" spans="1:7" ht="6.75" hidden="1" customHeight="1" thickBot="1" x14ac:dyDescent="0.3">
      <c r="A629" s="78"/>
      <c r="G629" s="79"/>
    </row>
    <row r="630" spans="1:7" ht="13.5" hidden="1" thickBot="1" x14ac:dyDescent="0.3">
      <c r="A630" s="78"/>
      <c r="C630" s="75" t="s">
        <v>11</v>
      </c>
      <c r="F630" s="80" t="e">
        <f>#REF!</f>
        <v>#REF!</v>
      </c>
      <c r="G630" s="79"/>
    </row>
    <row r="631" spans="1:7" s="69" customFormat="1" ht="6.75" hidden="1" customHeight="1" thickBot="1" x14ac:dyDescent="0.3">
      <c r="A631" s="72"/>
      <c r="B631" s="10"/>
      <c r="C631" s="73"/>
      <c r="D631" s="68"/>
      <c r="F631" s="70"/>
      <c r="G631" s="71"/>
    </row>
    <row r="632" spans="1:7" s="69" customFormat="1" ht="13.5" hidden="1" customHeight="1" thickBot="1" x14ac:dyDescent="0.3">
      <c r="A632" s="72"/>
      <c r="B632" s="10" t="e">
        <f>#REF!</f>
        <v>#REF!</v>
      </c>
      <c r="C632" s="73"/>
      <c r="D632" s="68"/>
      <c r="F632" s="74" t="e">
        <f>#REF!</f>
        <v>#REF!</v>
      </c>
      <c r="G632" s="71"/>
    </row>
    <row r="633" spans="1:7" ht="6.75" hidden="1" customHeight="1" thickBot="1" x14ac:dyDescent="0.3">
      <c r="A633" s="78"/>
      <c r="G633" s="79"/>
    </row>
    <row r="634" spans="1:7" ht="13.5" hidden="1" thickBot="1" x14ac:dyDescent="0.3">
      <c r="A634" s="78"/>
      <c r="C634" s="75" t="s">
        <v>11</v>
      </c>
      <c r="F634" s="80" t="e">
        <f>#REF!</f>
        <v>#REF!</v>
      </c>
      <c r="G634" s="79"/>
    </row>
    <row r="635" spans="1:7" s="69" customFormat="1" ht="6.75" hidden="1" customHeight="1" thickBot="1" x14ac:dyDescent="0.3">
      <c r="A635" s="72"/>
      <c r="B635" s="10"/>
      <c r="C635" s="73"/>
      <c r="D635" s="68"/>
      <c r="F635" s="70"/>
      <c r="G635" s="71"/>
    </row>
    <row r="636" spans="1:7" s="69" customFormat="1" ht="13.5" hidden="1" customHeight="1" thickBot="1" x14ac:dyDescent="0.3">
      <c r="A636" s="72"/>
      <c r="B636" s="10" t="e">
        <f>#REF!</f>
        <v>#REF!</v>
      </c>
      <c r="C636" s="73"/>
      <c r="D636" s="68"/>
      <c r="F636" s="74" t="e">
        <f>#REF!</f>
        <v>#REF!</v>
      </c>
      <c r="G636" s="71"/>
    </row>
    <row r="637" spans="1:7" ht="6.75" hidden="1" customHeight="1" thickBot="1" x14ac:dyDescent="0.3">
      <c r="A637" s="78"/>
      <c r="G637" s="79"/>
    </row>
    <row r="638" spans="1:7" ht="13.5" hidden="1" thickBot="1" x14ac:dyDescent="0.3">
      <c r="A638" s="78"/>
      <c r="C638" s="75" t="s">
        <v>11</v>
      </c>
      <c r="F638" s="80" t="e">
        <f>#REF!</f>
        <v>#REF!</v>
      </c>
      <c r="G638" s="79"/>
    </row>
    <row r="639" spans="1:7" s="69" customFormat="1" ht="6.75" hidden="1" customHeight="1" thickBot="1" x14ac:dyDescent="0.3">
      <c r="A639" s="72"/>
      <c r="B639" s="10"/>
      <c r="C639" s="73"/>
      <c r="D639" s="68"/>
      <c r="F639" s="70"/>
      <c r="G639" s="71"/>
    </row>
    <row r="640" spans="1:7" s="69" customFormat="1" ht="13.5" hidden="1" customHeight="1" thickBot="1" x14ac:dyDescent="0.3">
      <c r="A640" s="72"/>
      <c r="B640" s="10" t="e">
        <f>#REF!</f>
        <v>#REF!</v>
      </c>
      <c r="C640" s="73"/>
      <c r="D640" s="68"/>
      <c r="F640" s="74" t="e">
        <f>#REF!</f>
        <v>#REF!</v>
      </c>
      <c r="G640" s="71"/>
    </row>
    <row r="641" spans="1:7" ht="6.75" hidden="1" customHeight="1" thickBot="1" x14ac:dyDescent="0.3">
      <c r="A641" s="78"/>
      <c r="G641" s="79"/>
    </row>
    <row r="642" spans="1:7" ht="13.5" hidden="1" thickBot="1" x14ac:dyDescent="0.3">
      <c r="A642" s="78"/>
      <c r="C642" s="75" t="s">
        <v>11</v>
      </c>
      <c r="F642" s="80" t="e">
        <f>#REF!</f>
        <v>#REF!</v>
      </c>
      <c r="G642" s="79"/>
    </row>
    <row r="643" spans="1:7" s="69" customFormat="1" ht="6.75" hidden="1" customHeight="1" thickBot="1" x14ac:dyDescent="0.3">
      <c r="A643" s="72"/>
      <c r="B643" s="10"/>
      <c r="C643" s="73"/>
      <c r="D643" s="68"/>
      <c r="F643" s="70"/>
      <c r="G643" s="71"/>
    </row>
    <row r="644" spans="1:7" s="69" customFormat="1" ht="13.5" hidden="1" customHeight="1" thickBot="1" x14ac:dyDescent="0.3">
      <c r="A644" s="72"/>
      <c r="B644" s="10" t="e">
        <f>#REF!</f>
        <v>#REF!</v>
      </c>
      <c r="C644" s="73"/>
      <c r="D644" s="68"/>
      <c r="F644" s="74" t="e">
        <f>#REF!</f>
        <v>#REF!</v>
      </c>
      <c r="G644" s="71"/>
    </row>
    <row r="645" spans="1:7" ht="6.75" hidden="1" customHeight="1" thickBot="1" x14ac:dyDescent="0.3">
      <c r="A645" s="78"/>
      <c r="G645" s="79"/>
    </row>
    <row r="646" spans="1:7" ht="13.5" hidden="1" thickBot="1" x14ac:dyDescent="0.3">
      <c r="A646" s="78"/>
      <c r="C646" s="75" t="s">
        <v>11</v>
      </c>
      <c r="F646" s="80" t="e">
        <f>#REF!</f>
        <v>#REF!</v>
      </c>
      <c r="G646" s="79"/>
    </row>
    <row r="647" spans="1:7" s="69" customFormat="1" ht="6.75" hidden="1" customHeight="1" thickBot="1" x14ac:dyDescent="0.3">
      <c r="A647" s="72"/>
      <c r="B647" s="10"/>
      <c r="C647" s="73"/>
      <c r="D647" s="68"/>
      <c r="F647" s="70"/>
      <c r="G647" s="71"/>
    </row>
    <row r="648" spans="1:7" s="69" customFormat="1" ht="13.5" hidden="1" customHeight="1" thickBot="1" x14ac:dyDescent="0.3">
      <c r="A648" s="72"/>
      <c r="B648" s="10" t="e">
        <f>#REF!</f>
        <v>#REF!</v>
      </c>
      <c r="C648" s="73"/>
      <c r="D648" s="68"/>
      <c r="F648" s="74" t="e">
        <f>#REF!</f>
        <v>#REF!</v>
      </c>
      <c r="G648" s="71"/>
    </row>
    <row r="649" spans="1:7" ht="6.75" hidden="1" customHeight="1" thickBot="1" x14ac:dyDescent="0.3">
      <c r="A649" s="78"/>
      <c r="G649" s="79"/>
    </row>
    <row r="650" spans="1:7" ht="13.5" hidden="1" thickBot="1" x14ac:dyDescent="0.3">
      <c r="A650" s="78"/>
      <c r="C650" s="75" t="s">
        <v>11</v>
      </c>
      <c r="F650" s="80" t="e">
        <f>#REF!</f>
        <v>#REF!</v>
      </c>
      <c r="G650" s="79"/>
    </row>
    <row r="651" spans="1:7" s="69" customFormat="1" ht="6.75" hidden="1" customHeight="1" thickBot="1" x14ac:dyDescent="0.3">
      <c r="A651" s="72"/>
      <c r="B651" s="10"/>
      <c r="C651" s="73"/>
      <c r="D651" s="68"/>
      <c r="F651" s="70"/>
      <c r="G651" s="71"/>
    </row>
    <row r="652" spans="1:7" s="69" customFormat="1" ht="13.5" hidden="1" customHeight="1" thickBot="1" x14ac:dyDescent="0.3">
      <c r="A652" s="72"/>
      <c r="B652" s="10" t="e">
        <f>#REF!</f>
        <v>#REF!</v>
      </c>
      <c r="C652" s="73"/>
      <c r="D652" s="68"/>
      <c r="F652" s="74" t="e">
        <f>#REF!</f>
        <v>#REF!</v>
      </c>
      <c r="G652" s="71"/>
    </row>
    <row r="653" spans="1:7" ht="6.75" hidden="1" customHeight="1" thickBot="1" x14ac:dyDescent="0.3">
      <c r="A653" s="78"/>
      <c r="G653" s="79"/>
    </row>
    <row r="654" spans="1:7" ht="13.5" hidden="1" thickBot="1" x14ac:dyDescent="0.3">
      <c r="A654" s="78"/>
      <c r="C654" s="75" t="s">
        <v>11</v>
      </c>
      <c r="F654" s="80" t="e">
        <f>#REF!</f>
        <v>#REF!</v>
      </c>
      <c r="G654" s="79"/>
    </row>
    <row r="655" spans="1:7" s="69" customFormat="1" ht="6.75" hidden="1" customHeight="1" thickBot="1" x14ac:dyDescent="0.3">
      <c r="A655" s="72"/>
      <c r="B655" s="10"/>
      <c r="C655" s="73"/>
      <c r="D655" s="68"/>
      <c r="F655" s="70"/>
      <c r="G655" s="71"/>
    </row>
    <row r="656" spans="1:7" s="69" customFormat="1" ht="13.5" hidden="1" customHeight="1" thickBot="1" x14ac:dyDescent="0.3">
      <c r="A656" s="72"/>
      <c r="B656" s="10" t="e">
        <f>#REF!</f>
        <v>#REF!</v>
      </c>
      <c r="C656" s="73"/>
      <c r="D656" s="68"/>
      <c r="F656" s="74" t="e">
        <f>#REF!</f>
        <v>#REF!</v>
      </c>
      <c r="G656" s="71"/>
    </row>
    <row r="657" spans="1:7" ht="6.75" hidden="1" customHeight="1" thickBot="1" x14ac:dyDescent="0.3">
      <c r="A657" s="78"/>
      <c r="G657" s="79"/>
    </row>
    <row r="658" spans="1:7" ht="13.5" hidden="1" thickBot="1" x14ac:dyDescent="0.3">
      <c r="A658" s="78"/>
      <c r="C658" s="75" t="s">
        <v>11</v>
      </c>
      <c r="F658" s="80" t="e">
        <f>#REF!</f>
        <v>#REF!</v>
      </c>
      <c r="G658" s="79"/>
    </row>
    <row r="659" spans="1:7" ht="13.5" hidden="1" thickBot="1" x14ac:dyDescent="0.3">
      <c r="A659" s="78"/>
      <c r="C659" s="75"/>
      <c r="G659" s="79"/>
    </row>
    <row r="660" spans="1:7" ht="13.5" hidden="1" thickBot="1" x14ac:dyDescent="0.3">
      <c r="A660" s="78"/>
      <c r="B660" s="5" t="s">
        <v>8</v>
      </c>
      <c r="C660" s="75"/>
      <c r="F660" s="81" t="e">
        <f>#REF!</f>
        <v>#REF!</v>
      </c>
      <c r="G660" s="79"/>
    </row>
    <row r="661" spans="1:7" ht="13.5" hidden="1" thickBot="1" x14ac:dyDescent="0.3">
      <c r="A661" s="78"/>
      <c r="C661" s="75"/>
      <c r="G661" s="79"/>
    </row>
    <row r="662" spans="1:7" ht="13.5" hidden="1" thickBot="1" x14ac:dyDescent="0.3">
      <c r="A662" s="78"/>
      <c r="B662" s="5" t="s">
        <v>27</v>
      </c>
      <c r="C662" s="75"/>
      <c r="F662" s="82" t="e">
        <f>SUM(F658,F654,F650,F646,F642,F638,F634,F630,F626,F622)</f>
        <v>#REF!</v>
      </c>
      <c r="G662" s="79"/>
    </row>
    <row r="663" spans="1:7" ht="13.5" hidden="1" thickBot="1" x14ac:dyDescent="0.3">
      <c r="A663" s="78"/>
      <c r="C663" s="75"/>
      <c r="G663" s="79"/>
    </row>
    <row r="664" spans="1:7" ht="13.5" hidden="1" thickBot="1" x14ac:dyDescent="0.3">
      <c r="A664" s="78"/>
      <c r="B664" s="5" t="s">
        <v>28</v>
      </c>
      <c r="C664" s="75"/>
      <c r="F664" s="82">
        <f>COUNT(F658,F654,F650,F646,F642,F638,F634,F630,F626,F622)</f>
        <v>0</v>
      </c>
      <c r="G664" s="79"/>
    </row>
    <row r="665" spans="1:7" ht="13.5" hidden="1" thickBot="1" x14ac:dyDescent="0.3">
      <c r="A665" s="78"/>
      <c r="C665" s="75"/>
      <c r="G665" s="79"/>
    </row>
    <row r="666" spans="1:7" ht="13.5" hidden="1" thickBot="1" x14ac:dyDescent="0.3">
      <c r="A666" s="78"/>
      <c r="B666" s="5" t="s">
        <v>29</v>
      </c>
      <c r="C666" s="75"/>
      <c r="F666" s="83" t="str">
        <f>IF(F664=0," ",F662/F664)</f>
        <v xml:space="preserve"> </v>
      </c>
      <c r="G666" s="79"/>
    </row>
    <row r="667" spans="1:7" ht="13.5" hidden="1" thickBot="1" x14ac:dyDescent="0.3">
      <c r="A667" s="78"/>
      <c r="C667" s="75"/>
      <c r="G667" s="79"/>
    </row>
    <row r="668" spans="1:7" ht="13.5" hidden="1" thickBot="1" x14ac:dyDescent="0.3">
      <c r="A668" s="78"/>
      <c r="B668" s="5" t="s">
        <v>30</v>
      </c>
      <c r="C668" s="75"/>
      <c r="F668" s="81" t="str">
        <f>IF(F664=0," ",F666*F660)</f>
        <v xml:space="preserve"> </v>
      </c>
      <c r="G668" s="79"/>
    </row>
    <row r="669" spans="1:7" ht="13.5" hidden="1" thickBot="1" x14ac:dyDescent="0.3">
      <c r="A669" s="78"/>
      <c r="C669" s="75"/>
      <c r="G669" s="79"/>
    </row>
    <row r="670" spans="1:7" ht="13.5" hidden="1" thickBot="1" x14ac:dyDescent="0.3">
      <c r="A670" s="78"/>
      <c r="B670" s="5" t="s">
        <v>9</v>
      </c>
      <c r="C670" s="75"/>
      <c r="F670" s="84" t="e">
        <f>#REF!</f>
        <v>#REF!</v>
      </c>
      <c r="G670" s="79"/>
    </row>
    <row r="671" spans="1:7" ht="13.5" hidden="1" thickBot="1" x14ac:dyDescent="0.3">
      <c r="A671" s="78"/>
      <c r="C671" s="75"/>
      <c r="G671" s="79"/>
    </row>
    <row r="672" spans="1:7" ht="13.5" hidden="1" thickBot="1" x14ac:dyDescent="0.3">
      <c r="A672" s="78"/>
      <c r="B672" s="85" t="s">
        <v>31</v>
      </c>
      <c r="C672" s="75"/>
      <c r="F672" s="86" t="str">
        <f>IF(F664=0," ",F668-F670)</f>
        <v xml:space="preserve"> </v>
      </c>
      <c r="G672" s="79"/>
    </row>
    <row r="673" spans="1:7" s="69" customFormat="1" ht="12.75" hidden="1" customHeight="1" x14ac:dyDescent="0.25">
      <c r="A673" s="72"/>
      <c r="B673" s="10"/>
      <c r="C673" s="73"/>
      <c r="D673" s="68"/>
      <c r="F673" s="70"/>
      <c r="G673" s="71"/>
    </row>
    <row r="674" spans="1:7" s="69" customFormat="1" ht="15.75" hidden="1" thickBot="1" x14ac:dyDescent="0.3">
      <c r="A674" s="89" t="s">
        <v>85</v>
      </c>
      <c r="B674" s="56"/>
      <c r="C674" s="56"/>
      <c r="D674" s="68"/>
      <c r="F674" s="70"/>
      <c r="G674" s="71"/>
    </row>
    <row r="675" spans="1:7" s="69" customFormat="1" ht="13.5" hidden="1" customHeight="1" thickBot="1" x14ac:dyDescent="0.3">
      <c r="A675" s="72"/>
      <c r="B675" s="10" t="e">
        <f>#REF!</f>
        <v>#REF!</v>
      </c>
      <c r="C675" s="73"/>
      <c r="D675" s="68"/>
      <c r="F675" s="74" t="e">
        <f>#REF!</f>
        <v>#REF!</v>
      </c>
      <c r="G675" s="71"/>
    </row>
    <row r="676" spans="1:7" ht="6.75" hidden="1" customHeight="1" thickBot="1" x14ac:dyDescent="0.3">
      <c r="A676" s="78"/>
      <c r="G676" s="79"/>
    </row>
    <row r="677" spans="1:7" ht="13.5" hidden="1" thickBot="1" x14ac:dyDescent="0.3">
      <c r="A677" s="78"/>
      <c r="C677" s="75" t="s">
        <v>11</v>
      </c>
      <c r="F677" s="80" t="e">
        <f>#REF!</f>
        <v>#REF!</v>
      </c>
      <c r="G677" s="79"/>
    </row>
    <row r="678" spans="1:7" s="69" customFormat="1" ht="6.75" hidden="1" customHeight="1" thickBot="1" x14ac:dyDescent="0.3">
      <c r="A678" s="72"/>
      <c r="B678" s="10"/>
      <c r="C678" s="73"/>
      <c r="D678" s="68"/>
      <c r="F678" s="70"/>
      <c r="G678" s="71"/>
    </row>
    <row r="679" spans="1:7" s="69" customFormat="1" ht="13.5" hidden="1" customHeight="1" thickBot="1" x14ac:dyDescent="0.3">
      <c r="A679" s="72"/>
      <c r="B679" s="10" t="e">
        <f>#REF!</f>
        <v>#REF!</v>
      </c>
      <c r="C679" s="73"/>
      <c r="D679" s="68"/>
      <c r="F679" s="74" t="e">
        <f>#REF!</f>
        <v>#REF!</v>
      </c>
      <c r="G679" s="71"/>
    </row>
    <row r="680" spans="1:7" ht="6.75" hidden="1" customHeight="1" thickBot="1" x14ac:dyDescent="0.3">
      <c r="A680" s="78"/>
      <c r="G680" s="79"/>
    </row>
    <row r="681" spans="1:7" ht="13.5" hidden="1" thickBot="1" x14ac:dyDescent="0.3">
      <c r="A681" s="78"/>
      <c r="C681" s="75" t="s">
        <v>11</v>
      </c>
      <c r="F681" s="80" t="e">
        <f>#REF!</f>
        <v>#REF!</v>
      </c>
      <c r="G681" s="79"/>
    </row>
    <row r="682" spans="1:7" s="69" customFormat="1" ht="6.75" hidden="1" customHeight="1" thickBot="1" x14ac:dyDescent="0.3">
      <c r="A682" s="72"/>
      <c r="B682" s="10"/>
      <c r="C682" s="73"/>
      <c r="D682" s="68"/>
      <c r="F682" s="70"/>
      <c r="G682" s="71"/>
    </row>
    <row r="683" spans="1:7" s="69" customFormat="1" ht="13.5" hidden="1" customHeight="1" thickBot="1" x14ac:dyDescent="0.3">
      <c r="A683" s="72"/>
      <c r="B683" s="10" t="e">
        <f>#REF!</f>
        <v>#REF!</v>
      </c>
      <c r="C683" s="73"/>
      <c r="D683" s="68"/>
      <c r="F683" s="74" t="e">
        <f>#REF!</f>
        <v>#REF!</v>
      </c>
      <c r="G683" s="71"/>
    </row>
    <row r="684" spans="1:7" ht="6.75" hidden="1" customHeight="1" thickBot="1" x14ac:dyDescent="0.3">
      <c r="A684" s="78"/>
      <c r="G684" s="79"/>
    </row>
    <row r="685" spans="1:7" ht="13.5" hidden="1" thickBot="1" x14ac:dyDescent="0.3">
      <c r="A685" s="78"/>
      <c r="C685" s="75" t="s">
        <v>11</v>
      </c>
      <c r="F685" s="80" t="e">
        <f>#REF!</f>
        <v>#REF!</v>
      </c>
      <c r="G685" s="79"/>
    </row>
    <row r="686" spans="1:7" s="69" customFormat="1" ht="6.75" hidden="1" customHeight="1" thickBot="1" x14ac:dyDescent="0.3">
      <c r="A686" s="72"/>
      <c r="B686" s="10"/>
      <c r="C686" s="73"/>
      <c r="D686" s="68"/>
      <c r="F686" s="70"/>
      <c r="G686" s="71"/>
    </row>
    <row r="687" spans="1:7" s="69" customFormat="1" ht="13.5" hidden="1" customHeight="1" thickBot="1" x14ac:dyDescent="0.3">
      <c r="A687" s="72"/>
      <c r="B687" s="10" t="e">
        <f>#REF!</f>
        <v>#REF!</v>
      </c>
      <c r="C687" s="73"/>
      <c r="D687" s="68"/>
      <c r="F687" s="74" t="e">
        <f>#REF!</f>
        <v>#REF!</v>
      </c>
      <c r="G687" s="71"/>
    </row>
    <row r="688" spans="1:7" ht="6.75" hidden="1" customHeight="1" thickBot="1" x14ac:dyDescent="0.3">
      <c r="A688" s="78"/>
      <c r="G688" s="79"/>
    </row>
    <row r="689" spans="1:7" ht="13.5" hidden="1" thickBot="1" x14ac:dyDescent="0.3">
      <c r="A689" s="78"/>
      <c r="C689" s="75" t="s">
        <v>11</v>
      </c>
      <c r="F689" s="80" t="e">
        <f>#REF!</f>
        <v>#REF!</v>
      </c>
      <c r="G689" s="79"/>
    </row>
    <row r="690" spans="1:7" s="69" customFormat="1" ht="6.75" hidden="1" customHeight="1" thickBot="1" x14ac:dyDescent="0.3">
      <c r="A690" s="72"/>
      <c r="B690" s="10"/>
      <c r="C690" s="73"/>
      <c r="D690" s="68"/>
      <c r="F690" s="70"/>
      <c r="G690" s="71"/>
    </row>
    <row r="691" spans="1:7" s="69" customFormat="1" ht="13.5" hidden="1" customHeight="1" thickBot="1" x14ac:dyDescent="0.3">
      <c r="A691" s="72"/>
      <c r="B691" s="10" t="e">
        <f>#REF!</f>
        <v>#REF!</v>
      </c>
      <c r="C691" s="73"/>
      <c r="D691" s="68"/>
      <c r="F691" s="74" t="e">
        <f>#REF!</f>
        <v>#REF!</v>
      </c>
      <c r="G691" s="71"/>
    </row>
    <row r="692" spans="1:7" ht="6.75" hidden="1" customHeight="1" thickBot="1" x14ac:dyDescent="0.3">
      <c r="A692" s="78"/>
      <c r="G692" s="79"/>
    </row>
    <row r="693" spans="1:7" ht="13.5" hidden="1" thickBot="1" x14ac:dyDescent="0.3">
      <c r="A693" s="78"/>
      <c r="C693" s="75" t="s">
        <v>11</v>
      </c>
      <c r="F693" s="80" t="e">
        <f>#REF!</f>
        <v>#REF!</v>
      </c>
      <c r="G693" s="79"/>
    </row>
    <row r="694" spans="1:7" s="69" customFormat="1" ht="6.75" hidden="1" customHeight="1" thickBot="1" x14ac:dyDescent="0.3">
      <c r="A694" s="72"/>
      <c r="B694" s="10"/>
      <c r="C694" s="73"/>
      <c r="D694" s="68"/>
      <c r="F694" s="70"/>
      <c r="G694" s="71"/>
    </row>
    <row r="695" spans="1:7" s="69" customFormat="1" ht="13.5" hidden="1" customHeight="1" thickBot="1" x14ac:dyDescent="0.3">
      <c r="A695" s="72"/>
      <c r="B695" s="10" t="e">
        <f>#REF!</f>
        <v>#REF!</v>
      </c>
      <c r="C695" s="73"/>
      <c r="D695" s="68"/>
      <c r="F695" s="74" t="e">
        <f>#REF!</f>
        <v>#REF!</v>
      </c>
      <c r="G695" s="71"/>
    </row>
    <row r="696" spans="1:7" ht="6.75" hidden="1" customHeight="1" thickBot="1" x14ac:dyDescent="0.3">
      <c r="A696" s="78"/>
      <c r="G696" s="79"/>
    </row>
    <row r="697" spans="1:7" ht="13.5" hidden="1" thickBot="1" x14ac:dyDescent="0.3">
      <c r="A697" s="78"/>
      <c r="C697" s="75" t="s">
        <v>11</v>
      </c>
      <c r="F697" s="80" t="e">
        <f>#REF!</f>
        <v>#REF!</v>
      </c>
      <c r="G697" s="79"/>
    </row>
    <row r="698" spans="1:7" s="69" customFormat="1" ht="6.75" hidden="1" customHeight="1" thickBot="1" x14ac:dyDescent="0.3">
      <c r="A698" s="72"/>
      <c r="B698" s="10"/>
      <c r="C698" s="73"/>
      <c r="D698" s="68"/>
      <c r="F698" s="70"/>
      <c r="G698" s="71"/>
    </row>
    <row r="699" spans="1:7" s="69" customFormat="1" ht="13.5" hidden="1" customHeight="1" thickBot="1" x14ac:dyDescent="0.3">
      <c r="A699" s="72"/>
      <c r="B699" s="10" t="e">
        <f>#REF!</f>
        <v>#REF!</v>
      </c>
      <c r="C699" s="73"/>
      <c r="D699" s="68"/>
      <c r="F699" s="74" t="e">
        <f>#REF!</f>
        <v>#REF!</v>
      </c>
      <c r="G699" s="71"/>
    </row>
    <row r="700" spans="1:7" ht="6.75" hidden="1" customHeight="1" thickBot="1" x14ac:dyDescent="0.3">
      <c r="A700" s="78"/>
      <c r="G700" s="79"/>
    </row>
    <row r="701" spans="1:7" ht="13.5" hidden="1" thickBot="1" x14ac:dyDescent="0.3">
      <c r="A701" s="78"/>
      <c r="C701" s="75" t="s">
        <v>11</v>
      </c>
      <c r="F701" s="80" t="e">
        <f>#REF!</f>
        <v>#REF!</v>
      </c>
      <c r="G701" s="79"/>
    </row>
    <row r="702" spans="1:7" s="69" customFormat="1" ht="6.75" hidden="1" customHeight="1" thickBot="1" x14ac:dyDescent="0.3">
      <c r="A702" s="72"/>
      <c r="B702" s="10"/>
      <c r="C702" s="73"/>
      <c r="D702" s="68"/>
      <c r="F702" s="70"/>
      <c r="G702" s="71"/>
    </row>
    <row r="703" spans="1:7" s="69" customFormat="1" ht="13.5" hidden="1" customHeight="1" thickBot="1" x14ac:dyDescent="0.3">
      <c r="A703" s="72"/>
      <c r="B703" s="10" t="e">
        <f>#REF!</f>
        <v>#REF!</v>
      </c>
      <c r="C703" s="73"/>
      <c r="D703" s="68"/>
      <c r="F703" s="74" t="e">
        <f>#REF!</f>
        <v>#REF!</v>
      </c>
      <c r="G703" s="71"/>
    </row>
    <row r="704" spans="1:7" ht="6.75" hidden="1" customHeight="1" thickBot="1" x14ac:dyDescent="0.3">
      <c r="A704" s="78"/>
      <c r="G704" s="79"/>
    </row>
    <row r="705" spans="1:7" ht="13.5" hidden="1" thickBot="1" x14ac:dyDescent="0.3">
      <c r="A705" s="78"/>
      <c r="C705" s="75" t="s">
        <v>11</v>
      </c>
      <c r="F705" s="80" t="e">
        <f>#REF!</f>
        <v>#REF!</v>
      </c>
      <c r="G705" s="79"/>
    </row>
    <row r="706" spans="1:7" s="69" customFormat="1" ht="6.75" hidden="1" customHeight="1" thickBot="1" x14ac:dyDescent="0.3">
      <c r="A706" s="72"/>
      <c r="B706" s="10"/>
      <c r="C706" s="73"/>
      <c r="D706" s="68"/>
      <c r="F706" s="70"/>
      <c r="G706" s="71"/>
    </row>
    <row r="707" spans="1:7" s="69" customFormat="1" ht="13.5" hidden="1" customHeight="1" thickBot="1" x14ac:dyDescent="0.3">
      <c r="A707" s="72"/>
      <c r="B707" s="10" t="e">
        <f>#REF!</f>
        <v>#REF!</v>
      </c>
      <c r="C707" s="73"/>
      <c r="D707" s="68"/>
      <c r="F707" s="74" t="e">
        <f>#REF!</f>
        <v>#REF!</v>
      </c>
      <c r="G707" s="71"/>
    </row>
    <row r="708" spans="1:7" ht="6.75" hidden="1" customHeight="1" thickBot="1" x14ac:dyDescent="0.3">
      <c r="A708" s="78"/>
      <c r="G708" s="79"/>
    </row>
    <row r="709" spans="1:7" ht="13.5" hidden="1" thickBot="1" x14ac:dyDescent="0.3">
      <c r="A709" s="78"/>
      <c r="C709" s="75" t="s">
        <v>11</v>
      </c>
      <c r="F709" s="80" t="e">
        <f>#REF!</f>
        <v>#REF!</v>
      </c>
      <c r="G709" s="79"/>
    </row>
    <row r="710" spans="1:7" s="69" customFormat="1" ht="6.75" hidden="1" customHeight="1" thickBot="1" x14ac:dyDescent="0.3">
      <c r="A710" s="72"/>
      <c r="B710" s="10"/>
      <c r="C710" s="73"/>
      <c r="D710" s="68"/>
      <c r="F710" s="70"/>
      <c r="G710" s="71"/>
    </row>
    <row r="711" spans="1:7" s="69" customFormat="1" ht="13.5" hidden="1" customHeight="1" thickBot="1" x14ac:dyDescent="0.3">
      <c r="A711" s="72"/>
      <c r="B711" s="10" t="e">
        <f>#REF!</f>
        <v>#REF!</v>
      </c>
      <c r="C711" s="73"/>
      <c r="D711" s="68"/>
      <c r="F711" s="74" t="e">
        <f>#REF!</f>
        <v>#REF!</v>
      </c>
      <c r="G711" s="71"/>
    </row>
    <row r="712" spans="1:7" ht="6.75" hidden="1" customHeight="1" thickBot="1" x14ac:dyDescent="0.3">
      <c r="A712" s="78"/>
      <c r="G712" s="79"/>
    </row>
    <row r="713" spans="1:7" ht="13.5" hidden="1" thickBot="1" x14ac:dyDescent="0.3">
      <c r="A713" s="78"/>
      <c r="C713" s="75" t="s">
        <v>11</v>
      </c>
      <c r="F713" s="80" t="e">
        <f>#REF!</f>
        <v>#REF!</v>
      </c>
      <c r="G713" s="79"/>
    </row>
    <row r="714" spans="1:7" ht="13.5" hidden="1" thickBot="1" x14ac:dyDescent="0.3">
      <c r="A714" s="78"/>
      <c r="C714" s="75"/>
      <c r="G714" s="79"/>
    </row>
    <row r="715" spans="1:7" ht="13.5" hidden="1" thickBot="1" x14ac:dyDescent="0.3">
      <c r="A715" s="78"/>
      <c r="B715" s="5" t="s">
        <v>8</v>
      </c>
      <c r="C715" s="75"/>
      <c r="F715" s="81" t="e">
        <f>#REF!</f>
        <v>#REF!</v>
      </c>
      <c r="G715" s="79"/>
    </row>
    <row r="716" spans="1:7" ht="13.5" hidden="1" thickBot="1" x14ac:dyDescent="0.3">
      <c r="A716" s="78"/>
      <c r="C716" s="75"/>
      <c r="G716" s="79"/>
    </row>
    <row r="717" spans="1:7" ht="13.5" hidden="1" thickBot="1" x14ac:dyDescent="0.3">
      <c r="A717" s="78"/>
      <c r="B717" s="5" t="s">
        <v>27</v>
      </c>
      <c r="C717" s="75"/>
      <c r="F717" s="82" t="e">
        <f>SUM(F713,F709,F705,F701,F697,F693,F689,F685,F681,F677)</f>
        <v>#REF!</v>
      </c>
      <c r="G717" s="79"/>
    </row>
    <row r="718" spans="1:7" ht="13.5" hidden="1" thickBot="1" x14ac:dyDescent="0.3">
      <c r="A718" s="78"/>
      <c r="C718" s="75"/>
      <c r="G718" s="79"/>
    </row>
    <row r="719" spans="1:7" ht="13.5" hidden="1" thickBot="1" x14ac:dyDescent="0.3">
      <c r="A719" s="78"/>
      <c r="B719" s="5" t="s">
        <v>28</v>
      </c>
      <c r="C719" s="75"/>
      <c r="F719" s="82">
        <f>COUNT(F713,F709,F705,F701,F697,F693,F689,F685,F681,F677)</f>
        <v>0</v>
      </c>
      <c r="G719" s="79"/>
    </row>
    <row r="720" spans="1:7" ht="13.5" hidden="1" thickBot="1" x14ac:dyDescent="0.3">
      <c r="A720" s="78"/>
      <c r="C720" s="75"/>
      <c r="G720" s="79"/>
    </row>
    <row r="721" spans="1:7" ht="13.5" hidden="1" thickBot="1" x14ac:dyDescent="0.3">
      <c r="A721" s="78"/>
      <c r="B721" s="5" t="s">
        <v>29</v>
      </c>
      <c r="C721" s="75"/>
      <c r="F721" s="83" t="str">
        <f>IF(F719=0," ",F717/F719)</f>
        <v xml:space="preserve"> </v>
      </c>
      <c r="G721" s="79"/>
    </row>
    <row r="722" spans="1:7" ht="13.5" hidden="1" thickBot="1" x14ac:dyDescent="0.3">
      <c r="A722" s="78"/>
      <c r="C722" s="75"/>
      <c r="G722" s="79"/>
    </row>
    <row r="723" spans="1:7" ht="13.5" hidden="1" thickBot="1" x14ac:dyDescent="0.3">
      <c r="A723" s="78"/>
      <c r="B723" s="5" t="s">
        <v>30</v>
      </c>
      <c r="C723" s="75"/>
      <c r="F723" s="81" t="str">
        <f>IF(F719=0," ",F721*F715)</f>
        <v xml:space="preserve"> </v>
      </c>
      <c r="G723" s="79"/>
    </row>
    <row r="724" spans="1:7" ht="13.5" hidden="1" thickBot="1" x14ac:dyDescent="0.3">
      <c r="A724" s="78"/>
      <c r="C724" s="75"/>
      <c r="G724" s="79"/>
    </row>
    <row r="725" spans="1:7" ht="13.5" hidden="1" thickBot="1" x14ac:dyDescent="0.3">
      <c r="A725" s="78"/>
      <c r="B725" s="5" t="s">
        <v>9</v>
      </c>
      <c r="C725" s="75"/>
      <c r="F725" s="84" t="e">
        <f>#REF!</f>
        <v>#REF!</v>
      </c>
      <c r="G725" s="79"/>
    </row>
    <row r="726" spans="1:7" ht="13.5" hidden="1" thickBot="1" x14ac:dyDescent="0.3">
      <c r="A726" s="78"/>
      <c r="C726" s="75"/>
      <c r="G726" s="79"/>
    </row>
    <row r="727" spans="1:7" ht="13.5" hidden="1" thickBot="1" x14ac:dyDescent="0.3">
      <c r="A727" s="78"/>
      <c r="B727" s="85" t="s">
        <v>31</v>
      </c>
      <c r="C727" s="75"/>
      <c r="F727" s="86" t="str">
        <f>IF(F719=0," ",F723-F725)</f>
        <v xml:space="preserve"> </v>
      </c>
      <c r="G727" s="79"/>
    </row>
    <row r="728" spans="1:7" s="69" customFormat="1" ht="12.75" hidden="1" customHeight="1" x14ac:dyDescent="0.25">
      <c r="A728" s="72"/>
      <c r="B728" s="10"/>
      <c r="C728" s="73"/>
      <c r="D728" s="68"/>
      <c r="F728" s="70"/>
      <c r="G728" s="71"/>
    </row>
    <row r="729" spans="1:7" s="69" customFormat="1" ht="15.75" hidden="1" thickBot="1" x14ac:dyDescent="0.3">
      <c r="A729" s="89" t="s">
        <v>86</v>
      </c>
      <c r="B729" s="56"/>
      <c r="C729" s="56"/>
      <c r="D729" s="68"/>
      <c r="F729" s="70"/>
      <c r="G729" s="71"/>
    </row>
    <row r="730" spans="1:7" s="69" customFormat="1" ht="13.5" hidden="1" customHeight="1" thickBot="1" x14ac:dyDescent="0.3">
      <c r="A730" s="72"/>
      <c r="B730" s="10" t="e">
        <f>#REF!</f>
        <v>#REF!</v>
      </c>
      <c r="C730" s="73"/>
      <c r="D730" s="68"/>
      <c r="F730" s="74" t="e">
        <f>#REF!</f>
        <v>#REF!</v>
      </c>
      <c r="G730" s="71"/>
    </row>
    <row r="731" spans="1:7" ht="6.75" hidden="1" customHeight="1" thickBot="1" x14ac:dyDescent="0.3">
      <c r="A731" s="78"/>
      <c r="G731" s="79"/>
    </row>
    <row r="732" spans="1:7" ht="13.5" hidden="1" thickBot="1" x14ac:dyDescent="0.3">
      <c r="A732" s="78"/>
      <c r="C732" s="75" t="s">
        <v>11</v>
      </c>
      <c r="F732" s="80" t="e">
        <f>#REF!</f>
        <v>#REF!</v>
      </c>
      <c r="G732" s="79"/>
    </row>
    <row r="733" spans="1:7" s="69" customFormat="1" ht="6.75" hidden="1" customHeight="1" thickBot="1" x14ac:dyDescent="0.3">
      <c r="A733" s="72"/>
      <c r="B733" s="10"/>
      <c r="C733" s="73"/>
      <c r="D733" s="68"/>
      <c r="F733" s="70"/>
      <c r="G733" s="71"/>
    </row>
    <row r="734" spans="1:7" s="69" customFormat="1" ht="13.5" hidden="1" customHeight="1" thickBot="1" x14ac:dyDescent="0.3">
      <c r="A734" s="72"/>
      <c r="B734" s="10" t="e">
        <f>#REF!</f>
        <v>#REF!</v>
      </c>
      <c r="C734" s="73"/>
      <c r="D734" s="68"/>
      <c r="F734" s="74" t="e">
        <f>#REF!</f>
        <v>#REF!</v>
      </c>
      <c r="G734" s="71"/>
    </row>
    <row r="735" spans="1:7" ht="6.75" hidden="1" customHeight="1" thickBot="1" x14ac:dyDescent="0.3">
      <c r="A735" s="78"/>
      <c r="G735" s="79"/>
    </row>
    <row r="736" spans="1:7" ht="13.5" hidden="1" thickBot="1" x14ac:dyDescent="0.3">
      <c r="A736" s="78"/>
      <c r="C736" s="75" t="s">
        <v>11</v>
      </c>
      <c r="F736" s="80" t="e">
        <f>#REF!</f>
        <v>#REF!</v>
      </c>
      <c r="G736" s="79"/>
    </row>
    <row r="737" spans="1:7" s="69" customFormat="1" ht="6.75" hidden="1" customHeight="1" thickBot="1" x14ac:dyDescent="0.3">
      <c r="A737" s="72"/>
      <c r="B737" s="10"/>
      <c r="C737" s="73"/>
      <c r="D737" s="68"/>
      <c r="F737" s="70"/>
      <c r="G737" s="71"/>
    </row>
    <row r="738" spans="1:7" s="69" customFormat="1" ht="13.5" hidden="1" customHeight="1" thickBot="1" x14ac:dyDescent="0.3">
      <c r="A738" s="72"/>
      <c r="B738" s="10" t="e">
        <f>#REF!</f>
        <v>#REF!</v>
      </c>
      <c r="C738" s="73"/>
      <c r="D738" s="68"/>
      <c r="F738" s="74" t="e">
        <f>#REF!</f>
        <v>#REF!</v>
      </c>
      <c r="G738" s="71"/>
    </row>
    <row r="739" spans="1:7" ht="6.75" hidden="1" customHeight="1" thickBot="1" x14ac:dyDescent="0.3">
      <c r="A739" s="78"/>
      <c r="G739" s="79"/>
    </row>
    <row r="740" spans="1:7" ht="13.5" hidden="1" thickBot="1" x14ac:dyDescent="0.3">
      <c r="A740" s="78"/>
      <c r="C740" s="75" t="s">
        <v>11</v>
      </c>
      <c r="F740" s="80" t="e">
        <f>#REF!</f>
        <v>#REF!</v>
      </c>
      <c r="G740" s="79"/>
    </row>
    <row r="741" spans="1:7" s="69" customFormat="1" ht="6.75" hidden="1" customHeight="1" thickBot="1" x14ac:dyDescent="0.3">
      <c r="A741" s="72"/>
      <c r="B741" s="10"/>
      <c r="C741" s="73"/>
      <c r="D741" s="68"/>
      <c r="F741" s="70"/>
      <c r="G741" s="71"/>
    </row>
    <row r="742" spans="1:7" s="69" customFormat="1" ht="13.5" hidden="1" customHeight="1" thickBot="1" x14ac:dyDescent="0.3">
      <c r="A742" s="72"/>
      <c r="B742" s="10" t="e">
        <f>#REF!</f>
        <v>#REF!</v>
      </c>
      <c r="C742" s="73"/>
      <c r="D742" s="68"/>
      <c r="F742" s="74" t="e">
        <f>#REF!</f>
        <v>#REF!</v>
      </c>
      <c r="G742" s="71"/>
    </row>
    <row r="743" spans="1:7" ht="6.75" hidden="1" customHeight="1" thickBot="1" x14ac:dyDescent="0.3">
      <c r="A743" s="78"/>
      <c r="G743" s="79"/>
    </row>
    <row r="744" spans="1:7" ht="13.5" hidden="1" thickBot="1" x14ac:dyDescent="0.3">
      <c r="A744" s="78"/>
      <c r="C744" s="75" t="s">
        <v>11</v>
      </c>
      <c r="F744" s="80" t="e">
        <f>#REF!</f>
        <v>#REF!</v>
      </c>
      <c r="G744" s="79"/>
    </row>
    <row r="745" spans="1:7" s="69" customFormat="1" ht="6.75" hidden="1" customHeight="1" thickBot="1" x14ac:dyDescent="0.3">
      <c r="A745" s="72"/>
      <c r="B745" s="10"/>
      <c r="C745" s="73"/>
      <c r="D745" s="68"/>
      <c r="F745" s="70"/>
      <c r="G745" s="71"/>
    </row>
    <row r="746" spans="1:7" s="69" customFormat="1" ht="13.5" hidden="1" customHeight="1" thickBot="1" x14ac:dyDescent="0.3">
      <c r="A746" s="72"/>
      <c r="B746" s="10" t="e">
        <f>#REF!</f>
        <v>#REF!</v>
      </c>
      <c r="C746" s="73"/>
      <c r="D746" s="68"/>
      <c r="F746" s="74" t="e">
        <f>#REF!</f>
        <v>#REF!</v>
      </c>
      <c r="G746" s="71"/>
    </row>
    <row r="747" spans="1:7" ht="6.75" hidden="1" customHeight="1" thickBot="1" x14ac:dyDescent="0.3">
      <c r="A747" s="78"/>
      <c r="G747" s="79"/>
    </row>
    <row r="748" spans="1:7" ht="13.5" hidden="1" thickBot="1" x14ac:dyDescent="0.3">
      <c r="A748" s="78"/>
      <c r="C748" s="75" t="s">
        <v>11</v>
      </c>
      <c r="F748" s="80" t="e">
        <f>#REF!</f>
        <v>#REF!</v>
      </c>
      <c r="G748" s="79"/>
    </row>
    <row r="749" spans="1:7" s="69" customFormat="1" ht="6.75" hidden="1" customHeight="1" thickBot="1" x14ac:dyDescent="0.3">
      <c r="A749" s="72"/>
      <c r="B749" s="10"/>
      <c r="C749" s="73"/>
      <c r="D749" s="68"/>
      <c r="F749" s="70"/>
      <c r="G749" s="71"/>
    </row>
    <row r="750" spans="1:7" s="69" customFormat="1" ht="13.5" hidden="1" customHeight="1" thickBot="1" x14ac:dyDescent="0.3">
      <c r="A750" s="72"/>
      <c r="B750" s="10" t="e">
        <f>#REF!</f>
        <v>#REF!</v>
      </c>
      <c r="C750" s="73"/>
      <c r="D750" s="68"/>
      <c r="F750" s="74" t="e">
        <f>#REF!</f>
        <v>#REF!</v>
      </c>
      <c r="G750" s="71"/>
    </row>
    <row r="751" spans="1:7" ht="6.75" hidden="1" customHeight="1" thickBot="1" x14ac:dyDescent="0.3">
      <c r="A751" s="78"/>
      <c r="G751" s="79"/>
    </row>
    <row r="752" spans="1:7" ht="13.5" hidden="1" thickBot="1" x14ac:dyDescent="0.3">
      <c r="A752" s="78"/>
      <c r="C752" s="75" t="s">
        <v>11</v>
      </c>
      <c r="F752" s="80" t="e">
        <f>#REF!</f>
        <v>#REF!</v>
      </c>
      <c r="G752" s="79"/>
    </row>
    <row r="753" spans="1:7" s="69" customFormat="1" ht="6.75" hidden="1" customHeight="1" thickBot="1" x14ac:dyDescent="0.3">
      <c r="A753" s="72"/>
      <c r="B753" s="10"/>
      <c r="C753" s="73"/>
      <c r="D753" s="68"/>
      <c r="F753" s="70"/>
      <c r="G753" s="71"/>
    </row>
    <row r="754" spans="1:7" s="69" customFormat="1" ht="13.5" hidden="1" customHeight="1" thickBot="1" x14ac:dyDescent="0.3">
      <c r="A754" s="72"/>
      <c r="B754" s="10" t="e">
        <f>#REF!</f>
        <v>#REF!</v>
      </c>
      <c r="C754" s="73"/>
      <c r="D754" s="68"/>
      <c r="F754" s="74" t="e">
        <f>#REF!</f>
        <v>#REF!</v>
      </c>
      <c r="G754" s="71"/>
    </row>
    <row r="755" spans="1:7" ht="6.75" hidden="1" customHeight="1" thickBot="1" x14ac:dyDescent="0.3">
      <c r="A755" s="78"/>
      <c r="G755" s="79"/>
    </row>
    <row r="756" spans="1:7" ht="13.5" hidden="1" thickBot="1" x14ac:dyDescent="0.3">
      <c r="A756" s="78"/>
      <c r="C756" s="75" t="s">
        <v>11</v>
      </c>
      <c r="F756" s="80" t="e">
        <f>#REF!</f>
        <v>#REF!</v>
      </c>
      <c r="G756" s="79"/>
    </row>
    <row r="757" spans="1:7" s="69" customFormat="1" ht="6.75" hidden="1" customHeight="1" thickBot="1" x14ac:dyDescent="0.3">
      <c r="A757" s="72"/>
      <c r="B757" s="10"/>
      <c r="C757" s="73"/>
      <c r="D757" s="68"/>
      <c r="F757" s="70"/>
      <c r="G757" s="71"/>
    </row>
    <row r="758" spans="1:7" s="69" customFormat="1" ht="13.5" hidden="1" customHeight="1" thickBot="1" x14ac:dyDescent="0.3">
      <c r="A758" s="72"/>
      <c r="B758" s="10" t="e">
        <f>#REF!</f>
        <v>#REF!</v>
      </c>
      <c r="C758" s="73"/>
      <c r="D758" s="68"/>
      <c r="F758" s="74" t="e">
        <f>#REF!</f>
        <v>#REF!</v>
      </c>
      <c r="G758" s="71"/>
    </row>
    <row r="759" spans="1:7" ht="6.75" hidden="1" customHeight="1" thickBot="1" x14ac:dyDescent="0.3">
      <c r="A759" s="78"/>
      <c r="G759" s="79"/>
    </row>
    <row r="760" spans="1:7" ht="13.5" hidden="1" thickBot="1" x14ac:dyDescent="0.3">
      <c r="A760" s="78"/>
      <c r="C760" s="75" t="s">
        <v>11</v>
      </c>
      <c r="F760" s="80" t="e">
        <f>#REF!</f>
        <v>#REF!</v>
      </c>
      <c r="G760" s="79"/>
    </row>
    <row r="761" spans="1:7" s="69" customFormat="1" ht="6.75" hidden="1" customHeight="1" thickBot="1" x14ac:dyDescent="0.3">
      <c r="A761" s="72"/>
      <c r="B761" s="10"/>
      <c r="C761" s="73"/>
      <c r="D761" s="68"/>
      <c r="F761" s="70"/>
      <c r="G761" s="71"/>
    </row>
    <row r="762" spans="1:7" s="69" customFormat="1" ht="13.5" hidden="1" customHeight="1" thickBot="1" x14ac:dyDescent="0.3">
      <c r="A762" s="72"/>
      <c r="B762" s="10" t="e">
        <f>#REF!</f>
        <v>#REF!</v>
      </c>
      <c r="C762" s="73"/>
      <c r="D762" s="68"/>
      <c r="F762" s="74" t="e">
        <f>#REF!</f>
        <v>#REF!</v>
      </c>
      <c r="G762" s="71"/>
    </row>
    <row r="763" spans="1:7" ht="6.75" hidden="1" customHeight="1" thickBot="1" x14ac:dyDescent="0.3">
      <c r="A763" s="78"/>
      <c r="G763" s="79"/>
    </row>
    <row r="764" spans="1:7" ht="13.5" hidden="1" thickBot="1" x14ac:dyDescent="0.3">
      <c r="A764" s="78"/>
      <c r="C764" s="75" t="s">
        <v>11</v>
      </c>
      <c r="F764" s="80" t="e">
        <f>#REF!</f>
        <v>#REF!</v>
      </c>
      <c r="G764" s="79"/>
    </row>
    <row r="765" spans="1:7" s="69" customFormat="1" ht="6.75" hidden="1" customHeight="1" thickBot="1" x14ac:dyDescent="0.3">
      <c r="A765" s="72"/>
      <c r="B765" s="10"/>
      <c r="C765" s="73"/>
      <c r="D765" s="68"/>
      <c r="F765" s="70"/>
      <c r="G765" s="71"/>
    </row>
    <row r="766" spans="1:7" s="69" customFormat="1" ht="13.5" hidden="1" customHeight="1" thickBot="1" x14ac:dyDescent="0.3">
      <c r="A766" s="72"/>
      <c r="B766" s="10" t="e">
        <f>#REF!</f>
        <v>#REF!</v>
      </c>
      <c r="C766" s="73"/>
      <c r="D766" s="68"/>
      <c r="F766" s="74" t="e">
        <f>#REF!</f>
        <v>#REF!</v>
      </c>
      <c r="G766" s="71"/>
    </row>
    <row r="767" spans="1:7" ht="6.75" hidden="1" customHeight="1" thickBot="1" x14ac:dyDescent="0.3">
      <c r="A767" s="78"/>
      <c r="G767" s="79"/>
    </row>
    <row r="768" spans="1:7" ht="13.5" hidden="1" thickBot="1" x14ac:dyDescent="0.3">
      <c r="A768" s="78"/>
      <c r="C768" s="75" t="s">
        <v>11</v>
      </c>
      <c r="F768" s="80" t="e">
        <f>#REF!</f>
        <v>#REF!</v>
      </c>
      <c r="G768" s="79"/>
    </row>
    <row r="769" spans="1:7" ht="13.5" hidden="1" thickBot="1" x14ac:dyDescent="0.3">
      <c r="A769" s="78"/>
      <c r="C769" s="75"/>
      <c r="G769" s="79"/>
    </row>
    <row r="770" spans="1:7" ht="13.5" hidden="1" thickBot="1" x14ac:dyDescent="0.3">
      <c r="A770" s="78"/>
      <c r="B770" s="5" t="s">
        <v>8</v>
      </c>
      <c r="C770" s="75"/>
      <c r="F770" s="81" t="e">
        <f>#REF!</f>
        <v>#REF!</v>
      </c>
      <c r="G770" s="79"/>
    </row>
    <row r="771" spans="1:7" ht="13.5" hidden="1" thickBot="1" x14ac:dyDescent="0.3">
      <c r="A771" s="78"/>
      <c r="C771" s="75"/>
      <c r="G771" s="79"/>
    </row>
    <row r="772" spans="1:7" ht="13.5" hidden="1" thickBot="1" x14ac:dyDescent="0.3">
      <c r="A772" s="78"/>
      <c r="B772" s="5" t="s">
        <v>27</v>
      </c>
      <c r="C772" s="75"/>
      <c r="F772" s="82" t="e">
        <f>SUM(F768,F764,F760,F756,F752,F748,F744,F740,F736,F732)</f>
        <v>#REF!</v>
      </c>
      <c r="G772" s="79"/>
    </row>
    <row r="773" spans="1:7" ht="13.5" hidden="1" thickBot="1" x14ac:dyDescent="0.3">
      <c r="A773" s="78"/>
      <c r="C773" s="75"/>
      <c r="G773" s="79"/>
    </row>
    <row r="774" spans="1:7" ht="13.5" hidden="1" thickBot="1" x14ac:dyDescent="0.3">
      <c r="A774" s="78"/>
      <c r="B774" s="5" t="s">
        <v>28</v>
      </c>
      <c r="C774" s="75"/>
      <c r="F774" s="82">
        <f>COUNT(F768,F764,F760,F756,F752,F748,F744,F740,F736,F732)</f>
        <v>0</v>
      </c>
      <c r="G774" s="79"/>
    </row>
    <row r="775" spans="1:7" ht="13.5" hidden="1" thickBot="1" x14ac:dyDescent="0.3">
      <c r="A775" s="78"/>
      <c r="C775" s="75"/>
      <c r="G775" s="79"/>
    </row>
    <row r="776" spans="1:7" ht="13.5" hidden="1" thickBot="1" x14ac:dyDescent="0.3">
      <c r="A776" s="78"/>
      <c r="B776" s="5" t="s">
        <v>29</v>
      </c>
      <c r="C776" s="75"/>
      <c r="F776" s="83" t="str">
        <f>IF(F774=0," ",F772/F774)</f>
        <v xml:space="preserve"> </v>
      </c>
      <c r="G776" s="79"/>
    </row>
    <row r="777" spans="1:7" ht="13.5" hidden="1" thickBot="1" x14ac:dyDescent="0.3">
      <c r="A777" s="78"/>
      <c r="C777" s="75"/>
      <c r="G777" s="79"/>
    </row>
    <row r="778" spans="1:7" ht="13.5" hidden="1" thickBot="1" x14ac:dyDescent="0.3">
      <c r="A778" s="78"/>
      <c r="B778" s="5" t="s">
        <v>30</v>
      </c>
      <c r="C778" s="75"/>
      <c r="F778" s="81" t="str">
        <f>IF(F774=0," ",F776*F770)</f>
        <v xml:space="preserve"> </v>
      </c>
      <c r="G778" s="79"/>
    </row>
    <row r="779" spans="1:7" ht="13.5" hidden="1" thickBot="1" x14ac:dyDescent="0.3">
      <c r="A779" s="78"/>
      <c r="C779" s="75"/>
      <c r="G779" s="79"/>
    </row>
    <row r="780" spans="1:7" ht="13.5" hidden="1" thickBot="1" x14ac:dyDescent="0.3">
      <c r="A780" s="78"/>
      <c r="B780" s="5" t="s">
        <v>9</v>
      </c>
      <c r="C780" s="75"/>
      <c r="F780" s="84" t="e">
        <f>#REF!</f>
        <v>#REF!</v>
      </c>
      <c r="G780" s="79"/>
    </row>
    <row r="781" spans="1:7" ht="13.5" hidden="1" thickBot="1" x14ac:dyDescent="0.3">
      <c r="A781" s="78"/>
      <c r="C781" s="75"/>
      <c r="G781" s="79"/>
    </row>
    <row r="782" spans="1:7" ht="13.5" hidden="1" thickBot="1" x14ac:dyDescent="0.3">
      <c r="A782" s="78"/>
      <c r="B782" s="85" t="s">
        <v>31</v>
      </c>
      <c r="C782" s="75"/>
      <c r="F782" s="86" t="str">
        <f>IF(F774=0," ",F778-F780)</f>
        <v xml:space="preserve"> </v>
      </c>
      <c r="G782" s="79"/>
    </row>
    <row r="783" spans="1:7" x14ac:dyDescent="0.25">
      <c r="A783" s="90"/>
      <c r="B783" s="91"/>
      <c r="C783" s="91"/>
      <c r="D783" s="92"/>
      <c r="E783" s="91"/>
      <c r="F783" s="93"/>
      <c r="G783" s="94"/>
    </row>
  </sheetData>
  <phoneticPr fontId="0" type="noConversion"/>
  <pageMargins left="0.7" right="0.7" top="0.75" bottom="0.75" header="0.3" footer="0.3"/>
  <pageSetup scale="75" orientation="portrait" r:id="rId1"/>
  <headerFooter>
    <oddHeader>&amp;C&amp;"-,Bold"&amp;14DSRIP Semi-Annual Reporting Form</oddHeader>
    <oddFooter>&amp;C&amp;A&amp;R&amp;P of &amp;N&amp;L&amp;D</oddFooter>
  </headerFooter>
  <rowBreaks count="13" manualBreakCount="13">
    <brk id="67" max="7" man="1"/>
    <brk id="122" max="7" man="1"/>
    <brk id="177" max="7" man="1"/>
    <brk id="232" max="7" man="1"/>
    <brk id="287" max="7" man="1"/>
    <brk id="342" max="7" man="1"/>
    <brk id="397" max="7" man="1"/>
    <brk id="452" max="7" man="1"/>
    <brk id="507" max="7" man="1"/>
    <brk id="562" max="7" man="1"/>
    <brk id="617" max="7" man="1"/>
    <brk id="672" max="7" man="1"/>
    <brk id="727" max="7"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theme="9"/>
  </sheetPr>
  <dimension ref="A1:G176"/>
  <sheetViews>
    <sheetView showGridLines="0" zoomScale="90" zoomScaleNormal="90" zoomScalePageLayoutView="90" workbookViewId="0">
      <selection activeCell="F201" sqref="F201"/>
    </sheetView>
  </sheetViews>
  <sheetFormatPr defaultColWidth="10" defaultRowHeight="12.75" x14ac:dyDescent="0.25"/>
  <cols>
    <col min="1" max="1" width="1.7109375" style="5" customWidth="1"/>
    <col min="2" max="2" width="2.140625" style="5" customWidth="1"/>
    <col min="3" max="3" width="20.85546875" style="5" customWidth="1"/>
    <col min="4" max="4" width="64.7109375" style="11" customWidth="1"/>
    <col min="5" max="5" width="2.7109375" style="5" customWidth="1"/>
    <col min="6" max="6" width="14.42578125" style="7" customWidth="1"/>
    <col min="7" max="7" width="4.85546875" style="5" customWidth="1"/>
    <col min="8" max="8" width="3.140625" style="5" customWidth="1"/>
    <col min="9" max="16384" width="10" style="5"/>
  </cols>
  <sheetData>
    <row r="1" spans="1:7" x14ac:dyDescent="0.2">
      <c r="A1" s="1" t="str">
        <f>'Total Payment Amount'!A1</f>
        <v>CA 1115 Waiver - Delivery System Reform Incentive Payments (DSRIP)</v>
      </c>
    </row>
    <row r="2" spans="1:7" x14ac:dyDescent="0.2">
      <c r="A2" s="1" t="str">
        <f>'Total Payment Amount'!B2</f>
        <v xml:space="preserve">DPH SYSTEM: </v>
      </c>
      <c r="C2" s="1"/>
      <c r="D2" s="6" t="str">
        <f>IF('Total Payment Amount'!D2=0,"",'Total Payment Amount'!D2)</f>
        <v>Ventura County Medical Center</v>
      </c>
    </row>
    <row r="3" spans="1:7" x14ac:dyDescent="0.2">
      <c r="A3" s="1" t="str">
        <f>'Total Payment Amount'!B3</f>
        <v>REPORTING YEAR:</v>
      </c>
      <c r="C3" s="1"/>
      <c r="D3" s="6" t="str">
        <f>IF('Total Payment Amount'!D3=0,"",'Total Payment Amount'!D3)</f>
        <v>DY 6</v>
      </c>
    </row>
    <row r="4" spans="1:7" x14ac:dyDescent="0.2">
      <c r="A4" s="1" t="str">
        <f>'Total Payment Amount'!B4</f>
        <v xml:space="preserve">DATE OF SUBMISSION: </v>
      </c>
      <c r="D4" s="8">
        <f>IF('Total Payment Amount'!D4=0,"",'Total Payment Amount'!D4)</f>
        <v>40678</v>
      </c>
    </row>
    <row r="5" spans="1:7" ht="15" x14ac:dyDescent="0.25">
      <c r="A5" s="56" t="s">
        <v>19</v>
      </c>
    </row>
    <row r="6" spans="1:7" ht="10.5" customHeight="1" x14ac:dyDescent="0.25">
      <c r="A6" s="56"/>
    </row>
    <row r="7" spans="1:7" ht="14.25" hidden="1" x14ac:dyDescent="0.25">
      <c r="A7" s="10" t="s">
        <v>20</v>
      </c>
    </row>
    <row r="8" spans="1:7" ht="15" hidden="1" thickBot="1" x14ac:dyDescent="0.3">
      <c r="A8" s="12" t="s">
        <v>1</v>
      </c>
      <c r="B8" s="13" t="s">
        <v>21</v>
      </c>
    </row>
    <row r="9" spans="1:7" ht="15" hidden="1" thickBot="1" x14ac:dyDescent="0.3">
      <c r="B9" s="57"/>
      <c r="C9" s="10" t="s">
        <v>22</v>
      </c>
    </row>
    <row r="10" spans="1:7" ht="15" hidden="1" thickBot="1" x14ac:dyDescent="0.3">
      <c r="B10" s="58"/>
      <c r="C10" s="10" t="s">
        <v>23</v>
      </c>
    </row>
    <row r="11" spans="1:7" ht="15" hidden="1" thickBot="1" x14ac:dyDescent="0.3">
      <c r="B11" s="59"/>
      <c r="C11" s="10" t="s">
        <v>24</v>
      </c>
    </row>
    <row r="12" spans="1:7" ht="10.5" hidden="1" customHeight="1" x14ac:dyDescent="0.25"/>
    <row r="13" spans="1:7" s="66" customFormat="1" ht="15" x14ac:dyDescent="0.25">
      <c r="A13" s="60" t="s">
        <v>25</v>
      </c>
      <c r="B13" s="61"/>
      <c r="C13" s="61"/>
      <c r="D13" s="62"/>
      <c r="E13" s="63"/>
      <c r="F13" s="64"/>
      <c r="G13" s="65"/>
    </row>
    <row r="14" spans="1:7" s="69" customFormat="1" ht="15" hidden="1" x14ac:dyDescent="0.25">
      <c r="A14" s="67" t="e">
        <f>#REF!</f>
        <v>#REF!</v>
      </c>
      <c r="B14" s="56"/>
      <c r="C14" s="56"/>
      <c r="D14" s="68"/>
      <c r="F14" s="70"/>
      <c r="G14" s="71"/>
    </row>
    <row r="15" spans="1:7" s="69" customFormat="1" ht="13.5" hidden="1" customHeight="1" thickBot="1" x14ac:dyDescent="0.3">
      <c r="A15" s="72"/>
      <c r="B15" s="10" t="e">
        <f>#REF!</f>
        <v>#REF!</v>
      </c>
      <c r="C15" s="73"/>
      <c r="D15" s="68"/>
      <c r="G15" s="71"/>
    </row>
    <row r="16" spans="1:7" s="69" customFormat="1" ht="15.75" hidden="1" thickBot="1" x14ac:dyDescent="0.3">
      <c r="A16" s="72"/>
      <c r="B16" s="10" t="e">
        <f>#REF!</f>
        <v>#REF!</v>
      </c>
      <c r="C16" s="73"/>
      <c r="D16" s="68"/>
      <c r="F16" s="74" t="e">
        <f>#REF!</f>
        <v>#REF!</v>
      </c>
      <c r="G16" s="71"/>
    </row>
    <row r="17" spans="1:7" s="69" customFormat="1" ht="6.75" hidden="1" customHeight="1" thickBot="1" x14ac:dyDescent="0.3">
      <c r="A17" s="72"/>
      <c r="B17" s="10"/>
      <c r="C17" s="73"/>
      <c r="D17" s="68"/>
      <c r="F17" s="70"/>
      <c r="G17" s="71"/>
    </row>
    <row r="18" spans="1:7" s="69" customFormat="1" ht="13.5" hidden="1" customHeight="1" thickBot="1" x14ac:dyDescent="0.3">
      <c r="A18" s="72"/>
      <c r="C18" s="75" t="s">
        <v>11</v>
      </c>
      <c r="D18" s="68"/>
      <c r="F18" s="76" t="e">
        <f>#REF!</f>
        <v>#REF!</v>
      </c>
      <c r="G18" s="71"/>
    </row>
    <row r="19" spans="1:7" s="69" customFormat="1" ht="6.75" hidden="1" customHeight="1" x14ac:dyDescent="0.25">
      <c r="A19" s="72"/>
      <c r="B19" s="10"/>
      <c r="C19" s="73"/>
      <c r="D19" s="68"/>
      <c r="F19" s="70"/>
      <c r="G19" s="71"/>
    </row>
    <row r="20" spans="1:7" s="69" customFormat="1" ht="15.75" hidden="1" thickBot="1" x14ac:dyDescent="0.3">
      <c r="A20" s="72"/>
      <c r="B20" s="10" t="e">
        <f>#REF!</f>
        <v>#REF!</v>
      </c>
      <c r="C20" s="73"/>
      <c r="D20" s="68"/>
      <c r="F20" s="70"/>
      <c r="G20" s="71"/>
    </row>
    <row r="21" spans="1:7" s="69" customFormat="1" ht="13.5" hidden="1" customHeight="1" thickBot="1" x14ac:dyDescent="0.3">
      <c r="A21" s="72"/>
      <c r="B21" s="77" t="e">
        <f>#REF!</f>
        <v>#REF!</v>
      </c>
      <c r="C21" s="10"/>
      <c r="F21" s="74" t="e">
        <f>#REF!</f>
        <v>#REF!</v>
      </c>
      <c r="G21" s="71"/>
    </row>
    <row r="22" spans="1:7" s="69" customFormat="1" ht="87" hidden="1" customHeight="1" x14ac:dyDescent="0.25">
      <c r="A22" s="72"/>
      <c r="B22" s="73"/>
      <c r="C22" s="182" t="s">
        <v>26</v>
      </c>
      <c r="D22" s="182"/>
      <c r="F22" s="70"/>
      <c r="G22" s="71"/>
    </row>
    <row r="23" spans="1:7" s="69" customFormat="1" ht="6.75" hidden="1" customHeight="1" thickBot="1" x14ac:dyDescent="0.3">
      <c r="A23" s="72"/>
      <c r="B23" s="73"/>
      <c r="C23" s="68"/>
      <c r="D23" s="68"/>
      <c r="F23" s="70"/>
      <c r="G23" s="71"/>
    </row>
    <row r="24" spans="1:7" s="69" customFormat="1" ht="13.5" hidden="1" customHeight="1" thickBot="1" x14ac:dyDescent="0.3">
      <c r="A24" s="72"/>
      <c r="C24" s="75" t="s">
        <v>11</v>
      </c>
      <c r="D24" s="68"/>
      <c r="F24" s="76" t="e">
        <f>#REF!</f>
        <v>#REF!</v>
      </c>
      <c r="G24" s="71"/>
    </row>
    <row r="25" spans="1:7" s="69" customFormat="1" ht="6.75" hidden="1" customHeight="1" x14ac:dyDescent="0.25">
      <c r="A25" s="72"/>
      <c r="B25" s="10"/>
      <c r="C25" s="73"/>
      <c r="D25" s="68"/>
      <c r="F25" s="70"/>
      <c r="G25" s="71"/>
    </row>
    <row r="26" spans="1:7" s="69" customFormat="1" ht="15.75" hidden="1" thickBot="1" x14ac:dyDescent="0.3">
      <c r="A26" s="72"/>
      <c r="B26" s="10" t="e">
        <f>#REF!</f>
        <v>#REF!</v>
      </c>
      <c r="C26" s="73"/>
      <c r="D26" s="68"/>
      <c r="F26" s="70"/>
      <c r="G26" s="71"/>
    </row>
    <row r="27" spans="1:7" s="69" customFormat="1" ht="13.5" hidden="1" customHeight="1" thickBot="1" x14ac:dyDescent="0.3">
      <c r="A27" s="72"/>
      <c r="B27" s="10" t="e">
        <f>#REF!</f>
        <v>#REF!</v>
      </c>
      <c r="C27" s="73"/>
      <c r="D27" s="68"/>
      <c r="F27" s="74" t="e">
        <f>#REF!</f>
        <v>#REF!</v>
      </c>
      <c r="G27" s="71"/>
    </row>
    <row r="28" spans="1:7" ht="6.75" hidden="1" customHeight="1" thickBot="1" x14ac:dyDescent="0.3">
      <c r="A28" s="78"/>
      <c r="G28" s="79"/>
    </row>
    <row r="29" spans="1:7" ht="13.5" hidden="1" thickBot="1" x14ac:dyDescent="0.3">
      <c r="A29" s="78"/>
      <c r="C29" s="75" t="s">
        <v>11</v>
      </c>
      <c r="F29" s="80" t="e">
        <f>#REF!</f>
        <v>#REF!</v>
      </c>
      <c r="G29" s="79"/>
    </row>
    <row r="30" spans="1:7" s="69" customFormat="1" ht="6.75" hidden="1" customHeight="1" x14ac:dyDescent="0.25">
      <c r="A30" s="72"/>
      <c r="B30" s="10"/>
      <c r="C30" s="73"/>
      <c r="D30" s="68"/>
      <c r="F30" s="70"/>
      <c r="G30" s="71"/>
    </row>
    <row r="31" spans="1:7" s="69" customFormat="1" ht="15.75" hidden="1" thickBot="1" x14ac:dyDescent="0.3">
      <c r="A31" s="72"/>
      <c r="B31" s="10" t="e">
        <f>#REF!</f>
        <v>#REF!</v>
      </c>
      <c r="C31" s="73"/>
      <c r="D31" s="68"/>
      <c r="F31" s="70"/>
      <c r="G31" s="71"/>
    </row>
    <row r="32" spans="1:7" s="69" customFormat="1" ht="13.5" hidden="1" customHeight="1" thickBot="1" x14ac:dyDescent="0.3">
      <c r="A32" s="72"/>
      <c r="B32" s="10" t="e">
        <f>#REF!</f>
        <v>#REF!</v>
      </c>
      <c r="C32" s="73"/>
      <c r="D32" s="68"/>
      <c r="F32" s="74" t="e">
        <f>#REF!</f>
        <v>#REF!</v>
      </c>
      <c r="G32" s="71"/>
    </row>
    <row r="33" spans="1:7" ht="6.75" hidden="1" customHeight="1" thickBot="1" x14ac:dyDescent="0.3">
      <c r="A33" s="78"/>
      <c r="G33" s="79"/>
    </row>
    <row r="34" spans="1:7" ht="13.5" hidden="1" thickBot="1" x14ac:dyDescent="0.3">
      <c r="A34" s="78"/>
      <c r="C34" s="75" t="s">
        <v>11</v>
      </c>
      <c r="F34" s="80" t="e">
        <f>#REF!</f>
        <v>#REF!</v>
      </c>
      <c r="G34" s="79"/>
    </row>
    <row r="35" spans="1:7" s="69" customFormat="1" ht="6.75" hidden="1" customHeight="1" x14ac:dyDescent="0.25">
      <c r="A35" s="72"/>
      <c r="B35" s="10"/>
      <c r="C35" s="73"/>
      <c r="D35" s="68"/>
      <c r="F35" s="70"/>
      <c r="G35" s="71"/>
    </row>
    <row r="36" spans="1:7" s="69" customFormat="1" ht="15.75" hidden="1" thickBot="1" x14ac:dyDescent="0.3">
      <c r="A36" s="72"/>
      <c r="B36" s="10" t="e">
        <f>#REF!</f>
        <v>#REF!</v>
      </c>
      <c r="C36" s="73"/>
      <c r="D36" s="68"/>
      <c r="F36" s="70"/>
      <c r="G36" s="71"/>
    </row>
    <row r="37" spans="1:7" s="69" customFormat="1" ht="13.5" hidden="1" customHeight="1" thickBot="1" x14ac:dyDescent="0.3">
      <c r="A37" s="72"/>
      <c r="B37" s="10" t="e">
        <f>#REF!</f>
        <v>#REF!</v>
      </c>
      <c r="C37" s="73"/>
      <c r="D37" s="68"/>
      <c r="F37" s="74" t="e">
        <f>#REF!</f>
        <v>#REF!</v>
      </c>
      <c r="G37" s="71"/>
    </row>
    <row r="38" spans="1:7" ht="6.75" hidden="1" customHeight="1" thickBot="1" x14ac:dyDescent="0.3">
      <c r="A38" s="78"/>
      <c r="G38" s="79"/>
    </row>
    <row r="39" spans="1:7" ht="13.5" hidden="1" thickBot="1" x14ac:dyDescent="0.3">
      <c r="A39" s="78"/>
      <c r="C39" s="75" t="s">
        <v>11</v>
      </c>
      <c r="F39" s="80" t="e">
        <f>#REF!</f>
        <v>#REF!</v>
      </c>
      <c r="G39" s="79"/>
    </row>
    <row r="40" spans="1:7" s="69" customFormat="1" ht="6.75" hidden="1" customHeight="1" x14ac:dyDescent="0.25">
      <c r="A40" s="72"/>
      <c r="B40" s="10"/>
      <c r="C40" s="73"/>
      <c r="D40" s="68"/>
      <c r="F40" s="70"/>
      <c r="G40" s="71"/>
    </row>
    <row r="41" spans="1:7" s="69" customFormat="1" ht="15.75" hidden="1" thickBot="1" x14ac:dyDescent="0.3">
      <c r="A41" s="72"/>
      <c r="B41" s="10" t="e">
        <f>#REF!</f>
        <v>#REF!</v>
      </c>
      <c r="C41" s="73"/>
      <c r="D41" s="68"/>
      <c r="F41" s="70"/>
      <c r="G41" s="71"/>
    </row>
    <row r="42" spans="1:7" s="69" customFormat="1" ht="13.5" hidden="1" customHeight="1" thickBot="1" x14ac:dyDescent="0.3">
      <c r="A42" s="72"/>
      <c r="B42" s="10" t="e">
        <f>#REF!</f>
        <v>#REF!</v>
      </c>
      <c r="C42" s="73"/>
      <c r="D42" s="68"/>
      <c r="F42" s="74" t="e">
        <f>#REF!</f>
        <v>#REF!</v>
      </c>
      <c r="G42" s="71"/>
    </row>
    <row r="43" spans="1:7" ht="6.75" hidden="1" customHeight="1" thickBot="1" x14ac:dyDescent="0.3">
      <c r="A43" s="78"/>
      <c r="G43" s="79"/>
    </row>
    <row r="44" spans="1:7" ht="13.5" hidden="1" thickBot="1" x14ac:dyDescent="0.3">
      <c r="A44" s="78"/>
      <c r="C44" s="75" t="s">
        <v>11</v>
      </c>
      <c r="F44" s="80" t="e">
        <f>#REF!</f>
        <v>#REF!</v>
      </c>
      <c r="G44" s="79"/>
    </row>
    <row r="45" spans="1:7" ht="13.5" hidden="1" thickBot="1" x14ac:dyDescent="0.3">
      <c r="A45" s="78"/>
      <c r="C45" s="75"/>
      <c r="G45" s="79"/>
    </row>
    <row r="46" spans="1:7" ht="13.5" hidden="1" thickBot="1" x14ac:dyDescent="0.3">
      <c r="A46" s="78"/>
      <c r="B46" s="5" t="s">
        <v>8</v>
      </c>
      <c r="C46" s="75"/>
      <c r="F46" s="81" t="e">
        <f>#REF!</f>
        <v>#REF!</v>
      </c>
      <c r="G46" s="79"/>
    </row>
    <row r="47" spans="1:7" ht="13.5" hidden="1" thickBot="1" x14ac:dyDescent="0.3">
      <c r="A47" s="78"/>
      <c r="C47" s="75"/>
      <c r="G47" s="79"/>
    </row>
    <row r="48" spans="1:7" ht="13.5" hidden="1" thickBot="1" x14ac:dyDescent="0.3">
      <c r="A48" s="78"/>
      <c r="B48" s="5" t="s">
        <v>27</v>
      </c>
      <c r="C48" s="75"/>
      <c r="F48" s="82" t="e">
        <f>SUM(F18,F24,F29,F34,F39,F44)</f>
        <v>#REF!</v>
      </c>
      <c r="G48" s="79"/>
    </row>
    <row r="49" spans="1:7" ht="13.5" hidden="1" thickBot="1" x14ac:dyDescent="0.3">
      <c r="A49" s="78"/>
      <c r="C49" s="75"/>
      <c r="G49" s="79"/>
    </row>
    <row r="50" spans="1:7" ht="13.5" hidden="1" thickBot="1" x14ac:dyDescent="0.3">
      <c r="A50" s="78"/>
      <c r="B50" s="5" t="s">
        <v>28</v>
      </c>
      <c r="C50" s="75"/>
      <c r="F50" s="82">
        <f>COUNT(F18,F24,F29,F34,F39,F44)</f>
        <v>0</v>
      </c>
      <c r="G50" s="79"/>
    </row>
    <row r="51" spans="1:7" ht="13.5" hidden="1" thickBot="1" x14ac:dyDescent="0.3">
      <c r="A51" s="78"/>
      <c r="C51" s="75"/>
      <c r="G51" s="79"/>
    </row>
    <row r="52" spans="1:7" ht="13.5" hidden="1" thickBot="1" x14ac:dyDescent="0.3">
      <c r="A52" s="78"/>
      <c r="B52" s="5" t="s">
        <v>29</v>
      </c>
      <c r="C52" s="75"/>
      <c r="F52" s="83" t="str">
        <f>IF(F50=0," ",F48/F50)</f>
        <v xml:space="preserve"> </v>
      </c>
      <c r="G52" s="79"/>
    </row>
    <row r="53" spans="1:7" ht="13.5" hidden="1" thickBot="1" x14ac:dyDescent="0.3">
      <c r="A53" s="78"/>
      <c r="C53" s="75"/>
      <c r="G53" s="79"/>
    </row>
    <row r="54" spans="1:7" ht="13.5" hidden="1" thickBot="1" x14ac:dyDescent="0.3">
      <c r="A54" s="78"/>
      <c r="B54" s="5" t="s">
        <v>30</v>
      </c>
      <c r="C54" s="75"/>
      <c r="F54" s="81" t="str">
        <f>IF(F50=0," ",F52*F46)</f>
        <v xml:space="preserve"> </v>
      </c>
      <c r="G54" s="79"/>
    </row>
    <row r="55" spans="1:7" ht="13.5" hidden="1" thickBot="1" x14ac:dyDescent="0.3">
      <c r="A55" s="78"/>
      <c r="C55" s="75"/>
      <c r="G55" s="79"/>
    </row>
    <row r="56" spans="1:7" ht="13.5" hidden="1" thickBot="1" x14ac:dyDescent="0.3">
      <c r="A56" s="78"/>
      <c r="B56" s="5" t="s">
        <v>9</v>
      </c>
      <c r="C56" s="75"/>
      <c r="F56" s="84" t="e">
        <f>#REF!</f>
        <v>#REF!</v>
      </c>
      <c r="G56" s="79"/>
    </row>
    <row r="57" spans="1:7" ht="13.5" hidden="1" thickBot="1" x14ac:dyDescent="0.3">
      <c r="A57" s="78"/>
      <c r="C57" s="75"/>
      <c r="G57" s="79"/>
    </row>
    <row r="58" spans="1:7" ht="13.5" hidden="1" thickBot="1" x14ac:dyDescent="0.3">
      <c r="A58" s="78"/>
      <c r="B58" s="85" t="s">
        <v>31</v>
      </c>
      <c r="C58" s="75"/>
      <c r="F58" s="86" t="str">
        <f>IF(F50=0," ",F54-F56)</f>
        <v xml:space="preserve"> </v>
      </c>
      <c r="G58" s="79"/>
    </row>
    <row r="59" spans="1:7" s="69" customFormat="1" ht="12.75" hidden="1" customHeight="1" x14ac:dyDescent="0.25">
      <c r="A59" s="72"/>
      <c r="B59" s="10"/>
      <c r="C59" s="73"/>
      <c r="D59" s="68"/>
      <c r="F59" s="70"/>
      <c r="G59" s="71"/>
    </row>
    <row r="60" spans="1:7" s="69" customFormat="1" ht="15" hidden="1" x14ac:dyDescent="0.25">
      <c r="A60" s="67" t="e">
        <f>#REF!</f>
        <v>#REF!</v>
      </c>
      <c r="B60" s="56"/>
      <c r="C60" s="56"/>
      <c r="D60" s="68"/>
      <c r="F60" s="70"/>
      <c r="G60" s="71"/>
    </row>
    <row r="61" spans="1:7" s="69" customFormat="1" ht="15.75" hidden="1" thickBot="1" x14ac:dyDescent="0.3">
      <c r="A61" s="67"/>
      <c r="B61" s="10" t="e">
        <f>#REF!</f>
        <v>#REF!</v>
      </c>
      <c r="C61" s="56"/>
      <c r="D61" s="68"/>
      <c r="F61" s="70"/>
      <c r="G61" s="71"/>
    </row>
    <row r="62" spans="1:7" s="69" customFormat="1" ht="13.5" hidden="1" customHeight="1" thickBot="1" x14ac:dyDescent="0.3">
      <c r="A62" s="87"/>
      <c r="B62" s="10" t="e">
        <f>#REF!</f>
        <v>#REF!</v>
      </c>
      <c r="D62" s="68"/>
      <c r="F62" s="74" t="e">
        <f>#REF!</f>
        <v>#REF!</v>
      </c>
      <c r="G62" s="71"/>
    </row>
    <row r="63" spans="1:7" s="69" customFormat="1" ht="6.75" hidden="1" customHeight="1" thickBot="1" x14ac:dyDescent="0.3">
      <c r="A63" s="87"/>
      <c r="B63" s="10"/>
      <c r="C63" s="10"/>
      <c r="D63" s="68"/>
      <c r="F63" s="70"/>
      <c r="G63" s="71"/>
    </row>
    <row r="64" spans="1:7" s="69" customFormat="1" ht="13.5" hidden="1" customHeight="1" thickBot="1" x14ac:dyDescent="0.3">
      <c r="A64" s="72"/>
      <c r="C64" s="75" t="s">
        <v>11</v>
      </c>
      <c r="D64" s="68"/>
      <c r="F64" s="76" t="e">
        <f>#REF!</f>
        <v>#REF!</v>
      </c>
      <c r="G64" s="71"/>
    </row>
    <row r="65" spans="1:7" s="69" customFormat="1" ht="6.75" hidden="1" customHeight="1" thickBot="1" x14ac:dyDescent="0.3">
      <c r="A65" s="72"/>
      <c r="B65" s="10"/>
      <c r="C65" s="73"/>
      <c r="D65" s="68"/>
      <c r="F65" s="70"/>
      <c r="G65" s="71"/>
    </row>
    <row r="66" spans="1:7" s="69" customFormat="1" ht="13.5" hidden="1" customHeight="1" thickBot="1" x14ac:dyDescent="0.3">
      <c r="A66" s="87"/>
      <c r="B66" s="10" t="e">
        <f>#REF!</f>
        <v>#REF!</v>
      </c>
      <c r="D66" s="68"/>
      <c r="F66" s="74" t="e">
        <f>#REF!</f>
        <v>#REF!</v>
      </c>
      <c r="G66" s="71"/>
    </row>
    <row r="67" spans="1:7" ht="6.75" hidden="1" customHeight="1" thickBot="1" x14ac:dyDescent="0.3">
      <c r="A67" s="78"/>
      <c r="G67" s="79"/>
    </row>
    <row r="68" spans="1:7" s="69" customFormat="1" ht="13.5" hidden="1" customHeight="1" thickBot="1" x14ac:dyDescent="0.3">
      <c r="A68" s="72"/>
      <c r="C68" s="75" t="s">
        <v>11</v>
      </c>
      <c r="D68" s="68"/>
      <c r="F68" s="76" t="e">
        <f>#REF!</f>
        <v>#REF!</v>
      </c>
      <c r="G68" s="71"/>
    </row>
    <row r="69" spans="1:7" s="69" customFormat="1" ht="6.75" hidden="1" customHeight="1" thickBot="1" x14ac:dyDescent="0.3">
      <c r="A69" s="72"/>
      <c r="B69" s="10"/>
      <c r="C69" s="73"/>
      <c r="D69" s="68"/>
      <c r="F69" s="70"/>
      <c r="G69" s="71"/>
    </row>
    <row r="70" spans="1:7" s="69" customFormat="1" ht="13.5" hidden="1" customHeight="1" thickBot="1" x14ac:dyDescent="0.3">
      <c r="A70" s="72"/>
      <c r="B70" s="10" t="e">
        <f>#REF!</f>
        <v>#REF!</v>
      </c>
      <c r="C70" s="73"/>
      <c r="D70" s="68"/>
      <c r="F70" s="74" t="e">
        <f>#REF!</f>
        <v>#REF!</v>
      </c>
      <c r="G70" s="71"/>
    </row>
    <row r="71" spans="1:7" ht="6.75" hidden="1" customHeight="1" thickBot="1" x14ac:dyDescent="0.3">
      <c r="A71" s="78"/>
      <c r="G71" s="79"/>
    </row>
    <row r="72" spans="1:7" ht="13.5" hidden="1" thickBot="1" x14ac:dyDescent="0.3">
      <c r="A72" s="78"/>
      <c r="C72" s="75" t="s">
        <v>11</v>
      </c>
      <c r="F72" s="80" t="e">
        <f>#REF!</f>
        <v>#REF!</v>
      </c>
      <c r="G72" s="79"/>
    </row>
    <row r="73" spans="1:7" s="69" customFormat="1" ht="6.75" hidden="1" customHeight="1" x14ac:dyDescent="0.25">
      <c r="A73" s="72"/>
      <c r="B73" s="10"/>
      <c r="C73" s="73"/>
      <c r="D73" s="68"/>
      <c r="F73" s="70"/>
      <c r="G73" s="71"/>
    </row>
    <row r="74" spans="1:7" s="69" customFormat="1" ht="15.75" hidden="1" thickBot="1" x14ac:dyDescent="0.3">
      <c r="A74" s="72"/>
      <c r="B74" s="10" t="e">
        <f>#REF!</f>
        <v>#REF!</v>
      </c>
      <c r="C74" s="73"/>
      <c r="D74" s="68"/>
      <c r="F74" s="70"/>
      <c r="G74" s="71"/>
    </row>
    <row r="75" spans="1:7" s="69" customFormat="1" ht="13.5" hidden="1" customHeight="1" thickBot="1" x14ac:dyDescent="0.3">
      <c r="A75" s="72"/>
      <c r="B75" s="10" t="e">
        <f>#REF!</f>
        <v>#REF!</v>
      </c>
      <c r="C75" s="73"/>
      <c r="D75" s="68"/>
      <c r="F75" s="74" t="e">
        <f>#REF!</f>
        <v>#REF!</v>
      </c>
      <c r="G75" s="71"/>
    </row>
    <row r="76" spans="1:7" ht="6.75" hidden="1" customHeight="1" thickBot="1" x14ac:dyDescent="0.3">
      <c r="A76" s="78"/>
      <c r="G76" s="79"/>
    </row>
    <row r="77" spans="1:7" ht="13.5" hidden="1" thickBot="1" x14ac:dyDescent="0.3">
      <c r="A77" s="78"/>
      <c r="C77" s="75" t="s">
        <v>11</v>
      </c>
      <c r="F77" s="80" t="e">
        <f>#REF!</f>
        <v>#REF!</v>
      </c>
      <c r="G77" s="79"/>
    </row>
    <row r="78" spans="1:7" ht="13.5" hidden="1" thickBot="1" x14ac:dyDescent="0.3">
      <c r="A78" s="78"/>
      <c r="C78" s="75"/>
      <c r="G78" s="79"/>
    </row>
    <row r="79" spans="1:7" ht="13.5" hidden="1" thickBot="1" x14ac:dyDescent="0.3">
      <c r="A79" s="78"/>
      <c r="B79" s="5" t="s">
        <v>8</v>
      </c>
      <c r="C79" s="75"/>
      <c r="F79" s="81" t="e">
        <f>#REF!</f>
        <v>#REF!</v>
      </c>
      <c r="G79" s="79"/>
    </row>
    <row r="80" spans="1:7" ht="13.5" hidden="1" thickBot="1" x14ac:dyDescent="0.3">
      <c r="A80" s="78"/>
      <c r="C80" s="75"/>
      <c r="G80" s="79"/>
    </row>
    <row r="81" spans="1:7" ht="13.5" hidden="1" thickBot="1" x14ac:dyDescent="0.3">
      <c r="A81" s="78"/>
      <c r="B81" s="5" t="s">
        <v>27</v>
      </c>
      <c r="C81" s="75"/>
      <c r="F81" s="88" t="e">
        <f>SUM(F64,F68,F72,F77)</f>
        <v>#REF!</v>
      </c>
      <c r="G81" s="79"/>
    </row>
    <row r="82" spans="1:7" ht="13.5" hidden="1" thickBot="1" x14ac:dyDescent="0.3">
      <c r="A82" s="78"/>
      <c r="C82" s="75"/>
      <c r="G82" s="79"/>
    </row>
    <row r="83" spans="1:7" ht="13.5" hidden="1" thickBot="1" x14ac:dyDescent="0.3">
      <c r="A83" s="78"/>
      <c r="B83" s="5" t="s">
        <v>28</v>
      </c>
      <c r="C83" s="75"/>
      <c r="F83" s="82">
        <f>COUNT(F64,F68,F72,F77)</f>
        <v>0</v>
      </c>
      <c r="G83" s="79"/>
    </row>
    <row r="84" spans="1:7" ht="13.5" hidden="1" thickBot="1" x14ac:dyDescent="0.3">
      <c r="A84" s="78"/>
      <c r="C84" s="75"/>
      <c r="G84" s="79"/>
    </row>
    <row r="85" spans="1:7" ht="13.5" hidden="1" thickBot="1" x14ac:dyDescent="0.3">
      <c r="A85" s="78"/>
      <c r="B85" s="5" t="s">
        <v>29</v>
      </c>
      <c r="C85" s="75"/>
      <c r="F85" s="83" t="str">
        <f>IF(F83=0," ",F81/F83)</f>
        <v xml:space="preserve"> </v>
      </c>
      <c r="G85" s="79"/>
    </row>
    <row r="86" spans="1:7" ht="13.5" hidden="1" thickBot="1" x14ac:dyDescent="0.3">
      <c r="A86" s="78"/>
      <c r="C86" s="75"/>
      <c r="G86" s="79"/>
    </row>
    <row r="87" spans="1:7" ht="13.5" hidden="1" thickBot="1" x14ac:dyDescent="0.3">
      <c r="A87" s="78"/>
      <c r="B87" s="5" t="s">
        <v>30</v>
      </c>
      <c r="C87" s="75"/>
      <c r="F87" s="81" t="str">
        <f>IF(F83=0," ",F85*F79)</f>
        <v xml:space="preserve"> </v>
      </c>
      <c r="G87" s="79"/>
    </row>
    <row r="88" spans="1:7" ht="13.5" hidden="1" thickBot="1" x14ac:dyDescent="0.3">
      <c r="A88" s="78"/>
      <c r="C88" s="75"/>
      <c r="G88" s="79"/>
    </row>
    <row r="89" spans="1:7" ht="13.5" hidden="1" thickBot="1" x14ac:dyDescent="0.3">
      <c r="A89" s="78"/>
      <c r="B89" s="5" t="s">
        <v>9</v>
      </c>
      <c r="C89" s="75"/>
      <c r="F89" s="84" t="e">
        <f>#REF!</f>
        <v>#REF!</v>
      </c>
      <c r="G89" s="79"/>
    </row>
    <row r="90" spans="1:7" ht="13.5" hidden="1" thickBot="1" x14ac:dyDescent="0.3">
      <c r="A90" s="78"/>
      <c r="C90" s="75"/>
      <c r="G90" s="79"/>
    </row>
    <row r="91" spans="1:7" ht="13.5" hidden="1" thickBot="1" x14ac:dyDescent="0.3">
      <c r="A91" s="78"/>
      <c r="B91" s="85" t="s">
        <v>31</v>
      </c>
      <c r="C91" s="75"/>
      <c r="F91" s="86" t="str">
        <f>IF(F83=0," ",F87-F89)</f>
        <v xml:space="preserve"> </v>
      </c>
      <c r="G91" s="79"/>
    </row>
    <row r="92" spans="1:7" s="69" customFormat="1" ht="12.75" hidden="1" customHeight="1" x14ac:dyDescent="0.25">
      <c r="A92" s="72"/>
      <c r="B92" s="10"/>
      <c r="C92" s="73"/>
      <c r="D92" s="68"/>
      <c r="F92" s="70"/>
      <c r="G92" s="71"/>
    </row>
    <row r="93" spans="1:7" s="69" customFormat="1" ht="15" hidden="1" x14ac:dyDescent="0.25">
      <c r="A93" s="67" t="e">
        <f>#REF!</f>
        <v>#REF!</v>
      </c>
      <c r="B93" s="56"/>
      <c r="C93" s="56"/>
      <c r="D93" s="68"/>
      <c r="F93" s="70"/>
      <c r="G93" s="71"/>
    </row>
    <row r="94" spans="1:7" s="69" customFormat="1" ht="15.75" hidden="1" thickBot="1" x14ac:dyDescent="0.3">
      <c r="A94" s="67"/>
      <c r="B94" s="10" t="e">
        <f>#REF!</f>
        <v>#REF!</v>
      </c>
      <c r="C94" s="56"/>
      <c r="D94" s="68"/>
      <c r="F94" s="70"/>
      <c r="G94" s="71"/>
    </row>
    <row r="95" spans="1:7" s="69" customFormat="1" ht="13.5" hidden="1" customHeight="1" thickBot="1" x14ac:dyDescent="0.3">
      <c r="A95" s="89"/>
      <c r="B95" s="10" t="e">
        <f>#REF!</f>
        <v>#REF!</v>
      </c>
      <c r="C95" s="56"/>
      <c r="D95" s="68"/>
      <c r="F95" s="74" t="e">
        <f>#REF!</f>
        <v>#REF!</v>
      </c>
      <c r="G95" s="71"/>
    </row>
    <row r="96" spans="1:7" s="69" customFormat="1" ht="6.75" hidden="1" customHeight="1" thickBot="1" x14ac:dyDescent="0.3">
      <c r="A96" s="72"/>
      <c r="B96" s="10"/>
      <c r="C96" s="10"/>
      <c r="D96" s="68"/>
      <c r="F96" s="70"/>
      <c r="G96" s="71"/>
    </row>
    <row r="97" spans="1:7" s="69" customFormat="1" ht="13.5" hidden="1" customHeight="1" thickBot="1" x14ac:dyDescent="0.3">
      <c r="A97" s="72"/>
      <c r="C97" s="75" t="s">
        <v>11</v>
      </c>
      <c r="D97" s="68"/>
      <c r="F97" s="76" t="e">
        <f>#REF!</f>
        <v>#REF!</v>
      </c>
      <c r="G97" s="71"/>
    </row>
    <row r="98" spans="1:7" s="69" customFormat="1" ht="6.75" hidden="1" customHeight="1" thickBot="1" x14ac:dyDescent="0.3">
      <c r="A98" s="72"/>
      <c r="B98" s="10"/>
      <c r="C98" s="73"/>
      <c r="D98" s="68"/>
      <c r="F98" s="70"/>
      <c r="G98" s="71"/>
    </row>
    <row r="99" spans="1:7" s="69" customFormat="1" ht="13.5" hidden="1" customHeight="1" thickBot="1" x14ac:dyDescent="0.3">
      <c r="A99" s="72"/>
      <c r="B99" s="10" t="e">
        <f>#REF!</f>
        <v>#REF!</v>
      </c>
      <c r="C99" s="73"/>
      <c r="D99" s="68"/>
      <c r="F99" s="74" t="e">
        <f>#REF!</f>
        <v>#REF!</v>
      </c>
      <c r="G99" s="71"/>
    </row>
    <row r="100" spans="1:7" ht="6.75" hidden="1" customHeight="1" thickBot="1" x14ac:dyDescent="0.3">
      <c r="A100" s="78"/>
      <c r="G100" s="79"/>
    </row>
    <row r="101" spans="1:7" ht="13.5" hidden="1" thickBot="1" x14ac:dyDescent="0.3">
      <c r="A101" s="78"/>
      <c r="C101" s="75" t="s">
        <v>11</v>
      </c>
      <c r="F101" s="80" t="e">
        <f>#REF!</f>
        <v>#REF!</v>
      </c>
      <c r="G101" s="79"/>
    </row>
    <row r="102" spans="1:7" s="69" customFormat="1" ht="6.75" hidden="1" customHeight="1" thickBot="1" x14ac:dyDescent="0.3">
      <c r="A102" s="72"/>
      <c r="B102" s="10"/>
      <c r="C102" s="73"/>
      <c r="D102" s="68"/>
      <c r="F102" s="70"/>
      <c r="G102" s="71"/>
    </row>
    <row r="103" spans="1:7" s="69" customFormat="1" ht="13.5" hidden="1" customHeight="1" thickBot="1" x14ac:dyDescent="0.3">
      <c r="A103" s="72"/>
      <c r="B103" s="10" t="e">
        <f>#REF!</f>
        <v>#REF!</v>
      </c>
      <c r="C103" s="73"/>
      <c r="D103" s="68"/>
      <c r="F103" s="74" t="e">
        <f>#REF!</f>
        <v>#REF!</v>
      </c>
      <c r="G103" s="71"/>
    </row>
    <row r="104" spans="1:7" ht="6.75" hidden="1" customHeight="1" thickBot="1" x14ac:dyDescent="0.3">
      <c r="A104" s="78"/>
      <c r="G104" s="79"/>
    </row>
    <row r="105" spans="1:7" ht="13.5" hidden="1" thickBot="1" x14ac:dyDescent="0.3">
      <c r="A105" s="78"/>
      <c r="C105" s="75" t="s">
        <v>11</v>
      </c>
      <c r="F105" s="80" t="e">
        <f>#REF!</f>
        <v>#REF!</v>
      </c>
      <c r="G105" s="79"/>
    </row>
    <row r="106" spans="1:7" s="69" customFormat="1" ht="6.75" hidden="1" customHeight="1" x14ac:dyDescent="0.25">
      <c r="A106" s="72"/>
      <c r="B106" s="10"/>
      <c r="C106" s="73"/>
      <c r="D106" s="68"/>
      <c r="F106" s="70"/>
      <c r="G106" s="71"/>
    </row>
    <row r="107" spans="1:7" s="69" customFormat="1" ht="15.75" hidden="1" thickBot="1" x14ac:dyDescent="0.3">
      <c r="A107" s="72"/>
      <c r="B107" s="10" t="e">
        <f>#REF!</f>
        <v>#REF!</v>
      </c>
      <c r="C107" s="73"/>
      <c r="D107" s="68"/>
      <c r="F107" s="70"/>
      <c r="G107" s="71"/>
    </row>
    <row r="108" spans="1:7" s="69" customFormat="1" ht="13.5" hidden="1" customHeight="1" thickBot="1" x14ac:dyDescent="0.3">
      <c r="A108" s="72"/>
      <c r="B108" s="10" t="e">
        <f>#REF!</f>
        <v>#REF!</v>
      </c>
      <c r="C108" s="73"/>
      <c r="D108" s="68"/>
      <c r="F108" s="74" t="e">
        <f>#REF!</f>
        <v>#REF!</v>
      </c>
      <c r="G108" s="71"/>
    </row>
    <row r="109" spans="1:7" ht="6.75" hidden="1" customHeight="1" thickBot="1" x14ac:dyDescent="0.3">
      <c r="A109" s="78"/>
      <c r="G109" s="79"/>
    </row>
    <row r="110" spans="1:7" ht="13.5" hidden="1" thickBot="1" x14ac:dyDescent="0.3">
      <c r="A110" s="78"/>
      <c r="C110" s="75" t="s">
        <v>11</v>
      </c>
      <c r="F110" s="80" t="e">
        <f>#REF!</f>
        <v>#REF!</v>
      </c>
      <c r="G110" s="79"/>
    </row>
    <row r="111" spans="1:7" s="69" customFormat="1" ht="6.75" hidden="1" customHeight="1" thickBot="1" x14ac:dyDescent="0.3">
      <c r="A111" s="72"/>
      <c r="B111" s="10"/>
      <c r="C111" s="73"/>
      <c r="D111" s="68"/>
      <c r="F111" s="70"/>
      <c r="G111" s="71"/>
    </row>
    <row r="112" spans="1:7" s="69" customFormat="1" ht="13.5" hidden="1" customHeight="1" thickBot="1" x14ac:dyDescent="0.3">
      <c r="A112" s="72"/>
      <c r="B112" s="10" t="e">
        <f>#REF!</f>
        <v>#REF!</v>
      </c>
      <c r="C112" s="73"/>
      <c r="D112" s="68"/>
      <c r="F112" s="74" t="e">
        <f>#REF!</f>
        <v>#REF!</v>
      </c>
      <c r="G112" s="71"/>
    </row>
    <row r="113" spans="1:7" ht="6.75" hidden="1" customHeight="1" thickBot="1" x14ac:dyDescent="0.3">
      <c r="A113" s="78"/>
      <c r="G113" s="79"/>
    </row>
    <row r="114" spans="1:7" ht="13.5" hidden="1" thickBot="1" x14ac:dyDescent="0.3">
      <c r="A114" s="78"/>
      <c r="C114" s="75" t="s">
        <v>11</v>
      </c>
      <c r="F114" s="80" t="e">
        <f>#REF!</f>
        <v>#REF!</v>
      </c>
      <c r="G114" s="79"/>
    </row>
    <row r="115" spans="1:7" ht="13.5" hidden="1" thickBot="1" x14ac:dyDescent="0.3">
      <c r="A115" s="78"/>
      <c r="C115" s="75"/>
      <c r="G115" s="79"/>
    </row>
    <row r="116" spans="1:7" ht="13.5" hidden="1" thickBot="1" x14ac:dyDescent="0.3">
      <c r="A116" s="78"/>
      <c r="B116" s="5" t="s">
        <v>8</v>
      </c>
      <c r="C116" s="75"/>
      <c r="F116" s="81" t="e">
        <f>#REF!</f>
        <v>#REF!</v>
      </c>
      <c r="G116" s="79"/>
    </row>
    <row r="117" spans="1:7" ht="13.5" hidden="1" thickBot="1" x14ac:dyDescent="0.3">
      <c r="A117" s="78"/>
      <c r="C117" s="75"/>
      <c r="G117" s="79"/>
    </row>
    <row r="118" spans="1:7" ht="13.5" hidden="1" thickBot="1" x14ac:dyDescent="0.3">
      <c r="A118" s="78"/>
      <c r="B118" s="5" t="s">
        <v>27</v>
      </c>
      <c r="C118" s="75"/>
      <c r="F118" s="88" t="e">
        <f>SUM(F97,F101,F105,F110,F114)</f>
        <v>#REF!</v>
      </c>
      <c r="G118" s="79"/>
    </row>
    <row r="119" spans="1:7" ht="13.5" hidden="1" thickBot="1" x14ac:dyDescent="0.3">
      <c r="A119" s="78"/>
      <c r="C119" s="75"/>
      <c r="G119" s="79"/>
    </row>
    <row r="120" spans="1:7" ht="13.5" hidden="1" thickBot="1" x14ac:dyDescent="0.3">
      <c r="A120" s="78"/>
      <c r="B120" s="5" t="s">
        <v>28</v>
      </c>
      <c r="C120" s="75"/>
      <c r="F120" s="82">
        <f>COUNT(F97,F101,F105,F110,F114)</f>
        <v>0</v>
      </c>
      <c r="G120" s="79"/>
    </row>
    <row r="121" spans="1:7" ht="13.5" hidden="1" thickBot="1" x14ac:dyDescent="0.3">
      <c r="A121" s="78"/>
      <c r="C121" s="75"/>
      <c r="G121" s="79"/>
    </row>
    <row r="122" spans="1:7" ht="13.5" hidden="1" thickBot="1" x14ac:dyDescent="0.3">
      <c r="A122" s="78"/>
      <c r="B122" s="5" t="s">
        <v>29</v>
      </c>
      <c r="C122" s="75"/>
      <c r="F122" s="83" t="str">
        <f>IF(F120=0," ",F118/F120)</f>
        <v xml:space="preserve"> </v>
      </c>
      <c r="G122" s="79"/>
    </row>
    <row r="123" spans="1:7" ht="13.5" hidden="1" thickBot="1" x14ac:dyDescent="0.3">
      <c r="A123" s="78"/>
      <c r="C123" s="75"/>
      <c r="G123" s="79"/>
    </row>
    <row r="124" spans="1:7" ht="13.5" hidden="1" thickBot="1" x14ac:dyDescent="0.3">
      <c r="A124" s="78"/>
      <c r="B124" s="5" t="s">
        <v>30</v>
      </c>
      <c r="C124" s="75"/>
      <c r="F124" s="81" t="str">
        <f>IF(F120=0," ",F122*F116)</f>
        <v xml:space="preserve"> </v>
      </c>
      <c r="G124" s="79"/>
    </row>
    <row r="125" spans="1:7" ht="13.5" hidden="1" thickBot="1" x14ac:dyDescent="0.3">
      <c r="A125" s="78"/>
      <c r="C125" s="75"/>
      <c r="G125" s="79"/>
    </row>
    <row r="126" spans="1:7" ht="13.5" hidden="1" thickBot="1" x14ac:dyDescent="0.3">
      <c r="A126" s="78"/>
      <c r="B126" s="5" t="s">
        <v>9</v>
      </c>
      <c r="C126" s="75"/>
      <c r="F126" s="84" t="e">
        <f>#REF!</f>
        <v>#REF!</v>
      </c>
      <c r="G126" s="79"/>
    </row>
    <row r="127" spans="1:7" ht="13.5" hidden="1" thickBot="1" x14ac:dyDescent="0.3">
      <c r="A127" s="78"/>
      <c r="C127" s="75"/>
      <c r="G127" s="79"/>
    </row>
    <row r="128" spans="1:7" ht="13.5" hidden="1" thickBot="1" x14ac:dyDescent="0.3">
      <c r="A128" s="78"/>
      <c r="B128" s="85" t="s">
        <v>31</v>
      </c>
      <c r="C128" s="75"/>
      <c r="F128" s="86" t="str">
        <f>IF(F120=0," ",F124-F126)</f>
        <v xml:space="preserve"> </v>
      </c>
      <c r="G128" s="79"/>
    </row>
    <row r="129" spans="1:7" s="69" customFormat="1" ht="12.75" hidden="1" customHeight="1" x14ac:dyDescent="0.25">
      <c r="A129" s="72"/>
      <c r="B129" s="10"/>
      <c r="C129" s="73"/>
      <c r="D129" s="68"/>
      <c r="F129" s="70"/>
      <c r="G129" s="71"/>
    </row>
    <row r="130" spans="1:7" s="69" customFormat="1" ht="15" hidden="1" x14ac:dyDescent="0.25">
      <c r="A130" s="67" t="e">
        <f>#REF!</f>
        <v>#REF!</v>
      </c>
      <c r="B130" s="56"/>
      <c r="C130" s="56"/>
      <c r="D130" s="68"/>
      <c r="F130" s="70"/>
      <c r="G130" s="71"/>
    </row>
    <row r="131" spans="1:7" s="69" customFormat="1" ht="15.75" hidden="1" thickBot="1" x14ac:dyDescent="0.3">
      <c r="A131" s="67"/>
      <c r="B131" s="10" t="e">
        <f>#REF!</f>
        <v>#REF!</v>
      </c>
      <c r="C131" s="56"/>
      <c r="D131" s="68"/>
      <c r="F131" s="70"/>
      <c r="G131" s="71"/>
    </row>
    <row r="132" spans="1:7" s="69" customFormat="1" ht="13.5" hidden="1" customHeight="1" thickBot="1" x14ac:dyDescent="0.3">
      <c r="A132" s="72"/>
      <c r="B132" s="10" t="e">
        <f>#REF!</f>
        <v>#REF!</v>
      </c>
      <c r="F132" s="74" t="e">
        <f>#REF!</f>
        <v>#REF!</v>
      </c>
      <c r="G132" s="71"/>
    </row>
    <row r="133" spans="1:7" s="69" customFormat="1" ht="6.75" hidden="1" customHeight="1" thickBot="1" x14ac:dyDescent="0.3">
      <c r="A133" s="72"/>
      <c r="B133" s="10"/>
      <c r="C133" s="10"/>
      <c r="F133" s="70"/>
      <c r="G133" s="71"/>
    </row>
    <row r="134" spans="1:7" s="69" customFormat="1" ht="13.5" hidden="1" customHeight="1" thickBot="1" x14ac:dyDescent="0.3">
      <c r="A134" s="72"/>
      <c r="C134" s="75" t="s">
        <v>11</v>
      </c>
      <c r="D134" s="68"/>
      <c r="F134" s="76" t="e">
        <f>#REF!</f>
        <v>#REF!</v>
      </c>
      <c r="G134" s="71"/>
    </row>
    <row r="135" spans="1:7" s="69" customFormat="1" ht="6.75" hidden="1" customHeight="1" x14ac:dyDescent="0.25">
      <c r="A135" s="72"/>
      <c r="B135" s="10"/>
      <c r="C135" s="73"/>
      <c r="D135" s="68"/>
      <c r="F135" s="70"/>
      <c r="G135" s="71"/>
    </row>
    <row r="136" spans="1:7" s="69" customFormat="1" ht="15.75" hidden="1" thickBot="1" x14ac:dyDescent="0.3">
      <c r="A136" s="72"/>
      <c r="B136" s="10" t="e">
        <f>#REF!</f>
        <v>#REF!</v>
      </c>
      <c r="C136" s="73"/>
      <c r="D136" s="68"/>
      <c r="F136" s="70"/>
      <c r="G136" s="71"/>
    </row>
    <row r="137" spans="1:7" s="69" customFormat="1" ht="13.5" hidden="1" customHeight="1" thickBot="1" x14ac:dyDescent="0.3">
      <c r="A137" s="72"/>
      <c r="B137" s="10" t="e">
        <f>#REF!</f>
        <v>#REF!</v>
      </c>
      <c r="C137" s="73"/>
      <c r="D137" s="68"/>
      <c r="F137" s="74" t="e">
        <f>#REF!</f>
        <v>#REF!</v>
      </c>
      <c r="G137" s="71"/>
    </row>
    <row r="138" spans="1:7" ht="6.75" hidden="1" customHeight="1" thickBot="1" x14ac:dyDescent="0.3">
      <c r="A138" s="78"/>
      <c r="G138" s="79"/>
    </row>
    <row r="139" spans="1:7" ht="13.5" hidden="1" thickBot="1" x14ac:dyDescent="0.3">
      <c r="A139" s="78"/>
      <c r="C139" s="75" t="s">
        <v>11</v>
      </c>
      <c r="F139" s="80" t="e">
        <f>#REF!</f>
        <v>#REF!</v>
      </c>
      <c r="G139" s="79"/>
    </row>
    <row r="140" spans="1:7" s="69" customFormat="1" ht="6.75" hidden="1" customHeight="1" x14ac:dyDescent="0.25">
      <c r="A140" s="72"/>
      <c r="B140" s="10"/>
      <c r="C140" s="73"/>
      <c r="D140" s="68"/>
      <c r="F140" s="70"/>
      <c r="G140" s="71"/>
    </row>
    <row r="141" spans="1:7" s="69" customFormat="1" ht="15.75" hidden="1" thickBot="1" x14ac:dyDescent="0.3">
      <c r="A141" s="72"/>
      <c r="B141" s="10" t="e">
        <f>#REF!</f>
        <v>#REF!</v>
      </c>
      <c r="C141" s="73"/>
      <c r="D141" s="68"/>
      <c r="F141" s="70"/>
      <c r="G141" s="71"/>
    </row>
    <row r="142" spans="1:7" s="69" customFormat="1" ht="13.5" hidden="1" customHeight="1" thickBot="1" x14ac:dyDescent="0.3">
      <c r="A142" s="72"/>
      <c r="B142" s="10" t="e">
        <f>#REF!</f>
        <v>#REF!</v>
      </c>
      <c r="C142" s="73"/>
      <c r="D142" s="68"/>
      <c r="F142" s="74" t="e">
        <f>#REF!</f>
        <v>#REF!</v>
      </c>
      <c r="G142" s="71"/>
    </row>
    <row r="143" spans="1:7" ht="6.75" hidden="1" customHeight="1" thickBot="1" x14ac:dyDescent="0.3">
      <c r="A143" s="78"/>
      <c r="G143" s="79"/>
    </row>
    <row r="144" spans="1:7" ht="13.5" hidden="1" thickBot="1" x14ac:dyDescent="0.3">
      <c r="A144" s="78"/>
      <c r="C144" s="75" t="s">
        <v>11</v>
      </c>
      <c r="F144" s="80" t="e">
        <f>#REF!</f>
        <v>#REF!</v>
      </c>
      <c r="G144" s="79"/>
    </row>
    <row r="145" spans="1:7" s="69" customFormat="1" ht="6.75" hidden="1" customHeight="1" x14ac:dyDescent="0.25">
      <c r="A145" s="72"/>
      <c r="B145" s="10"/>
      <c r="C145" s="73"/>
      <c r="D145" s="68"/>
      <c r="F145" s="70"/>
      <c r="G145" s="71"/>
    </row>
    <row r="146" spans="1:7" s="69" customFormat="1" ht="15.75" hidden="1" thickBot="1" x14ac:dyDescent="0.3">
      <c r="A146" s="72"/>
      <c r="B146" s="10" t="e">
        <f>#REF!</f>
        <v>#REF!</v>
      </c>
      <c r="C146" s="73"/>
      <c r="D146" s="68"/>
      <c r="F146" s="70"/>
      <c r="G146" s="71"/>
    </row>
    <row r="147" spans="1:7" s="69" customFormat="1" ht="13.5" hidden="1" customHeight="1" thickBot="1" x14ac:dyDescent="0.3">
      <c r="A147" s="72"/>
      <c r="B147" s="10" t="e">
        <f>#REF!</f>
        <v>#REF!</v>
      </c>
      <c r="C147" s="73"/>
      <c r="D147" s="68"/>
      <c r="F147" s="74" t="e">
        <f>#REF!</f>
        <v>#REF!</v>
      </c>
      <c r="G147" s="71"/>
    </row>
    <row r="148" spans="1:7" ht="6.75" hidden="1" customHeight="1" thickBot="1" x14ac:dyDescent="0.3">
      <c r="A148" s="78"/>
      <c r="G148" s="79"/>
    </row>
    <row r="149" spans="1:7" ht="13.5" hidden="1" thickBot="1" x14ac:dyDescent="0.3">
      <c r="A149" s="78"/>
      <c r="C149" s="75" t="s">
        <v>11</v>
      </c>
      <c r="F149" s="80" t="e">
        <f>#REF!</f>
        <v>#REF!</v>
      </c>
      <c r="G149" s="79"/>
    </row>
    <row r="150" spans="1:7" s="69" customFormat="1" ht="6.75" hidden="1" customHeight="1" thickBot="1" x14ac:dyDescent="0.3">
      <c r="A150" s="72"/>
      <c r="B150" s="10"/>
      <c r="C150" s="73"/>
      <c r="D150" s="68"/>
      <c r="F150" s="70"/>
      <c r="G150" s="71"/>
    </row>
    <row r="151" spans="1:7" s="69" customFormat="1" ht="13.5" hidden="1" customHeight="1" thickBot="1" x14ac:dyDescent="0.3">
      <c r="A151" s="72"/>
      <c r="B151" s="10" t="e">
        <f>#REF!</f>
        <v>#REF!</v>
      </c>
      <c r="C151" s="73"/>
      <c r="D151" s="68"/>
      <c r="F151" s="74" t="e">
        <f>#REF!</f>
        <v>#REF!</v>
      </c>
      <c r="G151" s="71"/>
    </row>
    <row r="152" spans="1:7" ht="6.75" hidden="1" customHeight="1" thickBot="1" x14ac:dyDescent="0.3">
      <c r="A152" s="78"/>
      <c r="G152" s="79"/>
    </row>
    <row r="153" spans="1:7" ht="13.5" hidden="1" thickBot="1" x14ac:dyDescent="0.3">
      <c r="A153" s="78"/>
      <c r="C153" s="75" t="s">
        <v>11</v>
      </c>
      <c r="F153" s="80" t="e">
        <f>#REF!</f>
        <v>#REF!</v>
      </c>
      <c r="G153" s="79"/>
    </row>
    <row r="154" spans="1:7" s="69" customFormat="1" ht="6.75" hidden="1" customHeight="1" thickBot="1" x14ac:dyDescent="0.3">
      <c r="A154" s="72"/>
      <c r="B154" s="10"/>
      <c r="C154" s="73"/>
      <c r="D154" s="68"/>
      <c r="F154" s="70"/>
      <c r="G154" s="71"/>
    </row>
    <row r="155" spans="1:7" s="69" customFormat="1" ht="13.5" hidden="1" customHeight="1" thickBot="1" x14ac:dyDescent="0.3">
      <c r="A155" s="72"/>
      <c r="B155" s="10" t="e">
        <f>#REF!</f>
        <v>#REF!</v>
      </c>
      <c r="C155" s="73"/>
      <c r="D155" s="68"/>
      <c r="F155" s="74" t="e">
        <f>#REF!</f>
        <v>#REF!</v>
      </c>
      <c r="G155" s="71"/>
    </row>
    <row r="156" spans="1:7" ht="6.75" hidden="1" customHeight="1" thickBot="1" x14ac:dyDescent="0.3">
      <c r="A156" s="78"/>
      <c r="G156" s="79"/>
    </row>
    <row r="157" spans="1:7" ht="13.5" hidden="1" thickBot="1" x14ac:dyDescent="0.3">
      <c r="A157" s="78"/>
      <c r="C157" s="75" t="s">
        <v>11</v>
      </c>
      <c r="F157" s="80" t="e">
        <f>#REF!</f>
        <v>#REF!</v>
      </c>
      <c r="G157" s="79"/>
    </row>
    <row r="158" spans="1:7" s="69" customFormat="1" ht="6.75" hidden="1" customHeight="1" thickBot="1" x14ac:dyDescent="0.3">
      <c r="A158" s="72"/>
      <c r="B158" s="10"/>
      <c r="C158" s="73"/>
      <c r="D158" s="68"/>
      <c r="F158" s="70"/>
      <c r="G158" s="71"/>
    </row>
    <row r="159" spans="1:7" s="69" customFormat="1" ht="13.5" hidden="1" customHeight="1" thickBot="1" x14ac:dyDescent="0.3">
      <c r="A159" s="72"/>
      <c r="B159" s="10" t="e">
        <f>#REF!</f>
        <v>#REF!</v>
      </c>
      <c r="C159" s="73"/>
      <c r="D159" s="68"/>
      <c r="F159" s="74" t="e">
        <f>#REF!</f>
        <v>#REF!</v>
      </c>
      <c r="G159" s="71"/>
    </row>
    <row r="160" spans="1:7" ht="6.75" hidden="1" customHeight="1" thickBot="1" x14ac:dyDescent="0.3">
      <c r="A160" s="78"/>
      <c r="G160" s="79"/>
    </row>
    <row r="161" spans="1:7" ht="13.5" hidden="1" thickBot="1" x14ac:dyDescent="0.3">
      <c r="A161" s="78"/>
      <c r="C161" s="75" t="s">
        <v>11</v>
      </c>
      <c r="F161" s="80" t="e">
        <f>#REF!</f>
        <v>#REF!</v>
      </c>
      <c r="G161" s="79"/>
    </row>
    <row r="162" spans="1:7" ht="13.5" hidden="1" thickBot="1" x14ac:dyDescent="0.3">
      <c r="A162" s="78"/>
      <c r="C162" s="75"/>
      <c r="G162" s="79"/>
    </row>
    <row r="163" spans="1:7" ht="13.5" hidden="1" thickBot="1" x14ac:dyDescent="0.3">
      <c r="A163" s="78"/>
      <c r="B163" s="5" t="s">
        <v>8</v>
      </c>
      <c r="C163" s="75"/>
      <c r="F163" s="81" t="e">
        <f>#REF!</f>
        <v>#REF!</v>
      </c>
      <c r="G163" s="79"/>
    </row>
    <row r="164" spans="1:7" ht="13.5" hidden="1" thickBot="1" x14ac:dyDescent="0.3">
      <c r="A164" s="78"/>
      <c r="C164" s="75"/>
      <c r="G164" s="79"/>
    </row>
    <row r="165" spans="1:7" ht="13.5" hidden="1" thickBot="1" x14ac:dyDescent="0.3">
      <c r="A165" s="78"/>
      <c r="B165" s="5" t="s">
        <v>27</v>
      </c>
      <c r="C165" s="75"/>
      <c r="F165" s="88" t="e">
        <f>SUM(F134,F139,F144,F149,F153,F157,F161)</f>
        <v>#REF!</v>
      </c>
      <c r="G165" s="79"/>
    </row>
    <row r="166" spans="1:7" ht="13.5" hidden="1" thickBot="1" x14ac:dyDescent="0.3">
      <c r="A166" s="78"/>
      <c r="C166" s="75"/>
      <c r="G166" s="79"/>
    </row>
    <row r="167" spans="1:7" ht="13.5" hidden="1" thickBot="1" x14ac:dyDescent="0.3">
      <c r="A167" s="78"/>
      <c r="B167" s="5" t="s">
        <v>28</v>
      </c>
      <c r="C167" s="75"/>
      <c r="F167" s="82">
        <f>COUNT(F134,F139,F144,F149,F153,F157,F161)</f>
        <v>0</v>
      </c>
      <c r="G167" s="79"/>
    </row>
    <row r="168" spans="1:7" ht="13.5" hidden="1" thickBot="1" x14ac:dyDescent="0.3">
      <c r="A168" s="78"/>
      <c r="C168" s="75"/>
      <c r="G168" s="79"/>
    </row>
    <row r="169" spans="1:7" ht="13.5" hidden="1" thickBot="1" x14ac:dyDescent="0.3">
      <c r="A169" s="78"/>
      <c r="B169" s="5" t="s">
        <v>29</v>
      </c>
      <c r="C169" s="75"/>
      <c r="F169" s="83" t="str">
        <f>IF(F167=0," ",F165/F167)</f>
        <v xml:space="preserve"> </v>
      </c>
      <c r="G169" s="79"/>
    </row>
    <row r="170" spans="1:7" ht="13.5" hidden="1" thickBot="1" x14ac:dyDescent="0.3">
      <c r="A170" s="78"/>
      <c r="C170" s="75"/>
      <c r="G170" s="79"/>
    </row>
    <row r="171" spans="1:7" ht="13.5" hidden="1" thickBot="1" x14ac:dyDescent="0.3">
      <c r="A171" s="78"/>
      <c r="B171" s="5" t="s">
        <v>30</v>
      </c>
      <c r="C171" s="75"/>
      <c r="F171" s="81" t="str">
        <f>IF(F167=0," ",F169*F163)</f>
        <v xml:space="preserve"> </v>
      </c>
      <c r="G171" s="79"/>
    </row>
    <row r="172" spans="1:7" ht="13.5" hidden="1" thickBot="1" x14ac:dyDescent="0.3">
      <c r="A172" s="78"/>
      <c r="C172" s="75"/>
      <c r="G172" s="79"/>
    </row>
    <row r="173" spans="1:7" ht="13.5" hidden="1" thickBot="1" x14ac:dyDescent="0.3">
      <c r="A173" s="78"/>
      <c r="B173" s="5" t="s">
        <v>9</v>
      </c>
      <c r="C173" s="75"/>
      <c r="F173" s="84" t="e">
        <f>#REF!</f>
        <v>#REF!</v>
      </c>
      <c r="G173" s="79"/>
    </row>
    <row r="174" spans="1:7" ht="13.5" hidden="1" thickBot="1" x14ac:dyDescent="0.3">
      <c r="A174" s="78"/>
      <c r="C174" s="75"/>
      <c r="G174" s="79"/>
    </row>
    <row r="175" spans="1:7" ht="13.5" hidden="1" thickBot="1" x14ac:dyDescent="0.3">
      <c r="A175" s="78"/>
      <c r="B175" s="85" t="s">
        <v>31</v>
      </c>
      <c r="C175" s="75"/>
      <c r="F175" s="86" t="str">
        <f>IF(F167=0," ",F171-F173)</f>
        <v xml:space="preserve"> </v>
      </c>
      <c r="G175" s="79"/>
    </row>
    <row r="176" spans="1:7" x14ac:dyDescent="0.25">
      <c r="A176" s="90"/>
      <c r="B176" s="91"/>
      <c r="C176" s="91"/>
      <c r="D176" s="92"/>
      <c r="E176" s="91"/>
      <c r="F176" s="93"/>
      <c r="G176" s="94"/>
    </row>
  </sheetData>
  <mergeCells count="1">
    <mergeCell ref="C22:D22"/>
  </mergeCells>
  <phoneticPr fontId="0" type="noConversion"/>
  <pageMargins left="0.7" right="0.7" top="0.75" bottom="0.75" header="0.3" footer="0.3"/>
  <pageSetup scale="78" orientation="portrait" r:id="rId1"/>
  <headerFooter>
    <oddHeader>&amp;C&amp;"-,Bold"&amp;14DSRIP Semi-Annual Reporting Form</oddHeader>
    <oddFooter>&amp;C&amp;A&amp;R&amp;P of &amp;N&amp;L&amp;D</oddFooter>
  </headerFooter>
  <rowBreaks count="2" manualBreakCount="2">
    <brk id="59" max="7" man="1"/>
    <brk id="129" max="7" man="1"/>
  </row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theme="8"/>
  </sheetPr>
  <dimension ref="A1:G371"/>
  <sheetViews>
    <sheetView showGridLines="0" zoomScale="90" zoomScaleNormal="90" zoomScalePageLayoutView="90" workbookViewId="0">
      <selection activeCell="A8" sqref="A8"/>
    </sheetView>
  </sheetViews>
  <sheetFormatPr defaultColWidth="10" defaultRowHeight="12.75" x14ac:dyDescent="0.25"/>
  <cols>
    <col min="1" max="1" width="1.7109375" style="5" customWidth="1"/>
    <col min="2" max="2" width="2.140625" style="5" customWidth="1"/>
    <col min="3" max="3" width="20.85546875" style="5" customWidth="1"/>
    <col min="4" max="4" width="64.7109375" style="11" customWidth="1"/>
    <col min="5" max="5" width="2.7109375" style="5" customWidth="1"/>
    <col min="6" max="6" width="14.42578125" style="7" customWidth="1"/>
    <col min="7" max="7" width="4.85546875" style="5" customWidth="1"/>
    <col min="8" max="8" width="3.140625" style="5" customWidth="1"/>
    <col min="9" max="16384" width="10" style="5"/>
  </cols>
  <sheetData>
    <row r="1" spans="1:7" x14ac:dyDescent="0.2">
      <c r="A1" s="1" t="str">
        <f>'Total Payment Amount'!A1</f>
        <v>CA 1115 Waiver - Delivery System Reform Incentive Payments (DSRIP)</v>
      </c>
    </row>
    <row r="2" spans="1:7" x14ac:dyDescent="0.2">
      <c r="A2" s="1" t="str">
        <f>'Total Payment Amount'!B2</f>
        <v xml:space="preserve">DPH SYSTEM: </v>
      </c>
      <c r="C2" s="1"/>
      <c r="D2" s="6" t="str">
        <f>IF('Total Payment Amount'!D2=0,"",'Total Payment Amount'!D2)</f>
        <v>Ventura County Medical Center</v>
      </c>
    </row>
    <row r="3" spans="1:7" x14ac:dyDescent="0.2">
      <c r="A3" s="1" t="str">
        <f>'Total Payment Amount'!B3</f>
        <v>REPORTING YEAR:</v>
      </c>
      <c r="C3" s="1"/>
      <c r="D3" s="6" t="str">
        <f>IF('Total Payment Amount'!D3=0,"",'Total Payment Amount'!D3)</f>
        <v>DY 6</v>
      </c>
    </row>
    <row r="4" spans="1:7" x14ac:dyDescent="0.2">
      <c r="A4" s="1" t="str">
        <f>'Total Payment Amount'!B4</f>
        <v xml:space="preserve">DATE OF SUBMISSION: </v>
      </c>
      <c r="D4" s="8">
        <f>IF('Total Payment Amount'!D4=0,"",'Total Payment Amount'!D4)</f>
        <v>40678</v>
      </c>
    </row>
    <row r="5" spans="1:7" ht="15" x14ac:dyDescent="0.25">
      <c r="A5" s="56" t="s">
        <v>113</v>
      </c>
    </row>
    <row r="6" spans="1:7" ht="10.5" customHeight="1" x14ac:dyDescent="0.25">
      <c r="A6" s="56"/>
    </row>
    <row r="7" spans="1:7" ht="14.25" x14ac:dyDescent="0.25">
      <c r="A7" s="10" t="s">
        <v>20</v>
      </c>
    </row>
    <row r="8" spans="1:7" ht="15" thickBot="1" x14ac:dyDescent="0.25">
      <c r="A8" s="192" t="s">
        <v>1</v>
      </c>
      <c r="B8" s="13" t="s">
        <v>21</v>
      </c>
    </row>
    <row r="9" spans="1:7" ht="15" thickBot="1" x14ac:dyDescent="0.3">
      <c r="B9" s="57"/>
      <c r="C9" s="10" t="s">
        <v>22</v>
      </c>
    </row>
    <row r="10" spans="1:7" ht="15" thickBot="1" x14ac:dyDescent="0.3">
      <c r="B10" s="58"/>
      <c r="C10" s="10" t="s">
        <v>23</v>
      </c>
    </row>
    <row r="11" spans="1:7" ht="15" thickBot="1" x14ac:dyDescent="0.3">
      <c r="B11" s="59"/>
      <c r="C11" s="10" t="s">
        <v>24</v>
      </c>
    </row>
    <row r="12" spans="1:7" ht="10.5" customHeight="1" x14ac:dyDescent="0.25"/>
    <row r="13" spans="1:7" s="66" customFormat="1" ht="15" x14ac:dyDescent="0.25">
      <c r="A13" s="60" t="s">
        <v>93</v>
      </c>
      <c r="B13" s="61"/>
      <c r="C13" s="61"/>
      <c r="D13" s="62"/>
      <c r="E13" s="63"/>
      <c r="F13" s="64"/>
      <c r="G13" s="65"/>
    </row>
    <row r="14" spans="1:7" s="69" customFormat="1" ht="15.75" thickBot="1" x14ac:dyDescent="0.3">
      <c r="A14" s="89" t="s">
        <v>94</v>
      </c>
      <c r="B14" s="56"/>
      <c r="C14" s="56"/>
      <c r="D14" s="68"/>
      <c r="F14" s="70"/>
      <c r="G14" s="71"/>
    </row>
    <row r="15" spans="1:7" s="69" customFormat="1" ht="13.5" customHeight="1" thickBot="1" x14ac:dyDescent="0.3">
      <c r="A15" s="72"/>
      <c r="B15" s="10" t="str">
        <f>Sepsis!B21</f>
        <v>Compliance with Sepsis Resuscitation bundle (%)</v>
      </c>
      <c r="C15" s="73"/>
      <c r="D15" s="68"/>
      <c r="F15" s="57" t="str">
        <f>Sepsis!F27</f>
        <v>N/A</v>
      </c>
      <c r="G15" s="71"/>
    </row>
    <row r="16" spans="1:7" s="69" customFormat="1" ht="6.75" customHeight="1" thickBot="1" x14ac:dyDescent="0.3">
      <c r="A16" s="72"/>
      <c r="B16" s="10"/>
      <c r="C16" s="73"/>
      <c r="D16" s="68"/>
      <c r="F16" s="70"/>
      <c r="G16" s="71"/>
    </row>
    <row r="17" spans="1:7" s="69" customFormat="1" ht="13.5" customHeight="1" thickBot="1" x14ac:dyDescent="0.3">
      <c r="A17" s="72"/>
      <c r="C17" s="75" t="s">
        <v>11</v>
      </c>
      <c r="D17" s="68"/>
      <c r="F17" s="58" t="str">
        <f>Sepsis!F31</f>
        <v/>
      </c>
      <c r="G17" s="71"/>
    </row>
    <row r="18" spans="1:7" s="69" customFormat="1" ht="6.75" customHeight="1" thickBot="1" x14ac:dyDescent="0.3">
      <c r="A18" s="72"/>
      <c r="B18" s="10"/>
      <c r="C18" s="73"/>
      <c r="D18" s="68"/>
      <c r="F18" s="70"/>
      <c r="G18" s="71"/>
    </row>
    <row r="19" spans="1:7" s="69" customFormat="1" ht="13.5" customHeight="1" thickBot="1" x14ac:dyDescent="0.3">
      <c r="A19" s="72"/>
      <c r="B19" s="77" t="str">
        <f>Sepsis!B34</f>
        <v>Sepis Mortality (%)</v>
      </c>
      <c r="C19" s="10"/>
      <c r="F19" s="74" t="str">
        <f>Sepsis!F40</f>
        <v>N/A</v>
      </c>
      <c r="G19" s="71"/>
    </row>
    <row r="20" spans="1:7" s="69" customFormat="1" ht="87" hidden="1" customHeight="1" x14ac:dyDescent="0.25">
      <c r="A20" s="72"/>
      <c r="B20" s="73"/>
      <c r="C20" s="182" t="s">
        <v>26</v>
      </c>
      <c r="D20" s="182"/>
      <c r="F20" s="70"/>
      <c r="G20" s="71"/>
    </row>
    <row r="21" spans="1:7" s="69" customFormat="1" ht="6.75" customHeight="1" thickBot="1" x14ac:dyDescent="0.3">
      <c r="A21" s="72"/>
      <c r="B21" s="73"/>
      <c r="C21" s="68"/>
      <c r="D21" s="68"/>
      <c r="F21" s="70"/>
      <c r="G21" s="71"/>
    </row>
    <row r="22" spans="1:7" s="69" customFormat="1" ht="13.5" customHeight="1" thickBot="1" x14ac:dyDescent="0.3">
      <c r="A22" s="72"/>
      <c r="C22" s="75" t="s">
        <v>11</v>
      </c>
      <c r="D22" s="68"/>
      <c r="F22" s="76" t="str">
        <f>Sepsis!F44</f>
        <v/>
      </c>
      <c r="G22" s="71"/>
    </row>
    <row r="23" spans="1:7" s="69" customFormat="1" ht="6.75" customHeight="1" thickBot="1" x14ac:dyDescent="0.3">
      <c r="A23" s="72"/>
      <c r="B23" s="10"/>
      <c r="C23" s="73"/>
      <c r="D23" s="68"/>
      <c r="F23" s="70"/>
      <c r="G23" s="71"/>
    </row>
    <row r="24" spans="1:7" s="69" customFormat="1" ht="29.25" customHeight="1" thickBot="1" x14ac:dyDescent="0.3">
      <c r="A24" s="72"/>
      <c r="B24" s="10" t="str">
        <f>Sepsis!B47</f>
        <v>Optional Milestone: ________________________________</v>
      </c>
      <c r="C24" s="73"/>
      <c r="D24" s="38" t="s">
        <v>196</v>
      </c>
      <c r="F24" s="74" t="str">
        <f>Sepsis!F54</f>
        <v>Yes</v>
      </c>
      <c r="G24" s="71"/>
    </row>
    <row r="25" spans="1:7" ht="6.75" customHeight="1" thickBot="1" x14ac:dyDescent="0.3">
      <c r="A25" s="78"/>
      <c r="G25" s="79"/>
    </row>
    <row r="26" spans="1:7" ht="13.5" thickBot="1" x14ac:dyDescent="0.3">
      <c r="A26" s="78"/>
      <c r="C26" s="75" t="s">
        <v>11</v>
      </c>
      <c r="F26" s="80">
        <f>Sepsis!F69</f>
        <v>1</v>
      </c>
      <c r="G26" s="79"/>
    </row>
    <row r="27" spans="1:7" s="69" customFormat="1" ht="6.75" hidden="1" customHeight="1" thickBot="1" x14ac:dyDescent="0.3">
      <c r="A27" s="72"/>
      <c r="B27" s="10"/>
      <c r="C27" s="73"/>
      <c r="D27" s="68"/>
      <c r="F27" s="70"/>
      <c r="G27" s="71"/>
    </row>
    <row r="28" spans="1:7" s="69" customFormat="1" ht="13.5" hidden="1" customHeight="1" thickBot="1" x14ac:dyDescent="0.3">
      <c r="A28" s="72"/>
      <c r="B28" s="10" t="str">
        <f>Sepsis!B72</f>
        <v>Optional Milestone: ________________________________</v>
      </c>
      <c r="C28" s="73"/>
      <c r="D28" s="68"/>
      <c r="F28" s="74" t="str">
        <f>Sepsis!F79</f>
        <v>N/A</v>
      </c>
      <c r="G28" s="71"/>
    </row>
    <row r="29" spans="1:7" ht="6.75" hidden="1" customHeight="1" thickBot="1" x14ac:dyDescent="0.3">
      <c r="A29" s="78"/>
      <c r="G29" s="79"/>
    </row>
    <row r="30" spans="1:7" ht="13.5" hidden="1" thickBot="1" x14ac:dyDescent="0.3">
      <c r="A30" s="78"/>
      <c r="C30" s="75" t="s">
        <v>11</v>
      </c>
      <c r="F30" s="80" t="str">
        <f>Sepsis!F94</f>
        <v xml:space="preserve"> </v>
      </c>
      <c r="G30" s="79"/>
    </row>
    <row r="31" spans="1:7" s="69" customFormat="1" ht="6.75" hidden="1" customHeight="1" thickBot="1" x14ac:dyDescent="0.3">
      <c r="A31" s="72"/>
      <c r="B31" s="10"/>
      <c r="C31" s="73"/>
      <c r="D31" s="68"/>
      <c r="F31" s="70"/>
      <c r="G31" s="71"/>
    </row>
    <row r="32" spans="1:7" s="69" customFormat="1" ht="13.5" hidden="1" customHeight="1" thickBot="1" x14ac:dyDescent="0.3">
      <c r="A32" s="72"/>
      <c r="B32" s="10" t="str">
        <f>Sepsis!B97</f>
        <v>Optional Milestone: ________________________________</v>
      </c>
      <c r="C32" s="73"/>
      <c r="D32" s="68"/>
      <c r="F32" s="74" t="str">
        <f>Sepsis!F129</f>
        <v>N/A</v>
      </c>
      <c r="G32" s="71"/>
    </row>
    <row r="33" spans="1:7" ht="6.75" hidden="1" customHeight="1" thickBot="1" x14ac:dyDescent="0.3">
      <c r="A33" s="78"/>
      <c r="G33" s="79"/>
    </row>
    <row r="34" spans="1:7" ht="13.5" hidden="1" thickBot="1" x14ac:dyDescent="0.3">
      <c r="A34" s="78"/>
      <c r="C34" s="75" t="s">
        <v>11</v>
      </c>
      <c r="F34" s="80" t="str">
        <f>Sepsis!F144</f>
        <v xml:space="preserve"> </v>
      </c>
      <c r="G34" s="79"/>
    </row>
    <row r="35" spans="1:7" s="69" customFormat="1" ht="6.75" hidden="1" customHeight="1" thickBot="1" x14ac:dyDescent="0.3">
      <c r="A35" s="72"/>
      <c r="B35" s="10"/>
      <c r="C35" s="73"/>
      <c r="D35" s="68"/>
      <c r="F35" s="70"/>
      <c r="G35" s="71"/>
    </row>
    <row r="36" spans="1:7" s="69" customFormat="1" ht="13.5" hidden="1" customHeight="1" thickBot="1" x14ac:dyDescent="0.3">
      <c r="A36" s="72"/>
      <c r="B36" s="10" t="str">
        <f>Sepsis!B122</f>
        <v>Optional Milestone: ________________________________</v>
      </c>
      <c r="C36" s="73"/>
      <c r="D36" s="68"/>
      <c r="F36" s="74" t="str">
        <f>Sepsis!F129</f>
        <v>N/A</v>
      </c>
      <c r="G36" s="71"/>
    </row>
    <row r="37" spans="1:7" ht="6.75" hidden="1" customHeight="1" thickBot="1" x14ac:dyDescent="0.3">
      <c r="A37" s="78"/>
      <c r="G37" s="79"/>
    </row>
    <row r="38" spans="1:7" ht="13.5" hidden="1" thickBot="1" x14ac:dyDescent="0.3">
      <c r="A38" s="78"/>
      <c r="C38" s="75" t="s">
        <v>11</v>
      </c>
      <c r="F38" s="80" t="str">
        <f>Sepsis!F144</f>
        <v xml:space="preserve"> </v>
      </c>
      <c r="G38" s="79"/>
    </row>
    <row r="39" spans="1:7" s="69" customFormat="1" ht="6.75" hidden="1" customHeight="1" thickBot="1" x14ac:dyDescent="0.3">
      <c r="A39" s="72"/>
      <c r="B39" s="10"/>
      <c r="C39" s="73"/>
      <c r="D39" s="68"/>
      <c r="F39" s="70"/>
      <c r="G39" s="71"/>
    </row>
    <row r="40" spans="1:7" s="69" customFormat="1" ht="13.5" hidden="1" customHeight="1" thickBot="1" x14ac:dyDescent="0.3">
      <c r="A40" s="72"/>
      <c r="B40" s="10" t="str">
        <f>Sepsis!B147</f>
        <v>Optional Milestone: ________________________________</v>
      </c>
      <c r="C40" s="73"/>
      <c r="D40" s="68"/>
      <c r="F40" s="74" t="str">
        <f>Sepsis!F154</f>
        <v>N/A</v>
      </c>
      <c r="G40" s="71"/>
    </row>
    <row r="41" spans="1:7" ht="6.75" hidden="1" customHeight="1" thickBot="1" x14ac:dyDescent="0.3">
      <c r="A41" s="78"/>
      <c r="G41" s="79"/>
    </row>
    <row r="42" spans="1:7" ht="13.5" hidden="1" thickBot="1" x14ac:dyDescent="0.3">
      <c r="A42" s="78"/>
      <c r="C42" s="75" t="s">
        <v>11</v>
      </c>
      <c r="F42" s="80" t="str">
        <f>Sepsis!F169</f>
        <v xml:space="preserve"> </v>
      </c>
      <c r="G42" s="79"/>
    </row>
    <row r="43" spans="1:7" s="69" customFormat="1" ht="6.75" hidden="1" customHeight="1" thickBot="1" x14ac:dyDescent="0.3">
      <c r="A43" s="72"/>
      <c r="B43" s="10"/>
      <c r="C43" s="73"/>
      <c r="D43" s="68"/>
      <c r="F43" s="70"/>
      <c r="G43" s="71"/>
    </row>
    <row r="44" spans="1:7" s="69" customFormat="1" ht="13.5" hidden="1" customHeight="1" thickBot="1" x14ac:dyDescent="0.3">
      <c r="A44" s="72"/>
      <c r="B44" s="10" t="str">
        <f>Sepsis!B172</f>
        <v>Optional Milestone: ________________________________</v>
      </c>
      <c r="C44" s="73"/>
      <c r="D44" s="68"/>
      <c r="F44" s="74" t="str">
        <f>Sepsis!F179</f>
        <v>N/A</v>
      </c>
      <c r="G44" s="71"/>
    </row>
    <row r="45" spans="1:7" ht="6.75" hidden="1" customHeight="1" thickBot="1" x14ac:dyDescent="0.3">
      <c r="A45" s="78"/>
      <c r="G45" s="79"/>
    </row>
    <row r="46" spans="1:7" ht="13.5" hidden="1" thickBot="1" x14ac:dyDescent="0.3">
      <c r="A46" s="78"/>
      <c r="C46" s="75" t="s">
        <v>11</v>
      </c>
      <c r="F46" s="80" t="str">
        <f>Sepsis!F194</f>
        <v xml:space="preserve"> </v>
      </c>
      <c r="G46" s="79"/>
    </row>
    <row r="47" spans="1:7" ht="13.5" thickBot="1" x14ac:dyDescent="0.3">
      <c r="A47" s="78"/>
      <c r="C47" s="75"/>
      <c r="G47" s="79"/>
    </row>
    <row r="48" spans="1:7" ht="13.5" thickBot="1" x14ac:dyDescent="0.3">
      <c r="A48" s="78"/>
      <c r="B48" s="5" t="s">
        <v>8</v>
      </c>
      <c r="C48" s="75"/>
      <c r="F48" s="173">
        <f>Sepsis!F17</f>
        <v>695750</v>
      </c>
      <c r="G48" s="79"/>
    </row>
    <row r="49" spans="1:7" ht="13.5" thickBot="1" x14ac:dyDescent="0.3">
      <c r="A49" s="78"/>
      <c r="C49" s="75"/>
      <c r="G49" s="79"/>
    </row>
    <row r="50" spans="1:7" ht="13.5" thickBot="1" x14ac:dyDescent="0.3">
      <c r="A50" s="78"/>
      <c r="B50" s="5" t="s">
        <v>27</v>
      </c>
      <c r="C50" s="75"/>
      <c r="F50" s="82">
        <f>SUM(F17,F22,F26,F30,F34,F38,F42,F46)</f>
        <v>1</v>
      </c>
      <c r="G50" s="79"/>
    </row>
    <row r="51" spans="1:7" ht="13.5" thickBot="1" x14ac:dyDescent="0.3">
      <c r="A51" s="78"/>
      <c r="C51" s="75"/>
      <c r="G51" s="79"/>
    </row>
    <row r="52" spans="1:7" ht="13.5" thickBot="1" x14ac:dyDescent="0.3">
      <c r="A52" s="78"/>
      <c r="B52" s="5" t="s">
        <v>28</v>
      </c>
      <c r="C52" s="75"/>
      <c r="F52" s="82">
        <f>COUNT(F17,F22,F26,F30,F34,F38,F42,F46)</f>
        <v>1</v>
      </c>
      <c r="G52" s="79"/>
    </row>
    <row r="53" spans="1:7" ht="13.5" thickBot="1" x14ac:dyDescent="0.3">
      <c r="A53" s="78"/>
      <c r="C53" s="75"/>
      <c r="G53" s="79"/>
    </row>
    <row r="54" spans="1:7" ht="13.5" thickBot="1" x14ac:dyDescent="0.3">
      <c r="A54" s="78"/>
      <c r="B54" s="5" t="s">
        <v>29</v>
      </c>
      <c r="C54" s="75"/>
      <c r="F54" s="83">
        <f>IF(F52=0," ",F50/F52)</f>
        <v>1</v>
      </c>
      <c r="G54" s="79"/>
    </row>
    <row r="55" spans="1:7" ht="13.5" thickBot="1" x14ac:dyDescent="0.3">
      <c r="A55" s="78"/>
      <c r="C55" s="75"/>
      <c r="G55" s="79"/>
    </row>
    <row r="56" spans="1:7" ht="13.5" thickBot="1" x14ac:dyDescent="0.3">
      <c r="A56" s="78"/>
      <c r="B56" s="5" t="s">
        <v>30</v>
      </c>
      <c r="C56" s="75"/>
      <c r="F56" s="173">
        <f>IF(F52=0," ",F54*F48)</f>
        <v>695750</v>
      </c>
      <c r="G56" s="79"/>
    </row>
    <row r="57" spans="1:7" ht="13.5" thickBot="1" x14ac:dyDescent="0.3">
      <c r="A57" s="78"/>
      <c r="C57" s="75"/>
      <c r="G57" s="79"/>
    </row>
    <row r="58" spans="1:7" ht="13.5" thickBot="1" x14ac:dyDescent="0.3">
      <c r="A58" s="78"/>
      <c r="B58" s="5" t="s">
        <v>9</v>
      </c>
      <c r="C58" s="75"/>
      <c r="F58" s="174">
        <f>Sepsis!F19</f>
        <v>695750</v>
      </c>
      <c r="G58" s="79"/>
    </row>
    <row r="59" spans="1:7" ht="13.5" thickBot="1" x14ac:dyDescent="0.3">
      <c r="A59" s="78"/>
      <c r="C59" s="75"/>
      <c r="G59" s="79"/>
    </row>
    <row r="60" spans="1:7" ht="13.5" thickBot="1" x14ac:dyDescent="0.3">
      <c r="A60" s="78"/>
      <c r="B60" s="85" t="s">
        <v>31</v>
      </c>
      <c r="C60" s="75"/>
      <c r="F60" s="86">
        <f>IF(F52=0," ",F56-F58)</f>
        <v>0</v>
      </c>
      <c r="G60" s="79"/>
    </row>
    <row r="61" spans="1:7" s="69" customFormat="1" ht="12.75" customHeight="1" x14ac:dyDescent="0.25">
      <c r="A61" s="72"/>
      <c r="B61" s="10"/>
      <c r="C61" s="73"/>
      <c r="D61" s="68"/>
      <c r="F61" s="70"/>
      <c r="G61" s="71"/>
    </row>
    <row r="62" spans="1:7" s="69" customFormat="1" ht="15.75" thickBot="1" x14ac:dyDescent="0.3">
      <c r="A62" s="89" t="s">
        <v>95</v>
      </c>
      <c r="B62" s="56"/>
      <c r="C62" s="56"/>
      <c r="D62" s="68"/>
      <c r="F62" s="70"/>
      <c r="G62" s="71"/>
    </row>
    <row r="63" spans="1:7" s="69" customFormat="1" ht="13.5" customHeight="1" thickBot="1" x14ac:dyDescent="0.3">
      <c r="A63" s="87"/>
      <c r="B63" s="10" t="str">
        <f>CLABSI!B21</f>
        <v>Compliance with Central Line Insertion Practices (CLIP) (%)</v>
      </c>
      <c r="D63" s="68"/>
      <c r="F63" s="74" t="str">
        <f>CLABSI!F27</f>
        <v>N/A</v>
      </c>
      <c r="G63" s="71"/>
    </row>
    <row r="64" spans="1:7" s="69" customFormat="1" ht="6.75" customHeight="1" thickBot="1" x14ac:dyDescent="0.3">
      <c r="A64" s="87"/>
      <c r="B64" s="10"/>
      <c r="C64" s="10"/>
      <c r="D64" s="68"/>
      <c r="F64" s="70"/>
      <c r="G64" s="71"/>
    </row>
    <row r="65" spans="1:7" s="69" customFormat="1" ht="13.5" customHeight="1" thickBot="1" x14ac:dyDescent="0.3">
      <c r="A65" s="72"/>
      <c r="C65" s="75" t="s">
        <v>11</v>
      </c>
      <c r="D65" s="68"/>
      <c r="F65" s="76" t="str">
        <f>CLABSI!F31</f>
        <v xml:space="preserve"> </v>
      </c>
      <c r="G65" s="71"/>
    </row>
    <row r="66" spans="1:7" s="69" customFormat="1" ht="6.75" customHeight="1" thickBot="1" x14ac:dyDescent="0.3">
      <c r="A66" s="72"/>
      <c r="B66" s="10"/>
      <c r="C66" s="73"/>
      <c r="D66" s="68"/>
      <c r="F66" s="70"/>
      <c r="G66" s="71"/>
    </row>
    <row r="67" spans="1:7" s="69" customFormat="1" ht="13.5" customHeight="1" thickBot="1" x14ac:dyDescent="0.3">
      <c r="A67" s="87"/>
      <c r="B67" s="10" t="str">
        <f>CLABSI!B34</f>
        <v>Central Line Bloodstream Infection (Rate per 1,000 patient days)</v>
      </c>
      <c r="D67" s="68"/>
      <c r="F67" s="74" t="str">
        <f>CLABSI!F40</f>
        <v>N/A</v>
      </c>
      <c r="G67" s="71"/>
    </row>
    <row r="68" spans="1:7" ht="6.75" customHeight="1" thickBot="1" x14ac:dyDescent="0.3">
      <c r="A68" s="78"/>
      <c r="G68" s="79"/>
    </row>
    <row r="69" spans="1:7" s="69" customFormat="1" ht="13.5" customHeight="1" thickBot="1" x14ac:dyDescent="0.3">
      <c r="A69" s="72"/>
      <c r="C69" s="75" t="s">
        <v>11</v>
      </c>
      <c r="D69" s="68"/>
      <c r="F69" s="76" t="str">
        <f>CLABSI!F44</f>
        <v/>
      </c>
      <c r="G69" s="71"/>
    </row>
    <row r="70" spans="1:7" s="69" customFormat="1" ht="6.75" customHeight="1" thickBot="1" x14ac:dyDescent="0.3">
      <c r="A70" s="72"/>
      <c r="B70" s="10"/>
      <c r="C70" s="73"/>
      <c r="D70" s="68"/>
      <c r="F70" s="70"/>
      <c r="G70" s="71"/>
    </row>
    <row r="71" spans="1:7" s="69" customFormat="1" ht="46.5" customHeight="1" thickBot="1" x14ac:dyDescent="0.3">
      <c r="A71" s="72"/>
      <c r="B71" s="10" t="str">
        <f>CLABSI!B47</f>
        <v>Optional Milestone: ________________________________</v>
      </c>
      <c r="C71" s="73"/>
      <c r="D71" s="38" t="s">
        <v>197</v>
      </c>
      <c r="F71" s="74" t="str">
        <f>CLABSI!F54</f>
        <v>Yes</v>
      </c>
      <c r="G71" s="71"/>
    </row>
    <row r="72" spans="1:7" ht="6.75" customHeight="1" thickBot="1" x14ac:dyDescent="0.3">
      <c r="A72" s="78"/>
      <c r="G72" s="79"/>
    </row>
    <row r="73" spans="1:7" ht="13.5" thickBot="1" x14ac:dyDescent="0.3">
      <c r="A73" s="78"/>
      <c r="C73" s="75" t="s">
        <v>11</v>
      </c>
      <c r="F73" s="80">
        <f>CLABSI!F69</f>
        <v>1</v>
      </c>
      <c r="G73" s="79"/>
    </row>
    <row r="74" spans="1:7" s="69" customFormat="1" ht="6.75" hidden="1" customHeight="1" thickBot="1" x14ac:dyDescent="0.3">
      <c r="A74" s="72"/>
      <c r="B74" s="10"/>
      <c r="C74" s="73"/>
      <c r="D74" s="68"/>
      <c r="F74" s="70"/>
      <c r="G74" s="71"/>
    </row>
    <row r="75" spans="1:7" s="69" customFormat="1" ht="13.5" hidden="1" customHeight="1" thickBot="1" x14ac:dyDescent="0.3">
      <c r="A75" s="72"/>
      <c r="B75" s="10" t="str">
        <f>CLABSI!B72</f>
        <v>Optional Milestone: ________________________________</v>
      </c>
      <c r="C75" s="73"/>
      <c r="D75" s="68"/>
      <c r="F75" s="74" t="str">
        <f>CLABSI!F79</f>
        <v>N/A</v>
      </c>
      <c r="G75" s="71"/>
    </row>
    <row r="76" spans="1:7" ht="6.75" hidden="1" customHeight="1" thickBot="1" x14ac:dyDescent="0.3">
      <c r="A76" s="78"/>
      <c r="G76" s="79"/>
    </row>
    <row r="77" spans="1:7" ht="13.5" hidden="1" thickBot="1" x14ac:dyDescent="0.3">
      <c r="A77" s="78"/>
      <c r="C77" s="75" t="s">
        <v>11</v>
      </c>
      <c r="F77" s="80" t="str">
        <f>CLABSI!F94</f>
        <v xml:space="preserve"> </v>
      </c>
      <c r="G77" s="79"/>
    </row>
    <row r="78" spans="1:7" s="69" customFormat="1" ht="6.75" hidden="1" customHeight="1" thickBot="1" x14ac:dyDescent="0.3">
      <c r="A78" s="72"/>
      <c r="B78" s="10"/>
      <c r="C78" s="73"/>
      <c r="D78" s="68"/>
      <c r="F78" s="70"/>
      <c r="G78" s="71"/>
    </row>
    <row r="79" spans="1:7" s="69" customFormat="1" ht="13.5" hidden="1" customHeight="1" thickBot="1" x14ac:dyDescent="0.3">
      <c r="A79" s="72"/>
      <c r="B79" s="10" t="str">
        <f>CLABSI!B97</f>
        <v>Optional Milestone: ________________________________</v>
      </c>
      <c r="C79" s="73"/>
      <c r="D79" s="68"/>
      <c r="F79" s="74" t="str">
        <f>CLABSI!F104</f>
        <v>N/A</v>
      </c>
      <c r="G79" s="71"/>
    </row>
    <row r="80" spans="1:7" ht="6.75" hidden="1" customHeight="1" thickBot="1" x14ac:dyDescent="0.3">
      <c r="A80" s="78"/>
      <c r="G80" s="79"/>
    </row>
    <row r="81" spans="1:7" ht="13.5" hidden="1" thickBot="1" x14ac:dyDescent="0.3">
      <c r="A81" s="78"/>
      <c r="C81" s="75" t="s">
        <v>11</v>
      </c>
      <c r="F81" s="80" t="str">
        <f>CLABSI!F119</f>
        <v xml:space="preserve"> </v>
      </c>
      <c r="G81" s="79"/>
    </row>
    <row r="82" spans="1:7" s="69" customFormat="1" ht="6.75" hidden="1" customHeight="1" thickBot="1" x14ac:dyDescent="0.3">
      <c r="A82" s="72"/>
      <c r="B82" s="10"/>
      <c r="C82" s="73"/>
      <c r="D82" s="68"/>
      <c r="F82" s="70"/>
      <c r="G82" s="71"/>
    </row>
    <row r="83" spans="1:7" s="69" customFormat="1" ht="13.5" hidden="1" customHeight="1" thickBot="1" x14ac:dyDescent="0.3">
      <c r="A83" s="72"/>
      <c r="B83" s="10" t="str">
        <f>CLABSI!B122</f>
        <v>Optional Milestone: ________________________________</v>
      </c>
      <c r="C83" s="73"/>
      <c r="D83" s="68"/>
      <c r="F83" s="74" t="str">
        <f>CLABSI!F129</f>
        <v>N/A</v>
      </c>
      <c r="G83" s="71"/>
    </row>
    <row r="84" spans="1:7" ht="6.75" hidden="1" customHeight="1" thickBot="1" x14ac:dyDescent="0.3">
      <c r="A84" s="78"/>
      <c r="G84" s="79"/>
    </row>
    <row r="85" spans="1:7" ht="13.5" hidden="1" thickBot="1" x14ac:dyDescent="0.3">
      <c r="A85" s="78"/>
      <c r="C85" s="75" t="s">
        <v>11</v>
      </c>
      <c r="F85" s="80" t="str">
        <f>CLABSI!F144</f>
        <v xml:space="preserve"> </v>
      </c>
      <c r="G85" s="79"/>
    </row>
    <row r="86" spans="1:7" s="69" customFormat="1" ht="6.75" hidden="1" customHeight="1" thickBot="1" x14ac:dyDescent="0.3">
      <c r="A86" s="72"/>
      <c r="B86" s="10"/>
      <c r="C86" s="73"/>
      <c r="D86" s="68"/>
      <c r="F86" s="70"/>
      <c r="G86" s="71"/>
    </row>
    <row r="87" spans="1:7" s="69" customFormat="1" ht="13.5" hidden="1" customHeight="1" thickBot="1" x14ac:dyDescent="0.3">
      <c r="A87" s="72"/>
      <c r="B87" s="10" t="str">
        <f>CLABSI!B147</f>
        <v>Optional Milestone: ________________________________</v>
      </c>
      <c r="C87" s="73"/>
      <c r="D87" s="68"/>
      <c r="F87" s="74" t="str">
        <f>CLABSI!F154</f>
        <v>N/A</v>
      </c>
      <c r="G87" s="71"/>
    </row>
    <row r="88" spans="1:7" ht="6.75" hidden="1" customHeight="1" thickBot="1" x14ac:dyDescent="0.3">
      <c r="A88" s="78"/>
      <c r="G88" s="79"/>
    </row>
    <row r="89" spans="1:7" ht="13.5" hidden="1" thickBot="1" x14ac:dyDescent="0.3">
      <c r="A89" s="78"/>
      <c r="C89" s="75" t="s">
        <v>11</v>
      </c>
      <c r="F89" s="80" t="str">
        <f>CLABSI!F169</f>
        <v xml:space="preserve"> </v>
      </c>
      <c r="G89" s="79"/>
    </row>
    <row r="90" spans="1:7" s="69" customFormat="1" ht="6.75" hidden="1" customHeight="1" thickBot="1" x14ac:dyDescent="0.3">
      <c r="A90" s="72"/>
      <c r="B90" s="10"/>
      <c r="C90" s="73"/>
      <c r="D90" s="68"/>
      <c r="F90" s="70"/>
      <c r="G90" s="71"/>
    </row>
    <row r="91" spans="1:7" s="69" customFormat="1" ht="13.5" hidden="1" customHeight="1" thickBot="1" x14ac:dyDescent="0.3">
      <c r="A91" s="72"/>
      <c r="B91" s="10" t="str">
        <f>CLABSI!B172</f>
        <v>Optional Milestone: ________________________________</v>
      </c>
      <c r="C91" s="73"/>
      <c r="D91" s="68"/>
      <c r="F91" s="74" t="str">
        <f>CLABSI!F179</f>
        <v>N/A</v>
      </c>
      <c r="G91" s="71"/>
    </row>
    <row r="92" spans="1:7" ht="6.75" hidden="1" customHeight="1" thickBot="1" x14ac:dyDescent="0.3">
      <c r="A92" s="78"/>
      <c r="G92" s="79"/>
    </row>
    <row r="93" spans="1:7" ht="13.5" hidden="1" thickBot="1" x14ac:dyDescent="0.3">
      <c r="A93" s="78"/>
      <c r="C93" s="75" t="s">
        <v>11</v>
      </c>
      <c r="F93" s="80" t="str">
        <f>CLABSI!F194</f>
        <v xml:space="preserve"> </v>
      </c>
      <c r="G93" s="79"/>
    </row>
    <row r="94" spans="1:7" ht="13.5" thickBot="1" x14ac:dyDescent="0.3">
      <c r="A94" s="78"/>
      <c r="C94" s="75"/>
      <c r="G94" s="79"/>
    </row>
    <row r="95" spans="1:7" ht="13.5" thickBot="1" x14ac:dyDescent="0.3">
      <c r="A95" s="78"/>
      <c r="B95" s="5" t="s">
        <v>8</v>
      </c>
      <c r="C95" s="75"/>
      <c r="F95" s="173">
        <f>CLABSI!F17</f>
        <v>695750</v>
      </c>
      <c r="G95" s="79"/>
    </row>
    <row r="96" spans="1:7" ht="13.5" thickBot="1" x14ac:dyDescent="0.3">
      <c r="A96" s="78"/>
      <c r="C96" s="75"/>
      <c r="G96" s="79"/>
    </row>
    <row r="97" spans="1:7" ht="13.5" thickBot="1" x14ac:dyDescent="0.3">
      <c r="A97" s="78"/>
      <c r="B97" s="5" t="s">
        <v>27</v>
      </c>
      <c r="C97" s="75"/>
      <c r="F97" s="88">
        <f>SUM(F65,F69,F73,F77,F81,F85,F89,F93)</f>
        <v>1</v>
      </c>
      <c r="G97" s="79"/>
    </row>
    <row r="98" spans="1:7" ht="13.5" thickBot="1" x14ac:dyDescent="0.3">
      <c r="A98" s="78"/>
      <c r="C98" s="75"/>
      <c r="G98" s="79"/>
    </row>
    <row r="99" spans="1:7" ht="13.5" thickBot="1" x14ac:dyDescent="0.3">
      <c r="A99" s="78"/>
      <c r="B99" s="5" t="s">
        <v>28</v>
      </c>
      <c r="C99" s="75"/>
      <c r="F99" s="82">
        <f>COUNT(F65,F69,F73,F77,F81,F85,F89,F93)</f>
        <v>1</v>
      </c>
      <c r="G99" s="79"/>
    </row>
    <row r="100" spans="1:7" ht="13.5" thickBot="1" x14ac:dyDescent="0.3">
      <c r="A100" s="78"/>
      <c r="C100" s="75"/>
      <c r="G100" s="79"/>
    </row>
    <row r="101" spans="1:7" ht="13.5" thickBot="1" x14ac:dyDescent="0.3">
      <c r="A101" s="78"/>
      <c r="B101" s="5" t="s">
        <v>29</v>
      </c>
      <c r="C101" s="75"/>
      <c r="F101" s="83">
        <f>IF(F99=0," ",F97/F99)</f>
        <v>1</v>
      </c>
      <c r="G101" s="79"/>
    </row>
    <row r="102" spans="1:7" ht="13.5" thickBot="1" x14ac:dyDescent="0.3">
      <c r="A102" s="78"/>
      <c r="C102" s="75"/>
      <c r="G102" s="79"/>
    </row>
    <row r="103" spans="1:7" ht="13.5" thickBot="1" x14ac:dyDescent="0.3">
      <c r="A103" s="78"/>
      <c r="B103" s="5" t="s">
        <v>30</v>
      </c>
      <c r="C103" s="75"/>
      <c r="F103" s="173">
        <f>IF(F99=0," ",F101*F95)</f>
        <v>695750</v>
      </c>
      <c r="G103" s="79"/>
    </row>
    <row r="104" spans="1:7" ht="13.5" thickBot="1" x14ac:dyDescent="0.3">
      <c r="A104" s="78"/>
      <c r="C104" s="75"/>
      <c r="G104" s="79"/>
    </row>
    <row r="105" spans="1:7" ht="13.5" thickBot="1" x14ac:dyDescent="0.3">
      <c r="A105" s="78"/>
      <c r="B105" s="5" t="s">
        <v>9</v>
      </c>
      <c r="C105" s="75"/>
      <c r="F105" s="174">
        <f>CLABSI!F19</f>
        <v>695750</v>
      </c>
      <c r="G105" s="79"/>
    </row>
    <row r="106" spans="1:7" ht="13.5" thickBot="1" x14ac:dyDescent="0.3">
      <c r="A106" s="78"/>
      <c r="C106" s="75"/>
      <c r="G106" s="79"/>
    </row>
    <row r="107" spans="1:7" ht="13.5" thickBot="1" x14ac:dyDescent="0.3">
      <c r="A107" s="78"/>
      <c r="B107" s="85" t="s">
        <v>31</v>
      </c>
      <c r="C107" s="75"/>
      <c r="F107" s="86">
        <f>IF(F99=0," ",F103-F105)</f>
        <v>0</v>
      </c>
      <c r="G107" s="79"/>
    </row>
    <row r="108" spans="1:7" s="69" customFormat="1" ht="12.75" customHeight="1" x14ac:dyDescent="0.25">
      <c r="A108" s="72"/>
      <c r="B108" s="10"/>
      <c r="C108" s="73"/>
      <c r="D108" s="68"/>
      <c r="F108" s="70"/>
      <c r="G108" s="71"/>
    </row>
    <row r="109" spans="1:7" s="69" customFormat="1" ht="15.75" thickBot="1" x14ac:dyDescent="0.3">
      <c r="A109" s="89" t="s">
        <v>96</v>
      </c>
      <c r="B109" s="56"/>
      <c r="C109" s="56"/>
      <c r="D109" s="68"/>
      <c r="F109" s="70"/>
      <c r="G109" s="71"/>
    </row>
    <row r="110" spans="1:7" s="69" customFormat="1" ht="13.5" customHeight="1" thickBot="1" x14ac:dyDescent="0.3">
      <c r="A110" s="89"/>
      <c r="B110" s="10" t="str">
        <f>SSI!B22</f>
        <v>Rate of surgical site infection for Class 1 and 2 wounds (%)</v>
      </c>
      <c r="C110" s="56"/>
      <c r="D110" s="68"/>
      <c r="F110" s="74" t="str">
        <f>SSI!F28</f>
        <v>N/A</v>
      </c>
      <c r="G110" s="71"/>
    </row>
    <row r="111" spans="1:7" s="69" customFormat="1" ht="6.75" customHeight="1" thickBot="1" x14ac:dyDescent="0.3">
      <c r="A111" s="72"/>
      <c r="B111" s="10"/>
      <c r="C111" s="10"/>
      <c r="D111" s="68"/>
      <c r="F111" s="70"/>
      <c r="G111" s="71"/>
    </row>
    <row r="112" spans="1:7" s="69" customFormat="1" ht="13.5" customHeight="1" thickBot="1" x14ac:dyDescent="0.3">
      <c r="A112" s="72"/>
      <c r="C112" s="75" t="s">
        <v>11</v>
      </c>
      <c r="D112" s="68"/>
      <c r="F112" s="76" t="str">
        <f>SSI!F32</f>
        <v/>
      </c>
      <c r="G112" s="71"/>
    </row>
    <row r="113" spans="1:7" s="69" customFormat="1" ht="6.75" customHeight="1" thickBot="1" x14ac:dyDescent="0.3">
      <c r="A113" s="72"/>
      <c r="B113" s="10"/>
      <c r="C113" s="73"/>
      <c r="D113" s="68"/>
      <c r="F113" s="70"/>
      <c r="G113" s="71"/>
    </row>
    <row r="114" spans="1:7" s="69" customFormat="1" ht="33.75" customHeight="1" thickBot="1" x14ac:dyDescent="0.3">
      <c r="A114" s="72"/>
      <c r="B114" s="10" t="str">
        <f>SSI!B35</f>
        <v>Optional Milestone: ________________________________</v>
      </c>
      <c r="C114" s="73"/>
      <c r="D114" s="38" t="s">
        <v>187</v>
      </c>
      <c r="F114" s="74" t="str">
        <f>SSI!F42</f>
        <v>Yes</v>
      </c>
      <c r="G114" s="71"/>
    </row>
    <row r="115" spans="1:7" ht="6.75" customHeight="1" thickBot="1" x14ac:dyDescent="0.3">
      <c r="A115" s="78"/>
      <c r="G115" s="79"/>
    </row>
    <row r="116" spans="1:7" ht="13.5" thickBot="1" x14ac:dyDescent="0.3">
      <c r="A116" s="78"/>
      <c r="C116" s="75" t="s">
        <v>11</v>
      </c>
      <c r="F116" s="80">
        <f>SSI!F57</f>
        <v>1</v>
      </c>
      <c r="G116" s="79"/>
    </row>
    <row r="117" spans="1:7" s="69" customFormat="1" ht="6.75" hidden="1" customHeight="1" thickBot="1" x14ac:dyDescent="0.3">
      <c r="A117" s="72"/>
      <c r="B117" s="10"/>
      <c r="C117" s="73"/>
      <c r="D117" s="68"/>
      <c r="F117" s="70"/>
      <c r="G117" s="71"/>
    </row>
    <row r="118" spans="1:7" s="69" customFormat="1" ht="13.5" hidden="1" customHeight="1" thickBot="1" x14ac:dyDescent="0.3">
      <c r="A118" s="72"/>
      <c r="B118" s="10" t="str">
        <f>SSI!B60</f>
        <v>Optional Milestone: ________________________________</v>
      </c>
      <c r="C118" s="73"/>
      <c r="D118" s="68"/>
      <c r="F118" s="74" t="str">
        <f>SSI!F67</f>
        <v>N/A</v>
      </c>
      <c r="G118" s="71"/>
    </row>
    <row r="119" spans="1:7" ht="6.75" hidden="1" customHeight="1" thickBot="1" x14ac:dyDescent="0.3">
      <c r="A119" s="78"/>
      <c r="G119" s="79"/>
    </row>
    <row r="120" spans="1:7" ht="13.5" hidden="1" thickBot="1" x14ac:dyDescent="0.3">
      <c r="A120" s="78"/>
      <c r="C120" s="75" t="s">
        <v>11</v>
      </c>
      <c r="F120" s="80" t="str">
        <f>SSI!F82</f>
        <v xml:space="preserve"> </v>
      </c>
      <c r="G120" s="79"/>
    </row>
    <row r="121" spans="1:7" s="69" customFormat="1" ht="6.75" hidden="1" customHeight="1" thickBot="1" x14ac:dyDescent="0.3">
      <c r="A121" s="72"/>
      <c r="B121" s="10"/>
      <c r="C121" s="73"/>
      <c r="D121" s="68"/>
      <c r="F121" s="70"/>
      <c r="G121" s="71"/>
    </row>
    <row r="122" spans="1:7" s="69" customFormat="1" ht="13.5" hidden="1" customHeight="1" thickBot="1" x14ac:dyDescent="0.3">
      <c r="A122" s="72"/>
      <c r="B122" s="10" t="str">
        <f>SSI!B85</f>
        <v>Optional Milestone: ________________________________</v>
      </c>
      <c r="C122" s="73"/>
      <c r="D122" s="68"/>
      <c r="F122" s="74" t="str">
        <f>SSI!F92</f>
        <v>N/A</v>
      </c>
      <c r="G122" s="71"/>
    </row>
    <row r="123" spans="1:7" ht="6.75" hidden="1" customHeight="1" thickBot="1" x14ac:dyDescent="0.3">
      <c r="A123" s="78"/>
      <c r="G123" s="79"/>
    </row>
    <row r="124" spans="1:7" ht="13.5" hidden="1" thickBot="1" x14ac:dyDescent="0.3">
      <c r="A124" s="78"/>
      <c r="C124" s="75" t="s">
        <v>11</v>
      </c>
      <c r="F124" s="80" t="str">
        <f>SSI!F107</f>
        <v xml:space="preserve"> </v>
      </c>
      <c r="G124" s="79"/>
    </row>
    <row r="125" spans="1:7" s="69" customFormat="1" ht="6.75" hidden="1" customHeight="1" thickBot="1" x14ac:dyDescent="0.3">
      <c r="A125" s="72"/>
      <c r="B125" s="10"/>
      <c r="C125" s="73"/>
      <c r="D125" s="68"/>
      <c r="F125" s="70"/>
      <c r="G125" s="71"/>
    </row>
    <row r="126" spans="1:7" s="69" customFormat="1" ht="13.5" hidden="1" customHeight="1" thickBot="1" x14ac:dyDescent="0.3">
      <c r="A126" s="72"/>
      <c r="B126" s="10" t="str">
        <f>SSI!B110</f>
        <v>Optional Milestone: ________________________________</v>
      </c>
      <c r="C126" s="73"/>
      <c r="D126" s="68"/>
      <c r="F126" s="74" t="str">
        <f>SSI!F117</f>
        <v>N/A</v>
      </c>
      <c r="G126" s="71"/>
    </row>
    <row r="127" spans="1:7" ht="6.75" hidden="1" customHeight="1" thickBot="1" x14ac:dyDescent="0.3">
      <c r="A127" s="78"/>
      <c r="G127" s="79"/>
    </row>
    <row r="128" spans="1:7" ht="13.5" hidden="1" thickBot="1" x14ac:dyDescent="0.3">
      <c r="A128" s="78"/>
      <c r="C128" s="75" t="s">
        <v>11</v>
      </c>
      <c r="F128" s="80" t="str">
        <f>SSI!F132</f>
        <v xml:space="preserve"> </v>
      </c>
      <c r="G128" s="79"/>
    </row>
    <row r="129" spans="1:7" s="69" customFormat="1" ht="6.75" hidden="1" customHeight="1" thickBot="1" x14ac:dyDescent="0.3">
      <c r="A129" s="72"/>
      <c r="B129" s="10"/>
      <c r="C129" s="73"/>
      <c r="D129" s="68"/>
      <c r="F129" s="70"/>
      <c r="G129" s="71"/>
    </row>
    <row r="130" spans="1:7" s="69" customFormat="1" ht="13.5" hidden="1" customHeight="1" thickBot="1" x14ac:dyDescent="0.3">
      <c r="A130" s="72"/>
      <c r="B130" s="10" t="str">
        <f>SSI!B135</f>
        <v>Optional Milestone: ________________________________</v>
      </c>
      <c r="C130" s="73"/>
      <c r="D130" s="68"/>
      <c r="F130" s="74" t="str">
        <f>SSI!F142</f>
        <v>N/A</v>
      </c>
      <c r="G130" s="71"/>
    </row>
    <row r="131" spans="1:7" ht="6.75" hidden="1" customHeight="1" thickBot="1" x14ac:dyDescent="0.3">
      <c r="A131" s="78"/>
      <c r="G131" s="79"/>
    </row>
    <row r="132" spans="1:7" ht="13.5" hidden="1" thickBot="1" x14ac:dyDescent="0.3">
      <c r="A132" s="78"/>
      <c r="C132" s="75" t="s">
        <v>11</v>
      </c>
      <c r="F132" s="80" t="str">
        <f>SSI!F157</f>
        <v xml:space="preserve"> </v>
      </c>
      <c r="G132" s="79"/>
    </row>
    <row r="133" spans="1:7" s="69" customFormat="1" ht="6.75" hidden="1" customHeight="1" thickBot="1" x14ac:dyDescent="0.3">
      <c r="A133" s="72"/>
      <c r="B133" s="10"/>
      <c r="C133" s="73"/>
      <c r="D133" s="68"/>
      <c r="F133" s="70"/>
      <c r="G133" s="71"/>
    </row>
    <row r="134" spans="1:7" s="69" customFormat="1" ht="13.5" hidden="1" customHeight="1" thickBot="1" x14ac:dyDescent="0.3">
      <c r="A134" s="72"/>
      <c r="B134" s="10" t="str">
        <f>SSI!B160</f>
        <v>Optional Milestone: ________________________________</v>
      </c>
      <c r="C134" s="73"/>
      <c r="D134" s="68"/>
      <c r="F134" s="74" t="str">
        <f>SSI!F167</f>
        <v>N/A</v>
      </c>
      <c r="G134" s="71"/>
    </row>
    <row r="135" spans="1:7" ht="6.75" hidden="1" customHeight="1" thickBot="1" x14ac:dyDescent="0.3">
      <c r="A135" s="78"/>
      <c r="G135" s="79"/>
    </row>
    <row r="136" spans="1:7" ht="13.5" hidden="1" thickBot="1" x14ac:dyDescent="0.3">
      <c r="A136" s="78"/>
      <c r="C136" s="75" t="s">
        <v>11</v>
      </c>
      <c r="F136" s="80" t="str">
        <f>SSI!F182</f>
        <v xml:space="preserve"> </v>
      </c>
      <c r="G136" s="79"/>
    </row>
    <row r="137" spans="1:7" ht="13.5" thickBot="1" x14ac:dyDescent="0.3">
      <c r="A137" s="78"/>
      <c r="C137" s="75"/>
      <c r="G137" s="79"/>
    </row>
    <row r="138" spans="1:7" ht="13.5" thickBot="1" x14ac:dyDescent="0.3">
      <c r="A138" s="78"/>
      <c r="B138" s="5" t="s">
        <v>8</v>
      </c>
      <c r="C138" s="75"/>
      <c r="F138" s="173">
        <f>SSI!F18</f>
        <v>695750</v>
      </c>
      <c r="G138" s="79"/>
    </row>
    <row r="139" spans="1:7" ht="13.5" thickBot="1" x14ac:dyDescent="0.3">
      <c r="A139" s="78"/>
      <c r="C139" s="75"/>
      <c r="G139" s="79"/>
    </row>
    <row r="140" spans="1:7" ht="13.5" thickBot="1" x14ac:dyDescent="0.3">
      <c r="A140" s="78"/>
      <c r="B140" s="5" t="s">
        <v>27</v>
      </c>
      <c r="C140" s="75"/>
      <c r="F140" s="88">
        <f>SUM(F112,F116,F120,F124,F128,F132,F136)</f>
        <v>1</v>
      </c>
      <c r="G140" s="79"/>
    </row>
    <row r="141" spans="1:7" ht="13.5" thickBot="1" x14ac:dyDescent="0.3">
      <c r="A141" s="78"/>
      <c r="C141" s="75"/>
      <c r="G141" s="79"/>
    </row>
    <row r="142" spans="1:7" ht="13.5" thickBot="1" x14ac:dyDescent="0.3">
      <c r="A142" s="78"/>
      <c r="B142" s="5" t="s">
        <v>28</v>
      </c>
      <c r="C142" s="75"/>
      <c r="F142" s="82">
        <f>COUNT(F112,F116,F120,F124,F128,F132,F136)</f>
        <v>1</v>
      </c>
      <c r="G142" s="79"/>
    </row>
    <row r="143" spans="1:7" ht="13.5" thickBot="1" x14ac:dyDescent="0.3">
      <c r="A143" s="78"/>
      <c r="C143" s="75"/>
      <c r="G143" s="79"/>
    </row>
    <row r="144" spans="1:7" ht="13.5" thickBot="1" x14ac:dyDescent="0.3">
      <c r="A144" s="78"/>
      <c r="B144" s="5" t="s">
        <v>29</v>
      </c>
      <c r="C144" s="75"/>
      <c r="F144" s="83">
        <f>IF(F142=0," ",F140/F142)</f>
        <v>1</v>
      </c>
      <c r="G144" s="79"/>
    </row>
    <row r="145" spans="1:7" ht="13.5" thickBot="1" x14ac:dyDescent="0.3">
      <c r="A145" s="78"/>
      <c r="C145" s="75"/>
      <c r="G145" s="79"/>
    </row>
    <row r="146" spans="1:7" ht="13.5" thickBot="1" x14ac:dyDescent="0.3">
      <c r="A146" s="78"/>
      <c r="B146" s="5" t="s">
        <v>30</v>
      </c>
      <c r="C146" s="75"/>
      <c r="F146" s="173">
        <f>IF(F142=0," ",F144*F138)</f>
        <v>695750</v>
      </c>
      <c r="G146" s="79"/>
    </row>
    <row r="147" spans="1:7" ht="13.5" thickBot="1" x14ac:dyDescent="0.3">
      <c r="A147" s="78"/>
      <c r="C147" s="75"/>
      <c r="G147" s="79"/>
    </row>
    <row r="148" spans="1:7" ht="13.5" thickBot="1" x14ac:dyDescent="0.3">
      <c r="A148" s="78"/>
      <c r="B148" s="5" t="s">
        <v>9</v>
      </c>
      <c r="C148" s="75"/>
      <c r="F148" s="174">
        <f>SSI!F20</f>
        <v>695750</v>
      </c>
      <c r="G148" s="79"/>
    </row>
    <row r="149" spans="1:7" ht="13.5" thickBot="1" x14ac:dyDescent="0.3">
      <c r="A149" s="78"/>
      <c r="C149" s="75"/>
      <c r="G149" s="79"/>
    </row>
    <row r="150" spans="1:7" ht="13.5" thickBot="1" x14ac:dyDescent="0.3">
      <c r="A150" s="78"/>
      <c r="B150" s="85" t="s">
        <v>31</v>
      </c>
      <c r="C150" s="75"/>
      <c r="F150" s="86">
        <f>IF(F142=0," ",F146-F148)</f>
        <v>0</v>
      </c>
      <c r="G150" s="79"/>
    </row>
    <row r="151" spans="1:7" s="69" customFormat="1" ht="12.75" customHeight="1" x14ac:dyDescent="0.25">
      <c r="A151" s="72"/>
      <c r="B151" s="10"/>
      <c r="C151" s="73"/>
      <c r="D151" s="68"/>
      <c r="F151" s="70"/>
      <c r="G151" s="71"/>
    </row>
    <row r="152" spans="1:7" s="69" customFormat="1" ht="15.75" thickBot="1" x14ac:dyDescent="0.3">
      <c r="A152" s="89" t="s">
        <v>97</v>
      </c>
      <c r="B152" s="56"/>
      <c r="C152" s="56"/>
      <c r="D152" s="68"/>
      <c r="F152" s="70"/>
      <c r="G152" s="71"/>
    </row>
    <row r="153" spans="1:7" s="69" customFormat="1" ht="13.5" customHeight="1" thickBot="1" x14ac:dyDescent="0.3">
      <c r="A153" s="72"/>
      <c r="B153" s="10" t="str">
        <f>HAPU!B22</f>
        <v>Prevalence of Stage II, III, IV or unstagable pressure ulcers (%)</v>
      </c>
      <c r="F153" s="74" t="str">
        <f>HAPU!F28</f>
        <v>N/A</v>
      </c>
      <c r="G153" s="71"/>
    </row>
    <row r="154" spans="1:7" s="69" customFormat="1" ht="6.75" customHeight="1" thickBot="1" x14ac:dyDescent="0.3">
      <c r="A154" s="72"/>
      <c r="B154" s="10"/>
      <c r="C154" s="10"/>
      <c r="F154" s="70"/>
      <c r="G154" s="71"/>
    </row>
    <row r="155" spans="1:7" s="69" customFormat="1" ht="13.5" customHeight="1" thickBot="1" x14ac:dyDescent="0.3">
      <c r="A155" s="72"/>
      <c r="C155" s="75" t="s">
        <v>11</v>
      </c>
      <c r="D155" s="68"/>
      <c r="F155" s="76" t="str">
        <f>HAPU!F32</f>
        <v/>
      </c>
      <c r="G155" s="71"/>
    </row>
    <row r="156" spans="1:7" s="69" customFormat="1" ht="6.75" customHeight="1" thickBot="1" x14ac:dyDescent="0.3">
      <c r="A156" s="72"/>
      <c r="B156" s="10"/>
      <c r="C156" s="73"/>
      <c r="D156" s="68"/>
      <c r="F156" s="70"/>
      <c r="G156" s="71"/>
    </row>
    <row r="157" spans="1:7" s="69" customFormat="1" ht="39" customHeight="1" thickBot="1" x14ac:dyDescent="0.3">
      <c r="A157" s="72"/>
      <c r="B157" s="10" t="str">
        <f>HAPU!B35</f>
        <v>Optional Milestone: ________________________________</v>
      </c>
      <c r="C157" s="73"/>
      <c r="D157" s="38" t="s">
        <v>189</v>
      </c>
      <c r="F157" s="74" t="str">
        <f>HAPU!F42</f>
        <v>Yes</v>
      </c>
      <c r="G157" s="71"/>
    </row>
    <row r="158" spans="1:7" ht="6.75" customHeight="1" thickBot="1" x14ac:dyDescent="0.3">
      <c r="A158" s="78"/>
      <c r="G158" s="79"/>
    </row>
    <row r="159" spans="1:7" ht="13.5" thickBot="1" x14ac:dyDescent="0.3">
      <c r="A159" s="78"/>
      <c r="C159" s="75" t="s">
        <v>11</v>
      </c>
      <c r="F159" s="80">
        <f>HAPU!F57</f>
        <v>1</v>
      </c>
      <c r="G159" s="79"/>
    </row>
    <row r="160" spans="1:7" s="69" customFormat="1" ht="6.75" hidden="1" customHeight="1" thickBot="1" x14ac:dyDescent="0.3">
      <c r="A160" s="72"/>
      <c r="B160" s="10"/>
      <c r="C160" s="73"/>
      <c r="D160" s="68"/>
      <c r="F160" s="70"/>
      <c r="G160" s="71"/>
    </row>
    <row r="161" spans="1:7" s="69" customFormat="1" ht="13.5" hidden="1" customHeight="1" thickBot="1" x14ac:dyDescent="0.3">
      <c r="A161" s="72"/>
      <c r="B161" s="10" t="str">
        <f>HAPU!B60</f>
        <v>Optional Milestone: ________________________________</v>
      </c>
      <c r="C161" s="73"/>
      <c r="D161" s="68"/>
      <c r="F161" s="74" t="str">
        <f>HAPU!F67</f>
        <v>N/A</v>
      </c>
      <c r="G161" s="71"/>
    </row>
    <row r="162" spans="1:7" ht="6.75" hidden="1" customHeight="1" thickBot="1" x14ac:dyDescent="0.3">
      <c r="A162" s="78"/>
      <c r="G162" s="79"/>
    </row>
    <row r="163" spans="1:7" ht="13.5" hidden="1" thickBot="1" x14ac:dyDescent="0.3">
      <c r="A163" s="78"/>
      <c r="C163" s="75" t="s">
        <v>11</v>
      </c>
      <c r="F163" s="80" t="str">
        <f>HAPU!F82</f>
        <v xml:space="preserve"> </v>
      </c>
      <c r="G163" s="79"/>
    </row>
    <row r="164" spans="1:7" s="69" customFormat="1" ht="6.75" hidden="1" customHeight="1" thickBot="1" x14ac:dyDescent="0.3">
      <c r="A164" s="72"/>
      <c r="B164" s="10"/>
      <c r="C164" s="73"/>
      <c r="D164" s="68"/>
      <c r="F164" s="70"/>
      <c r="G164" s="71"/>
    </row>
    <row r="165" spans="1:7" s="69" customFormat="1" ht="13.5" hidden="1" customHeight="1" thickBot="1" x14ac:dyDescent="0.3">
      <c r="A165" s="72"/>
      <c r="B165" s="10" t="str">
        <f>HAPU!B85</f>
        <v>Optional Milestone: ________________________________</v>
      </c>
      <c r="C165" s="73"/>
      <c r="D165" s="68"/>
      <c r="F165" s="74" t="str">
        <f>HAPU!F92</f>
        <v>N/A</v>
      </c>
      <c r="G165" s="71"/>
    </row>
    <row r="166" spans="1:7" ht="6.75" hidden="1" customHeight="1" thickBot="1" x14ac:dyDescent="0.3">
      <c r="A166" s="78"/>
      <c r="G166" s="79"/>
    </row>
    <row r="167" spans="1:7" ht="13.5" hidden="1" thickBot="1" x14ac:dyDescent="0.3">
      <c r="A167" s="78"/>
      <c r="C167" s="75" t="s">
        <v>11</v>
      </c>
      <c r="F167" s="80" t="str">
        <f>HAPU!F107</f>
        <v xml:space="preserve"> </v>
      </c>
      <c r="G167" s="79"/>
    </row>
    <row r="168" spans="1:7" s="69" customFormat="1" ht="6.75" hidden="1" customHeight="1" thickBot="1" x14ac:dyDescent="0.3">
      <c r="A168" s="72"/>
      <c r="B168" s="10"/>
      <c r="C168" s="73"/>
      <c r="D168" s="68"/>
      <c r="F168" s="70"/>
      <c r="G168" s="71"/>
    </row>
    <row r="169" spans="1:7" s="69" customFormat="1" ht="13.5" hidden="1" customHeight="1" thickBot="1" x14ac:dyDescent="0.3">
      <c r="A169" s="72"/>
      <c r="B169" s="10" t="str">
        <f>HAPU!B110</f>
        <v>Optional Milestone: ________________________________</v>
      </c>
      <c r="C169" s="73"/>
      <c r="D169" s="68"/>
      <c r="F169" s="74" t="str">
        <f>HAPU!F117</f>
        <v>N/A</v>
      </c>
      <c r="G169" s="71"/>
    </row>
    <row r="170" spans="1:7" ht="6.75" hidden="1" customHeight="1" thickBot="1" x14ac:dyDescent="0.3">
      <c r="A170" s="78"/>
      <c r="G170" s="79"/>
    </row>
    <row r="171" spans="1:7" ht="13.5" hidden="1" thickBot="1" x14ac:dyDescent="0.3">
      <c r="A171" s="78"/>
      <c r="C171" s="75" t="s">
        <v>11</v>
      </c>
      <c r="F171" s="80" t="str">
        <f>HAPU!F132</f>
        <v xml:space="preserve"> </v>
      </c>
      <c r="G171" s="79"/>
    </row>
    <row r="172" spans="1:7" s="69" customFormat="1" ht="6.75" hidden="1" customHeight="1" thickBot="1" x14ac:dyDescent="0.3">
      <c r="A172" s="72"/>
      <c r="B172" s="10"/>
      <c r="C172" s="73"/>
      <c r="D172" s="68"/>
      <c r="F172" s="70"/>
      <c r="G172" s="71"/>
    </row>
    <row r="173" spans="1:7" s="69" customFormat="1" ht="13.5" hidden="1" customHeight="1" thickBot="1" x14ac:dyDescent="0.3">
      <c r="A173" s="72"/>
      <c r="B173" s="10" t="str">
        <f>HAPU!B135</f>
        <v>Optional Milestone: ________________________________</v>
      </c>
      <c r="C173" s="73"/>
      <c r="D173" s="68"/>
      <c r="F173" s="74" t="str">
        <f>HAPU!F142</f>
        <v>N/A</v>
      </c>
      <c r="G173" s="71"/>
    </row>
    <row r="174" spans="1:7" ht="6.75" hidden="1" customHeight="1" thickBot="1" x14ac:dyDescent="0.3">
      <c r="A174" s="78"/>
      <c r="G174" s="79"/>
    </row>
    <row r="175" spans="1:7" ht="13.5" hidden="1" thickBot="1" x14ac:dyDescent="0.3">
      <c r="A175" s="78"/>
      <c r="C175" s="75" t="s">
        <v>11</v>
      </c>
      <c r="F175" s="80" t="str">
        <f>HAPU!F157</f>
        <v xml:space="preserve"> </v>
      </c>
      <c r="G175" s="79"/>
    </row>
    <row r="176" spans="1:7" s="69" customFormat="1" ht="6.75" hidden="1" customHeight="1" thickBot="1" x14ac:dyDescent="0.3">
      <c r="A176" s="72"/>
      <c r="B176" s="10"/>
      <c r="C176" s="73"/>
      <c r="D176" s="68"/>
      <c r="F176" s="70"/>
      <c r="G176" s="71"/>
    </row>
    <row r="177" spans="1:7" s="69" customFormat="1" ht="13.5" hidden="1" customHeight="1" thickBot="1" x14ac:dyDescent="0.3">
      <c r="A177" s="72"/>
      <c r="B177" s="10" t="str">
        <f>HAPU!B160</f>
        <v>Optional Milestone: ________________________________</v>
      </c>
      <c r="C177" s="73"/>
      <c r="D177" s="68"/>
      <c r="F177" s="74" t="str">
        <f>HAPU!F167</f>
        <v>N/A</v>
      </c>
      <c r="G177" s="71"/>
    </row>
    <row r="178" spans="1:7" ht="6.75" hidden="1" customHeight="1" thickBot="1" x14ac:dyDescent="0.3">
      <c r="A178" s="78"/>
      <c r="G178" s="79"/>
    </row>
    <row r="179" spans="1:7" ht="13.5" hidden="1" thickBot="1" x14ac:dyDescent="0.3">
      <c r="A179" s="78"/>
      <c r="C179" s="75" t="s">
        <v>11</v>
      </c>
      <c r="F179" s="80" t="str">
        <f>HAPU!F182</f>
        <v xml:space="preserve"> </v>
      </c>
      <c r="G179" s="79"/>
    </row>
    <row r="180" spans="1:7" ht="13.5" thickBot="1" x14ac:dyDescent="0.3">
      <c r="A180" s="78"/>
      <c r="C180" s="75"/>
      <c r="G180" s="79"/>
    </row>
    <row r="181" spans="1:7" ht="13.5" thickBot="1" x14ac:dyDescent="0.3">
      <c r="A181" s="78"/>
      <c r="B181" s="5" t="s">
        <v>8</v>
      </c>
      <c r="C181" s="75"/>
      <c r="F181" s="173">
        <f>HAPU!F18</f>
        <v>695750</v>
      </c>
      <c r="G181" s="79"/>
    </row>
    <row r="182" spans="1:7" ht="13.5" thickBot="1" x14ac:dyDescent="0.3">
      <c r="A182" s="78"/>
      <c r="C182" s="75"/>
      <c r="G182" s="79"/>
    </row>
    <row r="183" spans="1:7" ht="13.5" thickBot="1" x14ac:dyDescent="0.3">
      <c r="A183" s="78"/>
      <c r="B183" s="5" t="s">
        <v>27</v>
      </c>
      <c r="C183" s="75"/>
      <c r="F183" s="88">
        <f>SUM(F155,F159,F163,F167,F171,F175,F179)</f>
        <v>1</v>
      </c>
      <c r="G183" s="79"/>
    </row>
    <row r="184" spans="1:7" ht="13.5" thickBot="1" x14ac:dyDescent="0.3">
      <c r="A184" s="78"/>
      <c r="C184" s="75"/>
      <c r="G184" s="79"/>
    </row>
    <row r="185" spans="1:7" ht="13.5" thickBot="1" x14ac:dyDescent="0.3">
      <c r="A185" s="78"/>
      <c r="B185" s="5" t="s">
        <v>28</v>
      </c>
      <c r="C185" s="75"/>
      <c r="F185" s="82">
        <f>COUNT(F155,F159,F163,F167,F171,F175,F179)</f>
        <v>1</v>
      </c>
      <c r="G185" s="79"/>
    </row>
    <row r="186" spans="1:7" ht="13.5" thickBot="1" x14ac:dyDescent="0.3">
      <c r="A186" s="78"/>
      <c r="C186" s="75"/>
      <c r="G186" s="79"/>
    </row>
    <row r="187" spans="1:7" ht="13.5" thickBot="1" x14ac:dyDescent="0.3">
      <c r="A187" s="78"/>
      <c r="B187" s="5" t="s">
        <v>29</v>
      </c>
      <c r="C187" s="75"/>
      <c r="F187" s="83">
        <f>IF(F185=0," ",F183/F185)</f>
        <v>1</v>
      </c>
      <c r="G187" s="79"/>
    </row>
    <row r="188" spans="1:7" ht="13.5" thickBot="1" x14ac:dyDescent="0.3">
      <c r="A188" s="78"/>
      <c r="C188" s="75"/>
      <c r="G188" s="79"/>
    </row>
    <row r="189" spans="1:7" ht="13.5" thickBot="1" x14ac:dyDescent="0.3">
      <c r="A189" s="78"/>
      <c r="B189" s="5" t="s">
        <v>30</v>
      </c>
      <c r="C189" s="75"/>
      <c r="F189" s="173">
        <f>IF(F185=0," ",F187*F181)</f>
        <v>695750</v>
      </c>
      <c r="G189" s="79"/>
    </row>
    <row r="190" spans="1:7" ht="13.5" thickBot="1" x14ac:dyDescent="0.3">
      <c r="A190" s="78"/>
      <c r="C190" s="75"/>
      <c r="G190" s="79"/>
    </row>
    <row r="191" spans="1:7" ht="13.5" thickBot="1" x14ac:dyDescent="0.3">
      <c r="A191" s="78"/>
      <c r="B191" s="5" t="s">
        <v>9</v>
      </c>
      <c r="C191" s="75"/>
      <c r="F191" s="174">
        <f>HAPU!F20</f>
        <v>695750</v>
      </c>
      <c r="G191" s="79"/>
    </row>
    <row r="192" spans="1:7" ht="13.5" thickBot="1" x14ac:dyDescent="0.3">
      <c r="A192" s="78"/>
      <c r="C192" s="75"/>
      <c r="G192" s="79"/>
    </row>
    <row r="193" spans="1:7" ht="13.5" thickBot="1" x14ac:dyDescent="0.3">
      <c r="A193" s="78"/>
      <c r="B193" s="85" t="s">
        <v>31</v>
      </c>
      <c r="C193" s="75"/>
      <c r="F193" s="86">
        <f>IF(F185=0," ",F189-F191)</f>
        <v>0</v>
      </c>
      <c r="G193" s="79"/>
    </row>
    <row r="194" spans="1:7" s="69" customFormat="1" ht="12.75" hidden="1" customHeight="1" x14ac:dyDescent="0.25">
      <c r="A194" s="72"/>
      <c r="B194" s="10"/>
      <c r="C194" s="73"/>
      <c r="D194" s="68"/>
      <c r="F194" s="70"/>
      <c r="G194" s="71"/>
    </row>
    <row r="195" spans="1:7" s="69" customFormat="1" ht="15.75" hidden="1" thickBot="1" x14ac:dyDescent="0.3">
      <c r="A195" s="89" t="s">
        <v>98</v>
      </c>
      <c r="B195" s="56"/>
      <c r="C195" s="56"/>
      <c r="D195" s="68"/>
      <c r="G195" s="71"/>
    </row>
    <row r="196" spans="1:7" s="69" customFormat="1" ht="13.5" hidden="1" customHeight="1" thickBot="1" x14ac:dyDescent="0.3">
      <c r="A196" s="72" t="s">
        <v>114</v>
      </c>
      <c r="B196" s="10" t="e">
        <f>#REF!</f>
        <v>#REF!</v>
      </c>
      <c r="C196" s="10"/>
      <c r="D196" s="68"/>
      <c r="F196" s="116" t="e">
        <f>#REF!</f>
        <v>#REF!</v>
      </c>
      <c r="G196" s="71"/>
    </row>
    <row r="197" spans="1:7" s="69" customFormat="1" ht="6.75" hidden="1" customHeight="1" thickBot="1" x14ac:dyDescent="0.3">
      <c r="A197" s="72"/>
      <c r="B197" s="10"/>
      <c r="C197" s="10"/>
      <c r="D197" s="68"/>
      <c r="F197" s="70"/>
      <c r="G197" s="71"/>
    </row>
    <row r="198" spans="1:7" s="69" customFormat="1" ht="13.5" hidden="1" customHeight="1" thickBot="1" x14ac:dyDescent="0.3">
      <c r="A198" s="72"/>
      <c r="C198" s="75" t="s">
        <v>11</v>
      </c>
      <c r="D198" s="68"/>
      <c r="F198" s="76" t="e">
        <f>#REF!</f>
        <v>#REF!</v>
      </c>
      <c r="G198" s="71"/>
    </row>
    <row r="199" spans="1:7" s="69" customFormat="1" ht="6.75" hidden="1" customHeight="1" thickBot="1" x14ac:dyDescent="0.3">
      <c r="A199" s="72"/>
      <c r="B199" s="10"/>
      <c r="C199" s="73"/>
      <c r="D199" s="68"/>
      <c r="F199" s="70"/>
      <c r="G199" s="71"/>
    </row>
    <row r="200" spans="1:7" ht="13.5" hidden="1" customHeight="1" thickBot="1" x14ac:dyDescent="0.3">
      <c r="A200" s="78"/>
      <c r="B200" s="5" t="e">
        <f>#REF!</f>
        <v>#REF!</v>
      </c>
      <c r="F200" s="116" t="e">
        <f>#REF!</f>
        <v>#REF!</v>
      </c>
      <c r="G200" s="79"/>
    </row>
    <row r="201" spans="1:7" ht="6.75" hidden="1" customHeight="1" thickBot="1" x14ac:dyDescent="0.3">
      <c r="A201" s="78"/>
      <c r="G201" s="79"/>
    </row>
    <row r="202" spans="1:7" s="69" customFormat="1" ht="13.5" hidden="1" customHeight="1" thickBot="1" x14ac:dyDescent="0.3">
      <c r="A202" s="72"/>
      <c r="C202" s="75" t="s">
        <v>11</v>
      </c>
      <c r="D202" s="68"/>
      <c r="F202" s="76" t="e">
        <f>#REF!</f>
        <v>#REF!</v>
      </c>
      <c r="G202" s="71"/>
    </row>
    <row r="203" spans="1:7" s="69" customFormat="1" ht="6.75" hidden="1" customHeight="1" thickBot="1" x14ac:dyDescent="0.3">
      <c r="A203" s="72"/>
      <c r="B203" s="10"/>
      <c r="C203" s="73"/>
      <c r="D203" s="68"/>
      <c r="F203" s="70"/>
      <c r="G203" s="71"/>
    </row>
    <row r="204" spans="1:7" ht="13.5" hidden="1" customHeight="1" thickBot="1" x14ac:dyDescent="0.3">
      <c r="A204" s="78"/>
      <c r="B204" s="5" t="e">
        <f>#REF!</f>
        <v>#REF!</v>
      </c>
      <c r="F204" s="116" t="e">
        <f>#REF!</f>
        <v>#REF!</v>
      </c>
      <c r="G204" s="79"/>
    </row>
    <row r="205" spans="1:7" ht="6.75" hidden="1" customHeight="1" thickBot="1" x14ac:dyDescent="0.3">
      <c r="A205" s="78"/>
      <c r="G205" s="79"/>
    </row>
    <row r="206" spans="1:7" s="69" customFormat="1" ht="13.5" hidden="1" customHeight="1" thickBot="1" x14ac:dyDescent="0.3">
      <c r="A206" s="72"/>
      <c r="C206" s="13" t="s">
        <v>11</v>
      </c>
      <c r="D206" s="68"/>
      <c r="F206" s="76" t="e">
        <f>#REF!</f>
        <v>#REF!</v>
      </c>
      <c r="G206" s="71"/>
    </row>
    <row r="207" spans="1:7" s="69" customFormat="1" ht="6.75" hidden="1" customHeight="1" thickBot="1" x14ac:dyDescent="0.3">
      <c r="A207" s="72"/>
      <c r="B207" s="10"/>
      <c r="C207" s="73"/>
      <c r="D207" s="68"/>
      <c r="F207" s="70"/>
      <c r="G207" s="71"/>
    </row>
    <row r="208" spans="1:7" ht="13.5" hidden="1" customHeight="1" thickBot="1" x14ac:dyDescent="0.3">
      <c r="A208" s="78"/>
      <c r="B208" s="5" t="e">
        <f>#REF!</f>
        <v>#REF!</v>
      </c>
      <c r="F208" s="116" t="e">
        <f>#REF!</f>
        <v>#REF!</v>
      </c>
      <c r="G208" s="79"/>
    </row>
    <row r="209" spans="1:7" ht="6.75" hidden="1" customHeight="1" thickBot="1" x14ac:dyDescent="0.3">
      <c r="A209" s="78"/>
      <c r="G209" s="79"/>
    </row>
    <row r="210" spans="1:7" s="69" customFormat="1" ht="13.5" hidden="1" customHeight="1" thickBot="1" x14ac:dyDescent="0.3">
      <c r="A210" s="72"/>
      <c r="C210" s="13" t="s">
        <v>11</v>
      </c>
      <c r="D210" s="68"/>
      <c r="F210" s="76" t="e">
        <f>#REF!</f>
        <v>#REF!</v>
      </c>
      <c r="G210" s="71"/>
    </row>
    <row r="211" spans="1:7" s="69" customFormat="1" ht="6.75" hidden="1" customHeight="1" thickBot="1" x14ac:dyDescent="0.3">
      <c r="A211" s="72"/>
      <c r="B211" s="10"/>
      <c r="C211" s="73"/>
      <c r="D211" s="68"/>
      <c r="F211" s="70"/>
      <c r="G211" s="71"/>
    </row>
    <row r="212" spans="1:7" ht="13.5" hidden="1" customHeight="1" thickBot="1" x14ac:dyDescent="0.3">
      <c r="A212" s="78"/>
      <c r="B212" s="5" t="e">
        <f>#REF!</f>
        <v>#REF!</v>
      </c>
      <c r="F212" s="116" t="e">
        <f>#REF!</f>
        <v>#REF!</v>
      </c>
      <c r="G212" s="79"/>
    </row>
    <row r="213" spans="1:7" ht="6.75" hidden="1" customHeight="1" thickBot="1" x14ac:dyDescent="0.3">
      <c r="A213" s="78"/>
      <c r="G213" s="79"/>
    </row>
    <row r="214" spans="1:7" s="69" customFormat="1" ht="13.5" hidden="1" customHeight="1" thickBot="1" x14ac:dyDescent="0.3">
      <c r="A214" s="72"/>
      <c r="C214" s="13" t="s">
        <v>11</v>
      </c>
      <c r="D214" s="68"/>
      <c r="F214" s="76" t="e">
        <f>#REF!</f>
        <v>#REF!</v>
      </c>
      <c r="G214" s="71"/>
    </row>
    <row r="215" spans="1:7" s="69" customFormat="1" ht="6.75" hidden="1" customHeight="1" thickBot="1" x14ac:dyDescent="0.3">
      <c r="A215" s="72"/>
      <c r="B215" s="10"/>
      <c r="C215" s="73"/>
      <c r="D215" s="68"/>
      <c r="F215" s="70"/>
      <c r="G215" s="71"/>
    </row>
    <row r="216" spans="1:7" ht="13.5" hidden="1" customHeight="1" thickBot="1" x14ac:dyDescent="0.3">
      <c r="A216" s="78"/>
      <c r="B216" s="5" t="e">
        <f>#REF!</f>
        <v>#REF!</v>
      </c>
      <c r="F216" s="116" t="e">
        <f>#REF!</f>
        <v>#REF!</v>
      </c>
      <c r="G216" s="79"/>
    </row>
    <row r="217" spans="1:7" ht="6.75" hidden="1" customHeight="1" thickBot="1" x14ac:dyDescent="0.3">
      <c r="A217" s="78"/>
      <c r="G217" s="79"/>
    </row>
    <row r="218" spans="1:7" s="69" customFormat="1" ht="13.5" hidden="1" customHeight="1" thickBot="1" x14ac:dyDescent="0.3">
      <c r="A218" s="72"/>
      <c r="C218" s="13" t="s">
        <v>11</v>
      </c>
      <c r="D218" s="68"/>
      <c r="F218" s="76" t="e">
        <f>#REF!</f>
        <v>#REF!</v>
      </c>
      <c r="G218" s="71"/>
    </row>
    <row r="219" spans="1:7" s="69" customFormat="1" ht="6.75" hidden="1" customHeight="1" thickBot="1" x14ac:dyDescent="0.3">
      <c r="A219" s="72"/>
      <c r="B219" s="10"/>
      <c r="C219" s="73"/>
      <c r="D219" s="68"/>
      <c r="F219" s="70"/>
      <c r="G219" s="71"/>
    </row>
    <row r="220" spans="1:7" ht="13.5" hidden="1" customHeight="1" thickBot="1" x14ac:dyDescent="0.3">
      <c r="A220" s="78"/>
      <c r="B220" s="5" t="e">
        <f>#REF!</f>
        <v>#REF!</v>
      </c>
      <c r="F220" s="116" t="e">
        <f>#REF!</f>
        <v>#REF!</v>
      </c>
      <c r="G220" s="79"/>
    </row>
    <row r="221" spans="1:7" ht="6.75" hidden="1" customHeight="1" thickBot="1" x14ac:dyDescent="0.3">
      <c r="A221" s="78"/>
      <c r="G221" s="79"/>
    </row>
    <row r="222" spans="1:7" s="69" customFormat="1" ht="13.5" hidden="1" customHeight="1" thickBot="1" x14ac:dyDescent="0.3">
      <c r="A222" s="72"/>
      <c r="C222" s="13" t="s">
        <v>11</v>
      </c>
      <c r="D222" s="68"/>
      <c r="F222" s="76" t="e">
        <f>#REF!</f>
        <v>#REF!</v>
      </c>
      <c r="G222" s="71"/>
    </row>
    <row r="223" spans="1:7" s="69" customFormat="1" ht="6.75" hidden="1" customHeight="1" thickBot="1" x14ac:dyDescent="0.3">
      <c r="A223" s="72"/>
      <c r="B223" s="10"/>
      <c r="C223" s="73"/>
      <c r="D223" s="68"/>
      <c r="F223" s="70"/>
      <c r="G223" s="71"/>
    </row>
    <row r="224" spans="1:7" s="69" customFormat="1" ht="13.5" hidden="1" customHeight="1" thickBot="1" x14ac:dyDescent="0.3">
      <c r="A224" s="72" t="s">
        <v>114</v>
      </c>
      <c r="B224" s="10" t="e">
        <f>#REF!</f>
        <v>#REF!</v>
      </c>
      <c r="C224" s="10"/>
      <c r="D224" s="68"/>
      <c r="F224" s="74" t="e">
        <f>#REF!</f>
        <v>#REF!</v>
      </c>
      <c r="G224" s="71"/>
    </row>
    <row r="225" spans="1:7" s="69" customFormat="1" ht="6.75" hidden="1" customHeight="1" thickBot="1" x14ac:dyDescent="0.3">
      <c r="A225" s="87"/>
      <c r="B225" s="56"/>
      <c r="C225" s="56"/>
      <c r="D225" s="68"/>
      <c r="F225" s="70"/>
      <c r="G225" s="71"/>
    </row>
    <row r="226" spans="1:7" s="69" customFormat="1" ht="13.5" hidden="1" customHeight="1" thickBot="1" x14ac:dyDescent="0.3">
      <c r="A226" s="72"/>
      <c r="C226" s="13" t="s">
        <v>11</v>
      </c>
      <c r="D226" s="68"/>
      <c r="F226" s="76" t="e">
        <f>#REF!</f>
        <v>#REF!</v>
      </c>
      <c r="G226" s="71"/>
    </row>
    <row r="227" spans="1:7" s="69" customFormat="1" ht="6.75" hidden="1" customHeight="1" thickBot="1" x14ac:dyDescent="0.3">
      <c r="A227" s="72"/>
      <c r="B227" s="10"/>
      <c r="C227" s="73"/>
      <c r="D227" s="68"/>
      <c r="F227" s="70"/>
      <c r="G227" s="71"/>
    </row>
    <row r="228" spans="1:7" s="69" customFormat="1" ht="13.5" hidden="1" customHeight="1" thickBot="1" x14ac:dyDescent="0.3">
      <c r="A228" s="72"/>
      <c r="B228" s="10" t="e">
        <f>#REF!</f>
        <v>#REF!</v>
      </c>
      <c r="C228" s="73"/>
      <c r="D228" s="68"/>
      <c r="F228" s="74" t="e">
        <f>#REF!</f>
        <v>#REF!</v>
      </c>
      <c r="G228" s="71"/>
    </row>
    <row r="229" spans="1:7" ht="6.75" hidden="1" customHeight="1" thickBot="1" x14ac:dyDescent="0.3">
      <c r="A229" s="78"/>
      <c r="G229" s="79"/>
    </row>
    <row r="230" spans="1:7" ht="13.5" hidden="1" thickBot="1" x14ac:dyDescent="0.3">
      <c r="A230" s="78"/>
      <c r="C230" s="75" t="s">
        <v>11</v>
      </c>
      <c r="F230" s="80" t="e">
        <f>#REF!</f>
        <v>#REF!</v>
      </c>
      <c r="G230" s="79"/>
    </row>
    <row r="231" spans="1:7" s="69" customFormat="1" ht="6.75" hidden="1" customHeight="1" thickBot="1" x14ac:dyDescent="0.3">
      <c r="A231" s="72"/>
      <c r="B231" s="10"/>
      <c r="C231" s="73"/>
      <c r="D231" s="68"/>
      <c r="F231" s="70"/>
      <c r="G231" s="71"/>
    </row>
    <row r="232" spans="1:7" s="69" customFormat="1" ht="13.5" hidden="1" customHeight="1" thickBot="1" x14ac:dyDescent="0.3">
      <c r="A232" s="72"/>
      <c r="B232" s="10" t="e">
        <f>#REF!</f>
        <v>#REF!</v>
      </c>
      <c r="C232" s="73"/>
      <c r="D232" s="68"/>
      <c r="F232" s="74" t="e">
        <f>#REF!</f>
        <v>#REF!</v>
      </c>
      <c r="G232" s="71"/>
    </row>
    <row r="233" spans="1:7" ht="6.75" hidden="1" customHeight="1" thickBot="1" x14ac:dyDescent="0.3">
      <c r="A233" s="78"/>
      <c r="G233" s="79"/>
    </row>
    <row r="234" spans="1:7" ht="13.5" hidden="1" thickBot="1" x14ac:dyDescent="0.3">
      <c r="A234" s="78"/>
      <c r="C234" s="75" t="s">
        <v>11</v>
      </c>
      <c r="F234" s="80" t="e">
        <f>#REF!</f>
        <v>#REF!</v>
      </c>
      <c r="G234" s="79"/>
    </row>
    <row r="235" spans="1:7" s="69" customFormat="1" ht="6.75" hidden="1" customHeight="1" thickBot="1" x14ac:dyDescent="0.3">
      <c r="A235" s="72"/>
      <c r="B235" s="10"/>
      <c r="C235" s="73"/>
      <c r="D235" s="68"/>
      <c r="F235" s="70"/>
      <c r="G235" s="71"/>
    </row>
    <row r="236" spans="1:7" s="69" customFormat="1" ht="13.5" hidden="1" customHeight="1" thickBot="1" x14ac:dyDescent="0.3">
      <c r="A236" s="72"/>
      <c r="B236" s="10" t="e">
        <f>#REF!</f>
        <v>#REF!</v>
      </c>
      <c r="C236" s="73"/>
      <c r="D236" s="68"/>
      <c r="F236" s="74" t="e">
        <f>#REF!</f>
        <v>#REF!</v>
      </c>
      <c r="G236" s="71"/>
    </row>
    <row r="237" spans="1:7" ht="6.75" hidden="1" customHeight="1" thickBot="1" x14ac:dyDescent="0.3">
      <c r="A237" s="78"/>
      <c r="G237" s="79"/>
    </row>
    <row r="238" spans="1:7" ht="13.5" hidden="1" thickBot="1" x14ac:dyDescent="0.3">
      <c r="A238" s="78"/>
      <c r="C238" s="75" t="s">
        <v>11</v>
      </c>
      <c r="F238" s="80" t="e">
        <f>#REF!</f>
        <v>#REF!</v>
      </c>
      <c r="G238" s="79"/>
    </row>
    <row r="239" spans="1:7" s="69" customFormat="1" ht="6.75" hidden="1" customHeight="1" thickBot="1" x14ac:dyDescent="0.3">
      <c r="A239" s="72"/>
      <c r="B239" s="10"/>
      <c r="C239" s="73"/>
      <c r="D239" s="68"/>
      <c r="F239" s="70"/>
      <c r="G239" s="71"/>
    </row>
    <row r="240" spans="1:7" s="69" customFormat="1" ht="13.5" hidden="1" customHeight="1" thickBot="1" x14ac:dyDescent="0.3">
      <c r="A240" s="72"/>
      <c r="B240" s="10" t="e">
        <f>#REF!</f>
        <v>#REF!</v>
      </c>
      <c r="C240" s="73"/>
      <c r="D240" s="68"/>
      <c r="F240" s="74" t="e">
        <f>#REF!</f>
        <v>#REF!</v>
      </c>
      <c r="G240" s="71"/>
    </row>
    <row r="241" spans="1:7" ht="6.75" hidden="1" customHeight="1" thickBot="1" x14ac:dyDescent="0.3">
      <c r="A241" s="78"/>
      <c r="G241" s="79"/>
    </row>
    <row r="242" spans="1:7" ht="13.5" hidden="1" thickBot="1" x14ac:dyDescent="0.3">
      <c r="A242" s="78"/>
      <c r="C242" s="75" t="s">
        <v>11</v>
      </c>
      <c r="F242" s="80" t="e">
        <f>#REF!</f>
        <v>#REF!</v>
      </c>
      <c r="G242" s="79"/>
    </row>
    <row r="243" spans="1:7" s="69" customFormat="1" ht="6.75" hidden="1" customHeight="1" thickBot="1" x14ac:dyDescent="0.3">
      <c r="A243" s="72"/>
      <c r="B243" s="10"/>
      <c r="C243" s="73"/>
      <c r="D243" s="68"/>
      <c r="F243" s="70"/>
      <c r="G243" s="71"/>
    </row>
    <row r="244" spans="1:7" s="69" customFormat="1" ht="13.5" hidden="1" customHeight="1" thickBot="1" x14ac:dyDescent="0.3">
      <c r="A244" s="72"/>
      <c r="B244" s="10" t="e">
        <f>#REF!</f>
        <v>#REF!</v>
      </c>
      <c r="C244" s="73"/>
      <c r="D244" s="68"/>
      <c r="F244" s="74" t="e">
        <f>#REF!</f>
        <v>#REF!</v>
      </c>
      <c r="G244" s="71"/>
    </row>
    <row r="245" spans="1:7" ht="6.75" hidden="1" customHeight="1" thickBot="1" x14ac:dyDescent="0.3">
      <c r="A245" s="78"/>
      <c r="G245" s="79"/>
    </row>
    <row r="246" spans="1:7" ht="13.5" hidden="1" thickBot="1" x14ac:dyDescent="0.3">
      <c r="A246" s="78"/>
      <c r="C246" s="75" t="s">
        <v>11</v>
      </c>
      <c r="F246" s="80" t="e">
        <f>#REF!</f>
        <v>#REF!</v>
      </c>
      <c r="G246" s="79"/>
    </row>
    <row r="247" spans="1:7" s="69" customFormat="1" ht="6.75" hidden="1" customHeight="1" thickBot="1" x14ac:dyDescent="0.3">
      <c r="A247" s="72"/>
      <c r="B247" s="10"/>
      <c r="C247" s="73"/>
      <c r="D247" s="68"/>
      <c r="F247" s="70"/>
      <c r="G247" s="71"/>
    </row>
    <row r="248" spans="1:7" s="69" customFormat="1" ht="13.5" hidden="1" customHeight="1" thickBot="1" x14ac:dyDescent="0.3">
      <c r="A248" s="72"/>
      <c r="B248" s="10" t="e">
        <f>#REF!</f>
        <v>#REF!</v>
      </c>
      <c r="C248" s="73"/>
      <c r="D248" s="68"/>
      <c r="F248" s="74" t="e">
        <f>#REF!</f>
        <v>#REF!</v>
      </c>
      <c r="G248" s="71"/>
    </row>
    <row r="249" spans="1:7" ht="6.75" hidden="1" customHeight="1" thickBot="1" x14ac:dyDescent="0.3">
      <c r="A249" s="78"/>
      <c r="G249" s="79"/>
    </row>
    <row r="250" spans="1:7" ht="13.5" hidden="1" thickBot="1" x14ac:dyDescent="0.3">
      <c r="A250" s="78"/>
      <c r="C250" s="75" t="s">
        <v>11</v>
      </c>
      <c r="F250" s="80" t="e">
        <f>#REF!</f>
        <v>#REF!</v>
      </c>
      <c r="G250" s="79"/>
    </row>
    <row r="251" spans="1:7" ht="13.5" hidden="1" thickBot="1" x14ac:dyDescent="0.3">
      <c r="A251" s="78"/>
      <c r="C251" s="75"/>
      <c r="G251" s="79"/>
    </row>
    <row r="252" spans="1:7" ht="13.5" hidden="1" thickBot="1" x14ac:dyDescent="0.3">
      <c r="A252" s="78"/>
      <c r="B252" s="5" t="s">
        <v>8</v>
      </c>
      <c r="C252" s="75"/>
      <c r="F252" s="81" t="e">
        <f>#REF!</f>
        <v>#REF!</v>
      </c>
      <c r="G252" s="79"/>
    </row>
    <row r="253" spans="1:7" ht="13.5" hidden="1" thickBot="1" x14ac:dyDescent="0.3">
      <c r="A253" s="78"/>
      <c r="C253" s="75"/>
      <c r="G253" s="79"/>
    </row>
    <row r="254" spans="1:7" ht="13.5" hidden="1" thickBot="1" x14ac:dyDescent="0.3">
      <c r="A254" s="78"/>
      <c r="B254" s="5" t="s">
        <v>27</v>
      </c>
      <c r="C254" s="75"/>
      <c r="F254" s="88" t="e">
        <f>SUM(F198,F202,F206,F210,F214,F218,F222,F226,F230,F234,F238,F242,F246,F250)</f>
        <v>#REF!</v>
      </c>
      <c r="G254" s="79"/>
    </row>
    <row r="255" spans="1:7" ht="13.5" hidden="1" thickBot="1" x14ac:dyDescent="0.3">
      <c r="A255" s="78"/>
      <c r="C255" s="75"/>
      <c r="G255" s="79"/>
    </row>
    <row r="256" spans="1:7" ht="13.5" hidden="1" thickBot="1" x14ac:dyDescent="0.3">
      <c r="A256" s="78"/>
      <c r="B256" s="5" t="s">
        <v>28</v>
      </c>
      <c r="C256" s="75"/>
      <c r="F256" s="82">
        <f>COUNT(F198,F202,F206,F210,F214,F218,F222,F226,F230,F234,F238,F242,F246,F250)</f>
        <v>0</v>
      </c>
      <c r="G256" s="79"/>
    </row>
    <row r="257" spans="1:7" ht="13.5" hidden="1" thickBot="1" x14ac:dyDescent="0.3">
      <c r="A257" s="78"/>
      <c r="C257" s="75"/>
      <c r="G257" s="79"/>
    </row>
    <row r="258" spans="1:7" ht="13.5" hidden="1" thickBot="1" x14ac:dyDescent="0.3">
      <c r="A258" s="78"/>
      <c r="B258" s="5" t="s">
        <v>29</v>
      </c>
      <c r="C258" s="75"/>
      <c r="F258" s="83" t="str">
        <f>IF(F256=0," ",F254/F256)</f>
        <v xml:space="preserve"> </v>
      </c>
      <c r="G258" s="79"/>
    </row>
    <row r="259" spans="1:7" ht="13.5" hidden="1" thickBot="1" x14ac:dyDescent="0.3">
      <c r="A259" s="78"/>
      <c r="C259" s="75"/>
      <c r="G259" s="79"/>
    </row>
    <row r="260" spans="1:7" ht="13.5" hidden="1" thickBot="1" x14ac:dyDescent="0.3">
      <c r="A260" s="78"/>
      <c r="B260" s="5" t="s">
        <v>30</v>
      </c>
      <c r="C260" s="75"/>
      <c r="F260" s="81" t="str">
        <f>IF(F256=0," ",F258*F252)</f>
        <v xml:space="preserve"> </v>
      </c>
      <c r="G260" s="79"/>
    </row>
    <row r="261" spans="1:7" ht="13.5" hidden="1" thickBot="1" x14ac:dyDescent="0.3">
      <c r="A261" s="78"/>
      <c r="C261" s="75"/>
      <c r="G261" s="79"/>
    </row>
    <row r="262" spans="1:7" ht="13.5" hidden="1" thickBot="1" x14ac:dyDescent="0.3">
      <c r="A262" s="78"/>
      <c r="B262" s="5" t="s">
        <v>9</v>
      </c>
      <c r="C262" s="75"/>
      <c r="F262" s="84" t="e">
        <f>#REF!</f>
        <v>#REF!</v>
      </c>
      <c r="G262" s="79"/>
    </row>
    <row r="263" spans="1:7" ht="13.5" hidden="1" thickBot="1" x14ac:dyDescent="0.3">
      <c r="A263" s="78"/>
      <c r="C263" s="75"/>
      <c r="G263" s="79"/>
    </row>
    <row r="264" spans="1:7" ht="13.5" hidden="1" thickBot="1" x14ac:dyDescent="0.3">
      <c r="A264" s="78"/>
      <c r="B264" s="85" t="s">
        <v>31</v>
      </c>
      <c r="C264" s="75"/>
      <c r="F264" s="86" t="str">
        <f>IF(F256=0," ",F260-F262)</f>
        <v xml:space="preserve"> </v>
      </c>
      <c r="G264" s="79"/>
    </row>
    <row r="265" spans="1:7" s="69" customFormat="1" ht="12.75" hidden="1" customHeight="1" x14ac:dyDescent="0.25">
      <c r="A265" s="72"/>
      <c r="B265" s="10"/>
      <c r="C265" s="73"/>
      <c r="D265" s="68"/>
      <c r="F265" s="70"/>
      <c r="G265" s="71"/>
    </row>
    <row r="266" spans="1:7" s="69" customFormat="1" ht="15.75" hidden="1" thickBot="1" x14ac:dyDescent="0.3">
      <c r="A266" s="89" t="s">
        <v>99</v>
      </c>
      <c r="B266" s="10"/>
      <c r="C266" s="10"/>
      <c r="D266" s="68"/>
      <c r="F266" s="70"/>
      <c r="G266" s="71"/>
    </row>
    <row r="267" spans="1:7" ht="13.5" hidden="1" customHeight="1" thickBot="1" x14ac:dyDescent="0.3">
      <c r="A267" s="78"/>
      <c r="B267" s="5" t="e">
        <f>#REF!</f>
        <v>#REF!</v>
      </c>
      <c r="F267" s="116" t="e">
        <f>#REF!</f>
        <v>#REF!</v>
      </c>
      <c r="G267" s="79"/>
    </row>
    <row r="268" spans="1:7" ht="6.75" hidden="1" customHeight="1" thickBot="1" x14ac:dyDescent="0.3">
      <c r="A268" s="78"/>
      <c r="G268" s="79"/>
    </row>
    <row r="269" spans="1:7" s="69" customFormat="1" ht="13.5" hidden="1" customHeight="1" thickBot="1" x14ac:dyDescent="0.3">
      <c r="A269" s="72"/>
      <c r="C269" s="13" t="s">
        <v>11</v>
      </c>
      <c r="D269" s="68"/>
      <c r="F269" s="76" t="e">
        <f>#REF!</f>
        <v>#REF!</v>
      </c>
      <c r="G269" s="71"/>
    </row>
    <row r="270" spans="1:7" s="69" customFormat="1" ht="6.75" hidden="1" customHeight="1" thickBot="1" x14ac:dyDescent="0.3">
      <c r="A270" s="72"/>
      <c r="B270" s="10"/>
      <c r="C270" s="73"/>
      <c r="D270" s="68"/>
      <c r="F270" s="70"/>
      <c r="G270" s="71"/>
    </row>
    <row r="271" spans="1:7" ht="13.5" hidden="1" customHeight="1" thickBot="1" x14ac:dyDescent="0.3">
      <c r="A271" s="78"/>
      <c r="B271" s="5" t="e">
        <f>#REF!</f>
        <v>#REF!</v>
      </c>
      <c r="F271" s="116" t="e">
        <f>#REF!</f>
        <v>#REF!</v>
      </c>
      <c r="G271" s="79"/>
    </row>
    <row r="272" spans="1:7" ht="6.75" hidden="1" customHeight="1" thickBot="1" x14ac:dyDescent="0.3">
      <c r="A272" s="78"/>
      <c r="G272" s="79"/>
    </row>
    <row r="273" spans="1:7" s="69" customFormat="1" ht="13.5" hidden="1" customHeight="1" thickBot="1" x14ac:dyDescent="0.3">
      <c r="A273" s="72"/>
      <c r="C273" s="13" t="s">
        <v>11</v>
      </c>
      <c r="D273" s="68"/>
      <c r="F273" s="76" t="e">
        <f>#REF!</f>
        <v>#REF!</v>
      </c>
      <c r="G273" s="71"/>
    </row>
    <row r="274" spans="1:7" s="69" customFormat="1" ht="6.75" hidden="1" customHeight="1" thickBot="1" x14ac:dyDescent="0.3">
      <c r="A274" s="72"/>
      <c r="B274" s="10"/>
      <c r="C274" s="73"/>
      <c r="D274" s="68"/>
      <c r="F274" s="70"/>
      <c r="G274" s="71"/>
    </row>
    <row r="275" spans="1:7" ht="13.5" hidden="1" customHeight="1" thickBot="1" x14ac:dyDescent="0.3">
      <c r="A275" s="78"/>
      <c r="B275" s="5" t="e">
        <f>#REF!</f>
        <v>#REF!</v>
      </c>
      <c r="F275" s="116" t="e">
        <f>#REF!</f>
        <v>#REF!</v>
      </c>
      <c r="G275" s="79"/>
    </row>
    <row r="276" spans="1:7" ht="6.75" hidden="1" customHeight="1" thickBot="1" x14ac:dyDescent="0.3">
      <c r="A276" s="78"/>
      <c r="G276" s="79"/>
    </row>
    <row r="277" spans="1:7" s="69" customFormat="1" ht="13.5" hidden="1" customHeight="1" thickBot="1" x14ac:dyDescent="0.3">
      <c r="A277" s="72"/>
      <c r="C277" s="13" t="s">
        <v>11</v>
      </c>
      <c r="D277" s="68"/>
      <c r="F277" s="76" t="e">
        <f>#REF!</f>
        <v>#REF!</v>
      </c>
      <c r="G277" s="71"/>
    </row>
    <row r="278" spans="1:7" s="69" customFormat="1" ht="6.75" hidden="1" customHeight="1" thickBot="1" x14ac:dyDescent="0.3">
      <c r="A278" s="72"/>
      <c r="B278" s="10"/>
      <c r="C278" s="73"/>
      <c r="D278" s="68"/>
      <c r="F278" s="70"/>
      <c r="G278" s="71"/>
    </row>
    <row r="279" spans="1:7" ht="13.5" hidden="1" customHeight="1" thickBot="1" x14ac:dyDescent="0.3">
      <c r="A279" s="78"/>
      <c r="B279" s="5" t="e">
        <f>#REF!</f>
        <v>#REF!</v>
      </c>
      <c r="F279" s="116" t="e">
        <f>#REF!</f>
        <v>#REF!</v>
      </c>
      <c r="G279" s="79"/>
    </row>
    <row r="280" spans="1:7" ht="6.75" hidden="1" customHeight="1" thickBot="1" x14ac:dyDescent="0.3">
      <c r="A280" s="78"/>
      <c r="G280" s="79"/>
    </row>
    <row r="281" spans="1:7" s="69" customFormat="1" ht="13.5" hidden="1" customHeight="1" thickBot="1" x14ac:dyDescent="0.3">
      <c r="A281" s="72"/>
      <c r="C281" s="13" t="s">
        <v>11</v>
      </c>
      <c r="D281" s="68"/>
      <c r="F281" s="76" t="e">
        <f>#REF!</f>
        <v>#REF!</v>
      </c>
      <c r="G281" s="71"/>
    </row>
    <row r="282" spans="1:7" s="69" customFormat="1" ht="6.75" hidden="1" customHeight="1" thickBot="1" x14ac:dyDescent="0.3">
      <c r="A282" s="72"/>
      <c r="B282" s="10"/>
      <c r="C282" s="73"/>
      <c r="D282" s="68"/>
      <c r="F282" s="70"/>
      <c r="G282" s="71"/>
    </row>
    <row r="283" spans="1:7" ht="13.5" hidden="1" customHeight="1" thickBot="1" x14ac:dyDescent="0.3">
      <c r="A283" s="78"/>
      <c r="B283" s="5" t="e">
        <f>#REF!</f>
        <v>#REF!</v>
      </c>
      <c r="F283" s="116" t="e">
        <f>#REF!</f>
        <v>#REF!</v>
      </c>
      <c r="G283" s="79"/>
    </row>
    <row r="284" spans="1:7" ht="6.75" hidden="1" customHeight="1" thickBot="1" x14ac:dyDescent="0.3">
      <c r="A284" s="78"/>
      <c r="G284" s="79"/>
    </row>
    <row r="285" spans="1:7" s="69" customFormat="1" ht="13.5" hidden="1" customHeight="1" thickBot="1" x14ac:dyDescent="0.3">
      <c r="A285" s="72"/>
      <c r="C285" s="13" t="s">
        <v>11</v>
      </c>
      <c r="D285" s="68"/>
      <c r="F285" s="76" t="e">
        <f>#REF!</f>
        <v>#REF!</v>
      </c>
      <c r="G285" s="71"/>
    </row>
    <row r="286" spans="1:7" s="69" customFormat="1" ht="6.75" hidden="1" customHeight="1" thickBot="1" x14ac:dyDescent="0.3">
      <c r="A286" s="72"/>
      <c r="B286" s="10"/>
      <c r="C286" s="73"/>
      <c r="D286" s="68"/>
      <c r="F286" s="70"/>
      <c r="G286" s="71"/>
    </row>
    <row r="287" spans="1:7" ht="13.5" hidden="1" customHeight="1" thickBot="1" x14ac:dyDescent="0.3">
      <c r="A287" s="78"/>
      <c r="B287" s="5" t="e">
        <f>#REF!</f>
        <v>#REF!</v>
      </c>
      <c r="F287" s="74" t="e">
        <f>#REF!</f>
        <v>#REF!</v>
      </c>
      <c r="G287" s="79"/>
    </row>
    <row r="288" spans="1:7" ht="6.75" hidden="1" customHeight="1" thickBot="1" x14ac:dyDescent="0.3">
      <c r="A288" s="78"/>
      <c r="G288" s="79"/>
    </row>
    <row r="289" spans="1:7" s="69" customFormat="1" ht="13.5" hidden="1" customHeight="1" thickBot="1" x14ac:dyDescent="0.3">
      <c r="A289" s="72"/>
      <c r="C289" s="13" t="s">
        <v>11</v>
      </c>
      <c r="D289" s="68"/>
      <c r="F289" s="76" t="e">
        <f>#REF!</f>
        <v>#REF!</v>
      </c>
      <c r="G289" s="71"/>
    </row>
    <row r="290" spans="1:7" s="69" customFormat="1" ht="6.75" hidden="1" customHeight="1" thickBot="1" x14ac:dyDescent="0.3">
      <c r="A290" s="72"/>
      <c r="B290" s="10"/>
      <c r="C290" s="73"/>
      <c r="D290" s="68"/>
      <c r="F290" s="70"/>
      <c r="G290" s="71"/>
    </row>
    <row r="291" spans="1:7" s="69" customFormat="1" ht="13.5" hidden="1" customHeight="1" thickBot="1" x14ac:dyDescent="0.3">
      <c r="A291" s="72"/>
      <c r="B291" s="10" t="e">
        <f>#REF!</f>
        <v>#REF!</v>
      </c>
      <c r="C291" s="73"/>
      <c r="D291" s="68"/>
      <c r="F291" s="74" t="e">
        <f>#REF!</f>
        <v>#REF!</v>
      </c>
      <c r="G291" s="71"/>
    </row>
    <row r="292" spans="1:7" ht="6.75" hidden="1" customHeight="1" thickBot="1" x14ac:dyDescent="0.3">
      <c r="A292" s="78"/>
      <c r="G292" s="79"/>
    </row>
    <row r="293" spans="1:7" ht="13.5" hidden="1" thickBot="1" x14ac:dyDescent="0.3">
      <c r="A293" s="78"/>
      <c r="C293" s="75" t="s">
        <v>11</v>
      </c>
      <c r="F293" s="80" t="e">
        <f>#REF!</f>
        <v>#REF!</v>
      </c>
      <c r="G293" s="79"/>
    </row>
    <row r="294" spans="1:7" s="69" customFormat="1" ht="6.75" hidden="1" customHeight="1" thickBot="1" x14ac:dyDescent="0.3">
      <c r="A294" s="72"/>
      <c r="B294" s="10"/>
      <c r="C294" s="73"/>
      <c r="D294" s="68"/>
      <c r="F294" s="70"/>
      <c r="G294" s="71"/>
    </row>
    <row r="295" spans="1:7" s="69" customFormat="1" ht="13.5" hidden="1" customHeight="1" thickBot="1" x14ac:dyDescent="0.3">
      <c r="A295" s="72"/>
      <c r="B295" s="10" t="e">
        <f>#REF!</f>
        <v>#REF!</v>
      </c>
      <c r="C295" s="73"/>
      <c r="D295" s="68"/>
      <c r="F295" s="74" t="e">
        <f>#REF!</f>
        <v>#REF!</v>
      </c>
      <c r="G295" s="71"/>
    </row>
    <row r="296" spans="1:7" ht="6.75" hidden="1" customHeight="1" thickBot="1" x14ac:dyDescent="0.3">
      <c r="A296" s="78"/>
      <c r="G296" s="79"/>
    </row>
    <row r="297" spans="1:7" ht="13.5" hidden="1" thickBot="1" x14ac:dyDescent="0.3">
      <c r="A297" s="78"/>
      <c r="C297" s="75" t="s">
        <v>11</v>
      </c>
      <c r="F297" s="80" t="e">
        <f>#REF!</f>
        <v>#REF!</v>
      </c>
      <c r="G297" s="79"/>
    </row>
    <row r="298" spans="1:7" s="69" customFormat="1" ht="6.75" hidden="1" customHeight="1" thickBot="1" x14ac:dyDescent="0.3">
      <c r="A298" s="72"/>
      <c r="B298" s="10"/>
      <c r="C298" s="73"/>
      <c r="D298" s="68"/>
      <c r="F298" s="70"/>
      <c r="G298" s="71"/>
    </row>
    <row r="299" spans="1:7" s="69" customFormat="1" ht="13.5" hidden="1" customHeight="1" thickBot="1" x14ac:dyDescent="0.3">
      <c r="A299" s="72"/>
      <c r="B299" s="10" t="e">
        <f>#REF!</f>
        <v>#REF!</v>
      </c>
      <c r="C299" s="73"/>
      <c r="D299" s="68"/>
      <c r="F299" s="74" t="e">
        <f>#REF!</f>
        <v>#REF!</v>
      </c>
      <c r="G299" s="71"/>
    </row>
    <row r="300" spans="1:7" ht="6.75" hidden="1" customHeight="1" thickBot="1" x14ac:dyDescent="0.3">
      <c r="A300" s="78"/>
      <c r="G300" s="79"/>
    </row>
    <row r="301" spans="1:7" ht="13.5" hidden="1" thickBot="1" x14ac:dyDescent="0.3">
      <c r="A301" s="78"/>
      <c r="C301" s="75" t="s">
        <v>11</v>
      </c>
      <c r="F301" s="80" t="e">
        <f>#REF!</f>
        <v>#REF!</v>
      </c>
      <c r="G301" s="79"/>
    </row>
    <row r="302" spans="1:7" s="69" customFormat="1" ht="6.75" hidden="1" customHeight="1" thickBot="1" x14ac:dyDescent="0.3">
      <c r="A302" s="72"/>
      <c r="B302" s="10"/>
      <c r="C302" s="73"/>
      <c r="D302" s="68"/>
      <c r="F302" s="70"/>
      <c r="G302" s="71"/>
    </row>
    <row r="303" spans="1:7" s="69" customFormat="1" ht="13.5" hidden="1" customHeight="1" thickBot="1" x14ac:dyDescent="0.3">
      <c r="A303" s="72"/>
      <c r="B303" s="10" t="e">
        <f>#REF!</f>
        <v>#REF!</v>
      </c>
      <c r="C303" s="73"/>
      <c r="D303" s="68"/>
      <c r="F303" s="74" t="e">
        <f>#REF!</f>
        <v>#REF!</v>
      </c>
      <c r="G303" s="71"/>
    </row>
    <row r="304" spans="1:7" ht="6.75" hidden="1" customHeight="1" thickBot="1" x14ac:dyDescent="0.3">
      <c r="A304" s="78"/>
      <c r="G304" s="79"/>
    </row>
    <row r="305" spans="1:7" ht="13.5" hidden="1" thickBot="1" x14ac:dyDescent="0.3">
      <c r="A305" s="78"/>
      <c r="C305" s="75" t="s">
        <v>11</v>
      </c>
      <c r="F305" s="80" t="e">
        <f>#REF!</f>
        <v>#REF!</v>
      </c>
      <c r="G305" s="79"/>
    </row>
    <row r="306" spans="1:7" s="69" customFormat="1" ht="6.75" hidden="1" customHeight="1" thickBot="1" x14ac:dyDescent="0.3">
      <c r="A306" s="72"/>
      <c r="B306" s="10"/>
      <c r="C306" s="73"/>
      <c r="D306" s="68"/>
      <c r="F306" s="70"/>
      <c r="G306" s="71"/>
    </row>
    <row r="307" spans="1:7" s="69" customFormat="1" ht="13.5" hidden="1" customHeight="1" thickBot="1" x14ac:dyDescent="0.3">
      <c r="A307" s="72"/>
      <c r="B307" s="10" t="e">
        <f>#REF!</f>
        <v>#REF!</v>
      </c>
      <c r="C307" s="73"/>
      <c r="D307" s="68"/>
      <c r="F307" s="74" t="e">
        <f>#REF!</f>
        <v>#REF!</v>
      </c>
      <c r="G307" s="71"/>
    </row>
    <row r="308" spans="1:7" ht="6.75" hidden="1" customHeight="1" thickBot="1" x14ac:dyDescent="0.3">
      <c r="A308" s="78"/>
      <c r="G308" s="79"/>
    </row>
    <row r="309" spans="1:7" ht="13.5" hidden="1" thickBot="1" x14ac:dyDescent="0.3">
      <c r="A309" s="78"/>
      <c r="C309" s="75" t="s">
        <v>11</v>
      </c>
      <c r="F309" s="80" t="e">
        <f>#REF!</f>
        <v>#REF!</v>
      </c>
      <c r="G309" s="79"/>
    </row>
    <row r="310" spans="1:7" s="69" customFormat="1" ht="6.75" hidden="1" customHeight="1" thickBot="1" x14ac:dyDescent="0.3">
      <c r="A310" s="72"/>
      <c r="B310" s="10"/>
      <c r="C310" s="73"/>
      <c r="D310" s="68"/>
      <c r="F310" s="70"/>
      <c r="G310" s="71"/>
    </row>
    <row r="311" spans="1:7" s="69" customFormat="1" ht="13.5" hidden="1" customHeight="1" thickBot="1" x14ac:dyDescent="0.3">
      <c r="A311" s="72"/>
      <c r="B311" s="10" t="e">
        <f>#REF!</f>
        <v>#REF!</v>
      </c>
      <c r="C311" s="73"/>
      <c r="D311" s="68"/>
      <c r="F311" s="74" t="e">
        <f>#REF!</f>
        <v>#REF!</v>
      </c>
      <c r="G311" s="71"/>
    </row>
    <row r="312" spans="1:7" ht="6.75" hidden="1" customHeight="1" thickBot="1" x14ac:dyDescent="0.3">
      <c r="A312" s="78"/>
      <c r="G312" s="79"/>
    </row>
    <row r="313" spans="1:7" ht="13.5" hidden="1" thickBot="1" x14ac:dyDescent="0.3">
      <c r="A313" s="78"/>
      <c r="C313" s="75" t="s">
        <v>11</v>
      </c>
      <c r="F313" s="80" t="e">
        <f>#REF!</f>
        <v>#REF!</v>
      </c>
      <c r="G313" s="79"/>
    </row>
    <row r="314" spans="1:7" ht="13.5" hidden="1" thickBot="1" x14ac:dyDescent="0.3">
      <c r="A314" s="78"/>
      <c r="C314" s="75"/>
      <c r="G314" s="79"/>
    </row>
    <row r="315" spans="1:7" ht="13.5" hidden="1" thickBot="1" x14ac:dyDescent="0.3">
      <c r="A315" s="78"/>
      <c r="B315" s="5" t="s">
        <v>8</v>
      </c>
      <c r="C315" s="75"/>
      <c r="F315" s="81" t="e">
        <f>#REF!</f>
        <v>#REF!</v>
      </c>
      <c r="G315" s="79"/>
    </row>
    <row r="316" spans="1:7" ht="13.5" hidden="1" thickBot="1" x14ac:dyDescent="0.3">
      <c r="A316" s="78"/>
      <c r="C316" s="75"/>
      <c r="G316" s="79"/>
    </row>
    <row r="317" spans="1:7" ht="13.5" hidden="1" thickBot="1" x14ac:dyDescent="0.3">
      <c r="A317" s="78"/>
      <c r="B317" s="5" t="s">
        <v>27</v>
      </c>
      <c r="C317" s="75"/>
      <c r="F317" s="88" t="e">
        <f>SUM(F269,F273,F277,F281,F285,F289,F293,F297,F301,F305,F309,F313)</f>
        <v>#REF!</v>
      </c>
      <c r="G317" s="79"/>
    </row>
    <row r="318" spans="1:7" ht="13.5" hidden="1" thickBot="1" x14ac:dyDescent="0.3">
      <c r="A318" s="78"/>
      <c r="C318" s="75"/>
      <c r="G318" s="79"/>
    </row>
    <row r="319" spans="1:7" ht="13.5" hidden="1" thickBot="1" x14ac:dyDescent="0.3">
      <c r="A319" s="78"/>
      <c r="B319" s="5" t="s">
        <v>28</v>
      </c>
      <c r="C319" s="75"/>
      <c r="F319" s="82">
        <f>COUNT(F269,F273,F277,F281,F285,F289,F293,F297,F301,F305,F309,F313)</f>
        <v>0</v>
      </c>
      <c r="G319" s="79"/>
    </row>
    <row r="320" spans="1:7" ht="13.5" hidden="1" thickBot="1" x14ac:dyDescent="0.3">
      <c r="A320" s="78"/>
      <c r="C320" s="75"/>
      <c r="G320" s="79"/>
    </row>
    <row r="321" spans="1:7" ht="13.5" hidden="1" thickBot="1" x14ac:dyDescent="0.3">
      <c r="A321" s="78"/>
      <c r="B321" s="5" t="s">
        <v>29</v>
      </c>
      <c r="C321" s="75"/>
      <c r="F321" s="83" t="str">
        <f>IF(F319=0," ",F317/F319)</f>
        <v xml:space="preserve"> </v>
      </c>
      <c r="G321" s="79"/>
    </row>
    <row r="322" spans="1:7" ht="13.5" hidden="1" thickBot="1" x14ac:dyDescent="0.3">
      <c r="A322" s="78"/>
      <c r="C322" s="75"/>
      <c r="G322" s="79"/>
    </row>
    <row r="323" spans="1:7" ht="13.5" hidden="1" thickBot="1" x14ac:dyDescent="0.3">
      <c r="A323" s="78"/>
      <c r="B323" s="5" t="s">
        <v>30</v>
      </c>
      <c r="C323" s="75"/>
      <c r="F323" s="81" t="str">
        <f>IF(F319=0," ",F321*F315)</f>
        <v xml:space="preserve"> </v>
      </c>
      <c r="G323" s="79"/>
    </row>
    <row r="324" spans="1:7" ht="13.5" hidden="1" thickBot="1" x14ac:dyDescent="0.3">
      <c r="A324" s="78"/>
      <c r="C324" s="75"/>
      <c r="G324" s="79"/>
    </row>
    <row r="325" spans="1:7" ht="13.5" hidden="1" thickBot="1" x14ac:dyDescent="0.3">
      <c r="A325" s="78"/>
      <c r="B325" s="5" t="s">
        <v>9</v>
      </c>
      <c r="C325" s="75"/>
      <c r="F325" s="84" t="e">
        <f>#REF!</f>
        <v>#REF!</v>
      </c>
      <c r="G325" s="79"/>
    </row>
    <row r="326" spans="1:7" ht="13.5" hidden="1" thickBot="1" x14ac:dyDescent="0.3">
      <c r="A326" s="78"/>
      <c r="C326" s="75"/>
      <c r="G326" s="79"/>
    </row>
    <row r="327" spans="1:7" ht="13.5" hidden="1" thickBot="1" x14ac:dyDescent="0.3">
      <c r="A327" s="78"/>
      <c r="B327" s="85" t="s">
        <v>31</v>
      </c>
      <c r="C327" s="75"/>
      <c r="F327" s="86" t="str">
        <f>IF(F319=0," ",F323-F325)</f>
        <v xml:space="preserve"> </v>
      </c>
      <c r="G327" s="79"/>
    </row>
    <row r="328" spans="1:7" ht="12.75" hidden="1" customHeight="1" x14ac:dyDescent="0.25">
      <c r="A328" s="78"/>
      <c r="G328" s="79"/>
    </row>
    <row r="329" spans="1:7" ht="15.75" hidden="1" thickBot="1" x14ac:dyDescent="0.3">
      <c r="A329" s="89" t="s">
        <v>100</v>
      </c>
      <c r="G329" s="79"/>
    </row>
    <row r="330" spans="1:7" ht="13.5" hidden="1" customHeight="1" thickBot="1" x14ac:dyDescent="0.3">
      <c r="A330" s="78"/>
      <c r="B330" s="5" t="e">
        <f>#REF!</f>
        <v>#REF!</v>
      </c>
      <c r="F330" s="74" t="e">
        <f>#REF!</f>
        <v>#REF!</v>
      </c>
      <c r="G330" s="79"/>
    </row>
    <row r="331" spans="1:7" ht="6.75" hidden="1" customHeight="1" thickBot="1" x14ac:dyDescent="0.3">
      <c r="A331" s="78"/>
      <c r="G331" s="79"/>
    </row>
    <row r="332" spans="1:7" s="69" customFormat="1" ht="13.5" hidden="1" customHeight="1" thickBot="1" x14ac:dyDescent="0.3">
      <c r="A332" s="72"/>
      <c r="C332" s="13" t="s">
        <v>11</v>
      </c>
      <c r="D332" s="68"/>
      <c r="F332" s="76" t="e">
        <f>#REF!</f>
        <v>#REF!</v>
      </c>
      <c r="G332" s="71"/>
    </row>
    <row r="333" spans="1:7" s="69" customFormat="1" ht="6.75" hidden="1" customHeight="1" thickBot="1" x14ac:dyDescent="0.3">
      <c r="A333" s="72"/>
      <c r="B333" s="10"/>
      <c r="C333" s="73"/>
      <c r="D333" s="68"/>
      <c r="F333" s="70"/>
      <c r="G333" s="71"/>
    </row>
    <row r="334" spans="1:7" s="69" customFormat="1" ht="13.5" hidden="1" customHeight="1" thickBot="1" x14ac:dyDescent="0.3">
      <c r="A334" s="72"/>
      <c r="B334" s="10" t="e">
        <f>#REF!</f>
        <v>#REF!</v>
      </c>
      <c r="C334" s="73"/>
      <c r="D334" s="68"/>
      <c r="F334" s="74" t="e">
        <f>#REF!</f>
        <v>#REF!</v>
      </c>
      <c r="G334" s="71"/>
    </row>
    <row r="335" spans="1:7" ht="6.75" hidden="1" customHeight="1" thickBot="1" x14ac:dyDescent="0.3">
      <c r="A335" s="78"/>
      <c r="G335" s="79"/>
    </row>
    <row r="336" spans="1:7" ht="13.5" hidden="1" thickBot="1" x14ac:dyDescent="0.3">
      <c r="A336" s="78"/>
      <c r="C336" s="75" t="s">
        <v>11</v>
      </c>
      <c r="F336" s="80" t="e">
        <f>#REF!</f>
        <v>#REF!</v>
      </c>
      <c r="G336" s="79"/>
    </row>
    <row r="337" spans="1:7" s="69" customFormat="1" ht="6.75" hidden="1" customHeight="1" thickBot="1" x14ac:dyDescent="0.3">
      <c r="A337" s="72"/>
      <c r="B337" s="10"/>
      <c r="C337" s="73"/>
      <c r="D337" s="68"/>
      <c r="F337" s="70"/>
      <c r="G337" s="71"/>
    </row>
    <row r="338" spans="1:7" s="69" customFormat="1" ht="13.5" hidden="1" customHeight="1" thickBot="1" x14ac:dyDescent="0.3">
      <c r="A338" s="72"/>
      <c r="B338" s="10" t="e">
        <f>#REF!</f>
        <v>#REF!</v>
      </c>
      <c r="C338" s="73"/>
      <c r="D338" s="68"/>
      <c r="F338" s="74" t="e">
        <f>#REF!</f>
        <v>#REF!</v>
      </c>
      <c r="G338" s="71"/>
    </row>
    <row r="339" spans="1:7" ht="6.75" hidden="1" customHeight="1" thickBot="1" x14ac:dyDescent="0.3">
      <c r="A339" s="78"/>
      <c r="G339" s="79"/>
    </row>
    <row r="340" spans="1:7" ht="13.5" hidden="1" thickBot="1" x14ac:dyDescent="0.3">
      <c r="A340" s="78"/>
      <c r="C340" s="75" t="s">
        <v>11</v>
      </c>
      <c r="F340" s="80" t="e">
        <f>#REF!</f>
        <v>#REF!</v>
      </c>
      <c r="G340" s="79"/>
    </row>
    <row r="341" spans="1:7" s="69" customFormat="1" ht="6.75" hidden="1" customHeight="1" thickBot="1" x14ac:dyDescent="0.3">
      <c r="A341" s="72"/>
      <c r="B341" s="10"/>
      <c r="C341" s="73"/>
      <c r="D341" s="68"/>
      <c r="F341" s="70"/>
      <c r="G341" s="71"/>
    </row>
    <row r="342" spans="1:7" s="69" customFormat="1" ht="13.5" hidden="1" customHeight="1" thickBot="1" x14ac:dyDescent="0.3">
      <c r="A342" s="72"/>
      <c r="B342" s="10" t="e">
        <f>#REF!</f>
        <v>#REF!</v>
      </c>
      <c r="C342" s="73"/>
      <c r="D342" s="68"/>
      <c r="F342" s="74" t="e">
        <f>#REF!</f>
        <v>#REF!</v>
      </c>
      <c r="G342" s="71"/>
    </row>
    <row r="343" spans="1:7" ht="6.75" hidden="1" customHeight="1" thickBot="1" x14ac:dyDescent="0.3">
      <c r="A343" s="78"/>
      <c r="G343" s="79"/>
    </row>
    <row r="344" spans="1:7" ht="13.5" hidden="1" thickBot="1" x14ac:dyDescent="0.3">
      <c r="A344" s="78"/>
      <c r="C344" s="75" t="s">
        <v>11</v>
      </c>
      <c r="F344" s="80" t="e">
        <f>#REF!</f>
        <v>#REF!</v>
      </c>
      <c r="G344" s="79"/>
    </row>
    <row r="345" spans="1:7" s="69" customFormat="1" ht="6.75" hidden="1" customHeight="1" thickBot="1" x14ac:dyDescent="0.3">
      <c r="A345" s="72"/>
      <c r="B345" s="10"/>
      <c r="C345" s="73"/>
      <c r="D345" s="68"/>
      <c r="F345" s="70"/>
      <c r="G345" s="71"/>
    </row>
    <row r="346" spans="1:7" s="69" customFormat="1" ht="13.5" hidden="1" customHeight="1" thickBot="1" x14ac:dyDescent="0.3">
      <c r="A346" s="72"/>
      <c r="B346" s="10" t="e">
        <f>#REF!</f>
        <v>#REF!</v>
      </c>
      <c r="C346" s="73"/>
      <c r="D346" s="68"/>
      <c r="F346" s="74" t="e">
        <f>#REF!</f>
        <v>#REF!</v>
      </c>
      <c r="G346" s="71"/>
    </row>
    <row r="347" spans="1:7" ht="6.75" hidden="1" customHeight="1" thickBot="1" x14ac:dyDescent="0.3">
      <c r="A347" s="78"/>
      <c r="G347" s="79"/>
    </row>
    <row r="348" spans="1:7" ht="13.5" hidden="1" thickBot="1" x14ac:dyDescent="0.3">
      <c r="A348" s="78"/>
      <c r="C348" s="75" t="s">
        <v>11</v>
      </c>
      <c r="F348" s="80" t="e">
        <f>#REF!</f>
        <v>#REF!</v>
      </c>
      <c r="G348" s="79"/>
    </row>
    <row r="349" spans="1:7" s="69" customFormat="1" ht="6.75" hidden="1" customHeight="1" thickBot="1" x14ac:dyDescent="0.3">
      <c r="A349" s="72"/>
      <c r="B349" s="10"/>
      <c r="C349" s="73"/>
      <c r="D349" s="68"/>
      <c r="F349" s="70"/>
      <c r="G349" s="71"/>
    </row>
    <row r="350" spans="1:7" s="69" customFormat="1" ht="13.5" hidden="1" customHeight="1" thickBot="1" x14ac:dyDescent="0.3">
      <c r="A350" s="72"/>
      <c r="B350" s="10" t="e">
        <f>#REF!</f>
        <v>#REF!</v>
      </c>
      <c r="C350" s="73"/>
      <c r="D350" s="68"/>
      <c r="F350" s="74" t="e">
        <f>#REF!</f>
        <v>#REF!</v>
      </c>
      <c r="G350" s="71"/>
    </row>
    <row r="351" spans="1:7" ht="6.75" hidden="1" customHeight="1" thickBot="1" x14ac:dyDescent="0.3">
      <c r="A351" s="78"/>
      <c r="G351" s="79"/>
    </row>
    <row r="352" spans="1:7" ht="13.5" hidden="1" thickBot="1" x14ac:dyDescent="0.3">
      <c r="A352" s="78"/>
      <c r="C352" s="75" t="s">
        <v>11</v>
      </c>
      <c r="F352" s="80" t="e">
        <f>#REF!</f>
        <v>#REF!</v>
      </c>
      <c r="G352" s="79"/>
    </row>
    <row r="353" spans="1:7" s="69" customFormat="1" ht="6.75" hidden="1" customHeight="1" thickBot="1" x14ac:dyDescent="0.3">
      <c r="A353" s="72"/>
      <c r="B353" s="10"/>
      <c r="C353" s="73"/>
      <c r="D353" s="68"/>
      <c r="F353" s="70"/>
      <c r="G353" s="71"/>
    </row>
    <row r="354" spans="1:7" s="69" customFormat="1" ht="13.5" hidden="1" customHeight="1" thickBot="1" x14ac:dyDescent="0.3">
      <c r="A354" s="72"/>
      <c r="B354" s="10" t="e">
        <f>#REF!</f>
        <v>#REF!</v>
      </c>
      <c r="C354" s="73"/>
      <c r="D354" s="68"/>
      <c r="F354" s="74" t="e">
        <f>#REF!</f>
        <v>#REF!</v>
      </c>
      <c r="G354" s="71"/>
    </row>
    <row r="355" spans="1:7" ht="6.75" hidden="1" customHeight="1" thickBot="1" x14ac:dyDescent="0.3">
      <c r="A355" s="78"/>
      <c r="G355" s="79"/>
    </row>
    <row r="356" spans="1:7" ht="13.5" hidden="1" thickBot="1" x14ac:dyDescent="0.3">
      <c r="A356" s="78"/>
      <c r="C356" s="75" t="s">
        <v>11</v>
      </c>
      <c r="F356" s="80" t="e">
        <f>#REF!</f>
        <v>#REF!</v>
      </c>
      <c r="G356" s="79"/>
    </row>
    <row r="357" spans="1:7" ht="13.5" hidden="1" thickBot="1" x14ac:dyDescent="0.3">
      <c r="A357" s="78"/>
      <c r="C357" s="75"/>
      <c r="G357" s="79"/>
    </row>
    <row r="358" spans="1:7" ht="13.5" hidden="1" thickBot="1" x14ac:dyDescent="0.3">
      <c r="A358" s="78"/>
      <c r="B358" s="5" t="s">
        <v>8</v>
      </c>
      <c r="C358" s="75"/>
      <c r="F358" s="81" t="e">
        <f>#REF!</f>
        <v>#REF!</v>
      </c>
      <c r="G358" s="79"/>
    </row>
    <row r="359" spans="1:7" ht="13.5" hidden="1" thickBot="1" x14ac:dyDescent="0.3">
      <c r="A359" s="78"/>
      <c r="C359" s="75"/>
      <c r="G359" s="79"/>
    </row>
    <row r="360" spans="1:7" ht="13.5" hidden="1" thickBot="1" x14ac:dyDescent="0.3">
      <c r="A360" s="78"/>
      <c r="B360" s="5" t="s">
        <v>27</v>
      </c>
      <c r="C360" s="75"/>
      <c r="F360" s="88" t="e">
        <f>SUM(F332,F336,F340,F344,F348,F352,F356)</f>
        <v>#REF!</v>
      </c>
      <c r="G360" s="79"/>
    </row>
    <row r="361" spans="1:7" ht="13.5" hidden="1" thickBot="1" x14ac:dyDescent="0.3">
      <c r="A361" s="78"/>
      <c r="C361" s="75"/>
      <c r="G361" s="79"/>
    </row>
    <row r="362" spans="1:7" ht="13.5" hidden="1" thickBot="1" x14ac:dyDescent="0.3">
      <c r="A362" s="78"/>
      <c r="B362" s="5" t="s">
        <v>28</v>
      </c>
      <c r="C362" s="75"/>
      <c r="F362" s="82">
        <f>COUNT(F332,F336,F340,F344,F348,F352,F356)</f>
        <v>0</v>
      </c>
      <c r="G362" s="79"/>
    </row>
    <row r="363" spans="1:7" ht="13.5" hidden="1" thickBot="1" x14ac:dyDescent="0.3">
      <c r="A363" s="78"/>
      <c r="C363" s="75"/>
      <c r="G363" s="79"/>
    </row>
    <row r="364" spans="1:7" ht="13.5" hidden="1" thickBot="1" x14ac:dyDescent="0.3">
      <c r="A364" s="78"/>
      <c r="B364" s="5" t="s">
        <v>29</v>
      </c>
      <c r="C364" s="75"/>
      <c r="F364" s="83" t="str">
        <f>IF(F362=0," ",F360/F362)</f>
        <v xml:space="preserve"> </v>
      </c>
      <c r="G364" s="79"/>
    </row>
    <row r="365" spans="1:7" ht="13.5" hidden="1" thickBot="1" x14ac:dyDescent="0.3">
      <c r="A365" s="78"/>
      <c r="C365" s="75"/>
      <c r="G365" s="79"/>
    </row>
    <row r="366" spans="1:7" ht="13.5" hidden="1" thickBot="1" x14ac:dyDescent="0.3">
      <c r="A366" s="78"/>
      <c r="B366" s="5" t="s">
        <v>30</v>
      </c>
      <c r="C366" s="75"/>
      <c r="F366" s="81" t="str">
        <f>IF(F362=0," ",F364*F358)</f>
        <v xml:space="preserve"> </v>
      </c>
      <c r="G366" s="79"/>
    </row>
    <row r="367" spans="1:7" ht="13.5" hidden="1" thickBot="1" x14ac:dyDescent="0.3">
      <c r="A367" s="78"/>
      <c r="C367" s="75"/>
      <c r="G367" s="79"/>
    </row>
    <row r="368" spans="1:7" ht="13.5" hidden="1" thickBot="1" x14ac:dyDescent="0.3">
      <c r="A368" s="78"/>
      <c r="B368" s="5" t="s">
        <v>9</v>
      </c>
      <c r="C368" s="75"/>
      <c r="F368" s="84" t="e">
        <f>#REF!</f>
        <v>#REF!</v>
      </c>
      <c r="G368" s="79"/>
    </row>
    <row r="369" spans="1:7" ht="13.5" hidden="1" thickBot="1" x14ac:dyDescent="0.3">
      <c r="A369" s="78"/>
      <c r="C369" s="75"/>
      <c r="G369" s="79"/>
    </row>
    <row r="370" spans="1:7" ht="13.5" hidden="1" thickBot="1" x14ac:dyDescent="0.3">
      <c r="A370" s="78"/>
      <c r="B370" s="85" t="s">
        <v>31</v>
      </c>
      <c r="C370" s="75"/>
      <c r="F370" s="86" t="str">
        <f>IF(F362=0," ",F366-F368)</f>
        <v xml:space="preserve"> </v>
      </c>
      <c r="G370" s="79"/>
    </row>
    <row r="371" spans="1:7" x14ac:dyDescent="0.25">
      <c r="A371" s="90"/>
      <c r="B371" s="91"/>
      <c r="C371" s="91"/>
      <c r="D371" s="92"/>
      <c r="E371" s="91"/>
      <c r="F371" s="93"/>
      <c r="G371" s="94"/>
    </row>
  </sheetData>
  <mergeCells count="1">
    <mergeCell ref="C20:D20"/>
  </mergeCells>
  <phoneticPr fontId="0" type="noConversion"/>
  <pageMargins left="0.7" right="0.7" top="0.75" bottom="0.75" header="0.3" footer="0.3"/>
  <pageSetup scale="71" orientation="portrait" r:id="rId1"/>
  <headerFooter>
    <oddHeader>&amp;C&amp;"-,Bold"&amp;14DSRIP Semi-Annual Reporting Form</oddHeader>
    <oddFooter>&amp;C&amp;A&amp;R&amp;P of &amp;N&amp;L&amp;D</oddFooter>
  </headerFooter>
  <rowBreaks count="5" manualBreakCount="5">
    <brk id="61" max="7" man="1"/>
    <brk id="108" max="7" man="1"/>
    <brk id="193" max="7" man="1"/>
    <brk id="265" max="7" man="1"/>
    <brk id="328" max="7" man="1"/>
  </row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theme="7"/>
  </sheetPr>
  <dimension ref="A1:G270"/>
  <sheetViews>
    <sheetView showGridLines="0" topLeftCell="A25" zoomScale="90" zoomScaleNormal="90" zoomScalePageLayoutView="90" workbookViewId="0">
      <selection activeCell="E42" activeCellId="8" sqref="E5 A9 A11 E18 E20 E25 E27 E32 E42"/>
    </sheetView>
  </sheetViews>
  <sheetFormatPr defaultColWidth="10" defaultRowHeight="12.75" x14ac:dyDescent="0.25"/>
  <cols>
    <col min="1" max="1" width="1.7109375" style="118" customWidth="1"/>
    <col min="2" max="2" width="2.140625" style="118" customWidth="1"/>
    <col min="3" max="3" width="20.85546875" style="118" customWidth="1"/>
    <col min="4" max="4" width="64.7109375" style="119" customWidth="1"/>
    <col min="5" max="5" width="2.7109375" style="118" customWidth="1"/>
    <col min="6" max="6" width="15" style="120" bestFit="1" customWidth="1"/>
    <col min="7" max="7" width="3" style="118" customWidth="1"/>
    <col min="8" max="8" width="3.140625" style="118" customWidth="1"/>
    <col min="9" max="16384" width="10" style="118"/>
  </cols>
  <sheetData>
    <row r="1" spans="1:7" x14ac:dyDescent="0.2">
      <c r="A1" s="117" t="str">
        <f>'Total Payment Amount'!A1</f>
        <v>CA 1115 Waiver - Delivery System Reform Incentive Payments (DSRIP)</v>
      </c>
    </row>
    <row r="2" spans="1:7" s="5" customFormat="1" x14ac:dyDescent="0.2">
      <c r="A2" s="1" t="str">
        <f>'Total Payment Amount'!B2</f>
        <v xml:space="preserve">DPH SYSTEM: </v>
      </c>
      <c r="C2" s="1"/>
      <c r="D2" s="6" t="str">
        <f>IF('Total Payment Amount'!D2=0,"",'Total Payment Amount'!D2)</f>
        <v>Ventura County Medical Center</v>
      </c>
      <c r="F2" s="7"/>
    </row>
    <row r="3" spans="1:7" s="5" customFormat="1" x14ac:dyDescent="0.2">
      <c r="A3" s="1" t="str">
        <f>'Total Payment Amount'!B3</f>
        <v>REPORTING YEAR:</v>
      </c>
      <c r="C3" s="1"/>
      <c r="D3" s="6" t="str">
        <f>IF('Total Payment Amount'!D3=0,"",'Total Payment Amount'!D3)</f>
        <v>DY 6</v>
      </c>
      <c r="F3" s="7"/>
    </row>
    <row r="4" spans="1:7" s="5" customFormat="1" ht="13.5" thickBot="1" x14ac:dyDescent="0.25">
      <c r="A4" s="1" t="str">
        <f>'Total Payment Amount'!B4</f>
        <v xml:space="preserve">DATE OF SUBMISSION: </v>
      </c>
      <c r="D4" s="8">
        <f>IF('Total Payment Amount'!D4=0,"",'Total Payment Amount'!D4)</f>
        <v>40678</v>
      </c>
      <c r="F4" s="7"/>
    </row>
    <row r="5" spans="1:7" ht="13.5" thickBot="1" x14ac:dyDescent="0.25">
      <c r="A5" s="117"/>
      <c r="D5" s="121" t="s">
        <v>115</v>
      </c>
      <c r="E5" s="192" t="s">
        <v>1</v>
      </c>
      <c r="F5" s="15" t="s">
        <v>146</v>
      </c>
    </row>
    <row r="6" spans="1:7" ht="15" x14ac:dyDescent="0.25">
      <c r="A6" s="122" t="s">
        <v>121</v>
      </c>
    </row>
    <row r="8" spans="1:7" s="5" customFormat="1" ht="14.25" x14ac:dyDescent="0.25">
      <c r="A8" s="10" t="s">
        <v>0</v>
      </c>
      <c r="D8" s="11"/>
      <c r="F8" s="7"/>
    </row>
    <row r="9" spans="1:7" s="5" customFormat="1" ht="14.25" x14ac:dyDescent="0.2">
      <c r="A9" s="192" t="s">
        <v>1</v>
      </c>
      <c r="B9" s="13" t="s">
        <v>116</v>
      </c>
      <c r="D9" s="11"/>
      <c r="F9" s="7"/>
    </row>
    <row r="10" spans="1:7" s="5" customFormat="1" ht="15" thickBot="1" x14ac:dyDescent="0.3">
      <c r="A10" s="13" t="s">
        <v>117</v>
      </c>
      <c r="B10" s="13"/>
      <c r="D10" s="11"/>
      <c r="F10" s="7"/>
    </row>
    <row r="11" spans="1:7" ht="13.5" thickBot="1" x14ac:dyDescent="0.25">
      <c r="A11" s="192" t="s">
        <v>1</v>
      </c>
      <c r="B11" s="123"/>
      <c r="C11" s="119" t="s">
        <v>4</v>
      </c>
      <c r="E11" s="119"/>
      <c r="F11" s="119"/>
      <c r="G11" s="119"/>
    </row>
    <row r="12" spans="1:7" ht="15" thickBot="1" x14ac:dyDescent="0.3">
      <c r="B12" s="124"/>
      <c r="C12" s="125" t="s">
        <v>5</v>
      </c>
    </row>
    <row r="13" spans="1:7" ht="15" thickBot="1" x14ac:dyDescent="0.3">
      <c r="B13" s="126"/>
      <c r="C13" s="125" t="s">
        <v>6</v>
      </c>
    </row>
    <row r="14" spans="1:7" ht="14.25" x14ac:dyDescent="0.25">
      <c r="B14" s="127"/>
      <c r="C14" s="125" t="s">
        <v>7</v>
      </c>
    </row>
    <row r="15" spans="1:7" x14ac:dyDescent="0.25">
      <c r="A15" s="119"/>
      <c r="B15" s="119"/>
      <c r="C15" s="119"/>
      <c r="E15" s="119"/>
      <c r="F15" s="119"/>
      <c r="G15" s="119"/>
    </row>
    <row r="16" spans="1:7" s="134" customFormat="1" ht="15" x14ac:dyDescent="0.25">
      <c r="A16" s="128" t="s">
        <v>60</v>
      </c>
      <c r="B16" s="129"/>
      <c r="C16" s="129"/>
      <c r="D16" s="130"/>
      <c r="E16" s="131"/>
      <c r="F16" s="132"/>
      <c r="G16" s="133"/>
    </row>
    <row r="17" spans="1:7" s="141" customFormat="1" ht="15.75" thickBot="1" x14ac:dyDescent="0.3">
      <c r="A17" s="135"/>
      <c r="B17" s="136"/>
      <c r="C17" s="136"/>
      <c r="D17" s="137"/>
      <c r="E17" s="138"/>
      <c r="F17" s="139"/>
      <c r="G17" s="140"/>
    </row>
    <row r="18" spans="1:7" ht="13.5" thickBot="1" x14ac:dyDescent="0.25">
      <c r="A18" s="142"/>
      <c r="B18" s="118" t="s">
        <v>8</v>
      </c>
      <c r="C18" s="143"/>
      <c r="E18" s="192" t="s">
        <v>1</v>
      </c>
      <c r="F18" s="172">
        <v>3964625</v>
      </c>
      <c r="G18" s="144"/>
    </row>
    <row r="19" spans="1:7" ht="13.5" thickBot="1" x14ac:dyDescent="0.3">
      <c r="A19" s="142"/>
      <c r="C19" s="143"/>
      <c r="G19" s="144"/>
    </row>
    <row r="20" spans="1:7" ht="13.5" thickBot="1" x14ac:dyDescent="0.25">
      <c r="A20" s="142"/>
      <c r="B20" s="118" t="s">
        <v>9</v>
      </c>
      <c r="C20" s="143"/>
      <c r="E20" s="192" t="s">
        <v>1</v>
      </c>
      <c r="F20" s="172">
        <v>3964625</v>
      </c>
      <c r="G20" s="144"/>
    </row>
    <row r="21" spans="1:7" s="141" customFormat="1" ht="15" x14ac:dyDescent="0.25">
      <c r="A21" s="145"/>
      <c r="B21" s="122"/>
      <c r="C21" s="122"/>
      <c r="D21" s="146"/>
      <c r="F21" s="127"/>
      <c r="G21" s="147"/>
    </row>
    <row r="22" spans="1:7" s="141" customFormat="1" ht="28.5" x14ac:dyDescent="0.25">
      <c r="A22" s="148"/>
      <c r="B22" s="41" t="s">
        <v>118</v>
      </c>
      <c r="C22" s="149"/>
      <c r="D22" s="68" t="s">
        <v>176</v>
      </c>
      <c r="G22" s="147"/>
    </row>
    <row r="23" spans="1:7" s="154" customFormat="1" ht="12" x14ac:dyDescent="0.25">
      <c r="A23" s="150"/>
      <c r="B23" s="151"/>
      <c r="C23" s="152"/>
      <c r="D23" s="153" t="s">
        <v>119</v>
      </c>
      <c r="F23" s="155"/>
      <c r="G23" s="156"/>
    </row>
    <row r="24" spans="1:7" s="141" customFormat="1" ht="6.75" customHeight="1" thickBot="1" x14ac:dyDescent="0.3">
      <c r="A24" s="148"/>
      <c r="B24" s="125"/>
      <c r="C24" s="149"/>
      <c r="D24" s="157"/>
      <c r="F24" s="127"/>
      <c r="G24" s="147"/>
    </row>
    <row r="25" spans="1:7" ht="13.5" thickBot="1" x14ac:dyDescent="0.25">
      <c r="A25" s="142"/>
      <c r="B25" s="118" t="s">
        <v>12</v>
      </c>
      <c r="E25" s="192" t="s">
        <v>1</v>
      </c>
      <c r="F25" s="54" t="s">
        <v>146</v>
      </c>
      <c r="G25" s="144"/>
    </row>
    <row r="26" spans="1:7" ht="6.75" customHeight="1" thickBot="1" x14ac:dyDescent="0.3">
      <c r="A26" s="142"/>
      <c r="F26" s="158"/>
      <c r="G26" s="144"/>
    </row>
    <row r="27" spans="1:7" ht="13.5" thickBot="1" x14ac:dyDescent="0.25">
      <c r="A27" s="142"/>
      <c r="B27" s="118" t="s">
        <v>13</v>
      </c>
      <c r="E27" s="192" t="s">
        <v>1</v>
      </c>
      <c r="F27" s="54"/>
      <c r="G27" s="144"/>
    </row>
    <row r="28" spans="1:7" ht="6.75" customHeight="1" thickBot="1" x14ac:dyDescent="0.3">
      <c r="A28" s="142"/>
      <c r="G28" s="144"/>
    </row>
    <row r="29" spans="1:7" ht="13.5" thickBot="1" x14ac:dyDescent="0.3">
      <c r="A29" s="142"/>
      <c r="C29" s="118" t="s">
        <v>10</v>
      </c>
      <c r="F29" s="124" t="str">
        <f>IF(F27&gt;0,F25/F27,IF(F32&gt;0,F32,"N/A"))</f>
        <v>Yes</v>
      </c>
      <c r="G29" s="144"/>
    </row>
    <row r="30" spans="1:7" ht="6.75" customHeight="1" x14ac:dyDescent="0.25">
      <c r="A30" s="142"/>
      <c r="G30" s="144"/>
    </row>
    <row r="31" spans="1:7" ht="13.5" thickBot="1" x14ac:dyDescent="0.3">
      <c r="A31" s="142"/>
      <c r="B31" s="118" t="s">
        <v>14</v>
      </c>
      <c r="G31" s="144"/>
    </row>
    <row r="32" spans="1:7" ht="13.5" thickBot="1" x14ac:dyDescent="0.25">
      <c r="A32" s="142"/>
      <c r="B32" s="118" t="s">
        <v>15</v>
      </c>
      <c r="E32" s="192" t="s">
        <v>1</v>
      </c>
      <c r="F32" s="15" t="s">
        <v>146</v>
      </c>
      <c r="G32" s="144"/>
    </row>
    <row r="33" spans="1:7" ht="6.75" customHeight="1" x14ac:dyDescent="0.25">
      <c r="A33" s="142"/>
      <c r="G33" s="144"/>
    </row>
    <row r="34" spans="1:7" ht="12.75" customHeight="1" x14ac:dyDescent="0.25">
      <c r="A34" s="142"/>
      <c r="B34" s="183" t="s">
        <v>200</v>
      </c>
      <c r="C34" s="184"/>
      <c r="D34" s="185"/>
      <c r="G34" s="144"/>
    </row>
    <row r="35" spans="1:7" x14ac:dyDescent="0.25">
      <c r="A35" s="142"/>
      <c r="B35" s="186"/>
      <c r="C35" s="187"/>
      <c r="D35" s="188"/>
      <c r="G35" s="144"/>
    </row>
    <row r="36" spans="1:7" x14ac:dyDescent="0.25">
      <c r="A36" s="142"/>
      <c r="B36" s="186"/>
      <c r="C36" s="187"/>
      <c r="D36" s="188"/>
      <c r="G36" s="144"/>
    </row>
    <row r="37" spans="1:7" x14ac:dyDescent="0.25">
      <c r="A37" s="142"/>
      <c r="B37" s="186"/>
      <c r="C37" s="187"/>
      <c r="D37" s="188"/>
      <c r="G37" s="144"/>
    </row>
    <row r="38" spans="1:7" x14ac:dyDescent="0.25">
      <c r="A38" s="142"/>
      <c r="B38" s="186"/>
      <c r="C38" s="187"/>
      <c r="D38" s="188"/>
      <c r="G38" s="144"/>
    </row>
    <row r="39" spans="1:7" x14ac:dyDescent="0.25">
      <c r="A39" s="142"/>
      <c r="B39" s="186"/>
      <c r="C39" s="187"/>
      <c r="D39" s="188"/>
      <c r="G39" s="144"/>
    </row>
    <row r="40" spans="1:7" x14ac:dyDescent="0.25">
      <c r="A40" s="142"/>
      <c r="B40" s="189"/>
      <c r="C40" s="190"/>
      <c r="D40" s="191"/>
      <c r="G40" s="144"/>
    </row>
    <row r="41" spans="1:7" ht="6.75" customHeight="1" thickBot="1" x14ac:dyDescent="0.3">
      <c r="A41" s="142"/>
      <c r="G41" s="144"/>
    </row>
    <row r="42" spans="1:7" ht="13.5" thickBot="1" x14ac:dyDescent="0.25">
      <c r="A42" s="142"/>
      <c r="B42" s="118" t="s">
        <v>16</v>
      </c>
      <c r="E42" s="192" t="s">
        <v>1</v>
      </c>
      <c r="F42" s="54" t="s">
        <v>199</v>
      </c>
      <c r="G42" s="144"/>
    </row>
    <row r="43" spans="1:7" ht="6.75" customHeight="1" thickBot="1" x14ac:dyDescent="0.3">
      <c r="A43" s="142"/>
      <c r="G43" s="144"/>
    </row>
    <row r="44" spans="1:7" ht="13.5" thickBot="1" x14ac:dyDescent="0.3">
      <c r="A44" s="142"/>
      <c r="C44" s="143" t="s">
        <v>11</v>
      </c>
      <c r="F44" s="126">
        <f>IF(F42=0," ",IF(F32="Yes",1,IF(F32="No",0,IF(F29/F42&gt;=1,1,IF(F29/F42&gt;=0.75,0.75,IF(F29/F42&gt;=0.5,0.5,IF(F29/F42&gt;=0.25,0.25,0)))))))</f>
        <v>1</v>
      </c>
      <c r="G44" s="144"/>
    </row>
    <row r="45" spans="1:7" ht="6.75" customHeight="1" x14ac:dyDescent="0.25">
      <c r="A45" s="159"/>
      <c r="B45" s="160"/>
      <c r="C45" s="160"/>
      <c r="D45" s="161"/>
      <c r="E45" s="160"/>
      <c r="F45" s="162"/>
      <c r="G45" s="163"/>
    </row>
    <row r="46" spans="1:7" s="141" customFormat="1" ht="15" hidden="1" x14ac:dyDescent="0.25">
      <c r="A46" s="135"/>
      <c r="B46" s="136"/>
      <c r="C46" s="136"/>
      <c r="D46" s="137"/>
      <c r="E46" s="138"/>
      <c r="F46" s="139"/>
      <c r="G46" s="140"/>
    </row>
    <row r="47" spans="1:7" s="141" customFormat="1" ht="15" hidden="1" x14ac:dyDescent="0.25">
      <c r="A47" s="148"/>
      <c r="B47" s="41" t="s">
        <v>118</v>
      </c>
      <c r="C47" s="149"/>
      <c r="D47" s="146"/>
      <c r="G47" s="147"/>
    </row>
    <row r="48" spans="1:7" s="154" customFormat="1" ht="12" hidden="1" x14ac:dyDescent="0.25">
      <c r="A48" s="150"/>
      <c r="B48" s="151"/>
      <c r="C48" s="152"/>
      <c r="D48" s="153" t="s">
        <v>119</v>
      </c>
      <c r="F48" s="155"/>
      <c r="G48" s="156"/>
    </row>
    <row r="49" spans="1:7" s="141" customFormat="1" ht="6.75" hidden="1" customHeight="1" thickBot="1" x14ac:dyDescent="0.3">
      <c r="A49" s="148"/>
      <c r="B49" s="125"/>
      <c r="C49" s="149"/>
      <c r="D49" s="157"/>
      <c r="F49" s="127"/>
      <c r="G49" s="147"/>
    </row>
    <row r="50" spans="1:7" ht="13.5" hidden="1" thickBot="1" x14ac:dyDescent="0.3">
      <c r="A50" s="142"/>
      <c r="B50" s="118" t="s">
        <v>12</v>
      </c>
      <c r="E50" s="12" t="s">
        <v>1</v>
      </c>
      <c r="F50" s="54"/>
      <c r="G50" s="144"/>
    </row>
    <row r="51" spans="1:7" ht="6.75" hidden="1" customHeight="1" thickBot="1" x14ac:dyDescent="0.3">
      <c r="A51" s="142"/>
      <c r="F51" s="158"/>
      <c r="G51" s="144"/>
    </row>
    <row r="52" spans="1:7" ht="13.5" hidden="1" thickBot="1" x14ac:dyDescent="0.3">
      <c r="A52" s="142"/>
      <c r="B52" s="118" t="s">
        <v>13</v>
      </c>
      <c r="E52" s="12" t="s">
        <v>1</v>
      </c>
      <c r="F52" s="54"/>
      <c r="G52" s="144"/>
    </row>
    <row r="53" spans="1:7" ht="6.75" hidden="1" customHeight="1" thickBot="1" x14ac:dyDescent="0.3">
      <c r="A53" s="142"/>
      <c r="G53" s="144"/>
    </row>
    <row r="54" spans="1:7" ht="13.5" hidden="1" thickBot="1" x14ac:dyDescent="0.3">
      <c r="A54" s="142"/>
      <c r="C54" s="118" t="s">
        <v>10</v>
      </c>
      <c r="F54" s="124" t="str">
        <f>IF(F52&gt;0,F50/F52,IF(F57&gt;0,F57,"N/A"))</f>
        <v>N/A</v>
      </c>
      <c r="G54" s="144"/>
    </row>
    <row r="55" spans="1:7" ht="6.75" hidden="1" customHeight="1" x14ac:dyDescent="0.25">
      <c r="A55" s="142"/>
      <c r="G55" s="144"/>
    </row>
    <row r="56" spans="1:7" ht="13.5" hidden="1" thickBot="1" x14ac:dyDescent="0.3">
      <c r="A56" s="142"/>
      <c r="B56" s="118" t="s">
        <v>14</v>
      </c>
      <c r="G56" s="144"/>
    </row>
    <row r="57" spans="1:7" ht="13.5" hidden="1" thickBot="1" x14ac:dyDescent="0.3">
      <c r="A57" s="142"/>
      <c r="B57" s="118" t="s">
        <v>15</v>
      </c>
      <c r="E57" s="12" t="s">
        <v>1</v>
      </c>
      <c r="F57" s="15"/>
      <c r="G57" s="144"/>
    </row>
    <row r="58" spans="1:7" ht="6.75" hidden="1" customHeight="1" x14ac:dyDescent="0.25">
      <c r="A58" s="142"/>
      <c r="G58" s="144"/>
    </row>
    <row r="59" spans="1:7" hidden="1" x14ac:dyDescent="0.25">
      <c r="A59" s="142"/>
      <c r="B59" s="183"/>
      <c r="C59" s="184"/>
      <c r="D59" s="185"/>
      <c r="G59" s="144"/>
    </row>
    <row r="60" spans="1:7" hidden="1" x14ac:dyDescent="0.25">
      <c r="A60" s="142"/>
      <c r="B60" s="186"/>
      <c r="C60" s="187"/>
      <c r="D60" s="188"/>
      <c r="G60" s="144"/>
    </row>
    <row r="61" spans="1:7" hidden="1" x14ac:dyDescent="0.25">
      <c r="A61" s="142"/>
      <c r="B61" s="186"/>
      <c r="C61" s="187"/>
      <c r="D61" s="188"/>
      <c r="G61" s="144"/>
    </row>
    <row r="62" spans="1:7" hidden="1" x14ac:dyDescent="0.25">
      <c r="A62" s="142"/>
      <c r="B62" s="186"/>
      <c r="C62" s="187"/>
      <c r="D62" s="188"/>
      <c r="G62" s="144"/>
    </row>
    <row r="63" spans="1:7" hidden="1" x14ac:dyDescent="0.25">
      <c r="A63" s="142"/>
      <c r="B63" s="186"/>
      <c r="C63" s="187"/>
      <c r="D63" s="188"/>
      <c r="G63" s="144"/>
    </row>
    <row r="64" spans="1:7" hidden="1" x14ac:dyDescent="0.25">
      <c r="A64" s="142"/>
      <c r="B64" s="186"/>
      <c r="C64" s="187"/>
      <c r="D64" s="188"/>
      <c r="G64" s="144"/>
    </row>
    <row r="65" spans="1:7" hidden="1" x14ac:dyDescent="0.25">
      <c r="A65" s="142"/>
      <c r="B65" s="189"/>
      <c r="C65" s="190"/>
      <c r="D65" s="191"/>
      <c r="G65" s="144"/>
    </row>
    <row r="66" spans="1:7" ht="6.75" hidden="1" customHeight="1" thickBot="1" x14ac:dyDescent="0.3">
      <c r="A66" s="142"/>
      <c r="G66" s="144"/>
    </row>
    <row r="67" spans="1:7" ht="13.5" hidden="1" thickBot="1" x14ac:dyDescent="0.3">
      <c r="A67" s="142"/>
      <c r="B67" s="118" t="s">
        <v>16</v>
      </c>
      <c r="E67" s="12" t="s">
        <v>1</v>
      </c>
      <c r="F67" s="54"/>
      <c r="G67" s="144"/>
    </row>
    <row r="68" spans="1:7" ht="6.75" hidden="1" customHeight="1" thickBot="1" x14ac:dyDescent="0.3">
      <c r="A68" s="142"/>
      <c r="G68" s="144"/>
    </row>
    <row r="69" spans="1:7" ht="13.5" hidden="1" thickBot="1" x14ac:dyDescent="0.3">
      <c r="A69" s="142"/>
      <c r="C69" s="143" t="s">
        <v>11</v>
      </c>
      <c r="F69" s="126" t="str">
        <f>IF(F67=0," ",IF(F57="Yes",1,IF(F57="No",0,IF(F54/F67&gt;=1,1,IF(F54/F67&gt;=0.75,0.75,IF(F54/F67&gt;=0.5,0.5,IF(F54/F67&gt;=0.25,0.25,0)))))))</f>
        <v xml:space="preserve"> </v>
      </c>
      <c r="G69" s="144"/>
    </row>
    <row r="70" spans="1:7" ht="6.75" hidden="1" customHeight="1" x14ac:dyDescent="0.25">
      <c r="A70" s="159"/>
      <c r="B70" s="160"/>
      <c r="C70" s="160"/>
      <c r="D70" s="161"/>
      <c r="E70" s="160"/>
      <c r="F70" s="162"/>
      <c r="G70" s="163"/>
    </row>
    <row r="71" spans="1:7" s="141" customFormat="1" ht="15" hidden="1" x14ac:dyDescent="0.25">
      <c r="A71" s="135"/>
      <c r="B71" s="136"/>
      <c r="C71" s="136"/>
      <c r="D71" s="137"/>
      <c r="E71" s="138"/>
      <c r="F71" s="139"/>
      <c r="G71" s="140"/>
    </row>
    <row r="72" spans="1:7" s="141" customFormat="1" ht="15" hidden="1" x14ac:dyDescent="0.25">
      <c r="A72" s="148"/>
      <c r="B72" s="41" t="s">
        <v>118</v>
      </c>
      <c r="C72" s="149"/>
      <c r="D72" s="146"/>
      <c r="G72" s="147"/>
    </row>
    <row r="73" spans="1:7" s="154" customFormat="1" ht="12" hidden="1" x14ac:dyDescent="0.25">
      <c r="A73" s="150"/>
      <c r="B73" s="151"/>
      <c r="C73" s="152"/>
      <c r="D73" s="153" t="s">
        <v>119</v>
      </c>
      <c r="F73" s="155"/>
      <c r="G73" s="156"/>
    </row>
    <row r="74" spans="1:7" s="141" customFormat="1" ht="6.75" hidden="1" customHeight="1" thickBot="1" x14ac:dyDescent="0.3">
      <c r="A74" s="148"/>
      <c r="B74" s="125"/>
      <c r="C74" s="149"/>
      <c r="D74" s="157"/>
      <c r="F74" s="127"/>
      <c r="G74" s="147"/>
    </row>
    <row r="75" spans="1:7" ht="13.5" hidden="1" thickBot="1" x14ac:dyDescent="0.3">
      <c r="A75" s="142"/>
      <c r="B75" s="118" t="s">
        <v>12</v>
      </c>
      <c r="E75" s="12" t="s">
        <v>1</v>
      </c>
      <c r="F75" s="54"/>
      <c r="G75" s="144"/>
    </row>
    <row r="76" spans="1:7" ht="6.75" hidden="1" customHeight="1" thickBot="1" x14ac:dyDescent="0.3">
      <c r="A76" s="142"/>
      <c r="F76" s="158"/>
      <c r="G76" s="144"/>
    </row>
    <row r="77" spans="1:7" ht="13.5" hidden="1" thickBot="1" x14ac:dyDescent="0.3">
      <c r="A77" s="142"/>
      <c r="B77" s="118" t="s">
        <v>13</v>
      </c>
      <c r="E77" s="12" t="s">
        <v>1</v>
      </c>
      <c r="F77" s="54"/>
      <c r="G77" s="144"/>
    </row>
    <row r="78" spans="1:7" ht="6.75" hidden="1" customHeight="1" thickBot="1" x14ac:dyDescent="0.3">
      <c r="A78" s="142"/>
      <c r="G78" s="144"/>
    </row>
    <row r="79" spans="1:7" ht="13.5" hidden="1" thickBot="1" x14ac:dyDescent="0.3">
      <c r="A79" s="142"/>
      <c r="C79" s="118" t="s">
        <v>10</v>
      </c>
      <c r="F79" s="124" t="str">
        <f>IF(F77&gt;0,F75/F77,IF(F82&gt;0,F82,"N/A"))</f>
        <v>N/A</v>
      </c>
      <c r="G79" s="144"/>
    </row>
    <row r="80" spans="1:7" ht="6.75" hidden="1" customHeight="1" x14ac:dyDescent="0.25">
      <c r="A80" s="142"/>
      <c r="G80" s="144"/>
    </row>
    <row r="81" spans="1:7" ht="13.5" hidden="1" thickBot="1" x14ac:dyDescent="0.3">
      <c r="A81" s="142"/>
      <c r="B81" s="118" t="s">
        <v>14</v>
      </c>
      <c r="G81" s="144"/>
    </row>
    <row r="82" spans="1:7" ht="13.5" hidden="1" thickBot="1" x14ac:dyDescent="0.3">
      <c r="A82" s="142"/>
      <c r="B82" s="118" t="s">
        <v>15</v>
      </c>
      <c r="E82" s="12" t="s">
        <v>1</v>
      </c>
      <c r="F82" s="15"/>
      <c r="G82" s="144"/>
    </row>
    <row r="83" spans="1:7" ht="6.75" hidden="1" customHeight="1" x14ac:dyDescent="0.25">
      <c r="A83" s="142"/>
      <c r="G83" s="144"/>
    </row>
    <row r="84" spans="1:7" hidden="1" x14ac:dyDescent="0.25">
      <c r="A84" s="142"/>
      <c r="B84" s="183"/>
      <c r="C84" s="184"/>
      <c r="D84" s="185"/>
      <c r="G84" s="144"/>
    </row>
    <row r="85" spans="1:7" hidden="1" x14ac:dyDescent="0.25">
      <c r="A85" s="142"/>
      <c r="B85" s="186"/>
      <c r="C85" s="187"/>
      <c r="D85" s="188"/>
      <c r="G85" s="144"/>
    </row>
    <row r="86" spans="1:7" hidden="1" x14ac:dyDescent="0.25">
      <c r="A86" s="142"/>
      <c r="B86" s="186"/>
      <c r="C86" s="187"/>
      <c r="D86" s="188"/>
      <c r="G86" s="144"/>
    </row>
    <row r="87" spans="1:7" hidden="1" x14ac:dyDescent="0.25">
      <c r="A87" s="142"/>
      <c r="B87" s="186"/>
      <c r="C87" s="187"/>
      <c r="D87" s="188"/>
      <c r="G87" s="144"/>
    </row>
    <row r="88" spans="1:7" hidden="1" x14ac:dyDescent="0.25">
      <c r="A88" s="142"/>
      <c r="B88" s="186"/>
      <c r="C88" s="187"/>
      <c r="D88" s="188"/>
      <c r="G88" s="144"/>
    </row>
    <row r="89" spans="1:7" hidden="1" x14ac:dyDescent="0.25">
      <c r="A89" s="142"/>
      <c r="B89" s="186"/>
      <c r="C89" s="187"/>
      <c r="D89" s="188"/>
      <c r="G89" s="144"/>
    </row>
    <row r="90" spans="1:7" hidden="1" x14ac:dyDescent="0.25">
      <c r="A90" s="142"/>
      <c r="B90" s="189"/>
      <c r="C90" s="190"/>
      <c r="D90" s="191"/>
      <c r="G90" s="144"/>
    </row>
    <row r="91" spans="1:7" ht="6.75" hidden="1" customHeight="1" thickBot="1" x14ac:dyDescent="0.3">
      <c r="A91" s="142"/>
      <c r="G91" s="144"/>
    </row>
    <row r="92" spans="1:7" ht="13.5" hidden="1" thickBot="1" x14ac:dyDescent="0.3">
      <c r="A92" s="142"/>
      <c r="B92" s="118" t="s">
        <v>16</v>
      </c>
      <c r="E92" s="12" t="s">
        <v>1</v>
      </c>
      <c r="F92" s="54"/>
      <c r="G92" s="144"/>
    </row>
    <row r="93" spans="1:7" ht="6.75" hidden="1" customHeight="1" thickBot="1" x14ac:dyDescent="0.3">
      <c r="A93" s="142"/>
      <c r="G93" s="144"/>
    </row>
    <row r="94" spans="1:7" ht="13.5" hidden="1" thickBot="1" x14ac:dyDescent="0.3">
      <c r="A94" s="142"/>
      <c r="C94" s="143" t="s">
        <v>11</v>
      </c>
      <c r="F94" s="126" t="str">
        <f>IF(F92=0," ",IF(F82="Yes",1,IF(F82="No",0,IF(F79/F92&gt;=1,1,IF(F79/F92&gt;=0.75,0.75,IF(F79/F92&gt;=0.5,0.5,IF(F79/F92&gt;=0.25,0.25,0)))))))</f>
        <v xml:space="preserve"> </v>
      </c>
      <c r="G94" s="144"/>
    </row>
    <row r="95" spans="1:7" ht="6.75" hidden="1" customHeight="1" x14ac:dyDescent="0.25">
      <c r="A95" s="159"/>
      <c r="B95" s="160"/>
      <c r="C95" s="160"/>
      <c r="D95" s="161"/>
      <c r="E95" s="160"/>
      <c r="F95" s="162"/>
      <c r="G95" s="163"/>
    </row>
    <row r="96" spans="1:7" s="141" customFormat="1" ht="15" hidden="1" x14ac:dyDescent="0.25">
      <c r="A96" s="135"/>
      <c r="B96" s="136"/>
      <c r="C96" s="136"/>
      <c r="D96" s="137"/>
      <c r="E96" s="138"/>
      <c r="F96" s="139"/>
      <c r="G96" s="140"/>
    </row>
    <row r="97" spans="1:7" s="141" customFormat="1" ht="15" hidden="1" x14ac:dyDescent="0.25">
      <c r="A97" s="148"/>
      <c r="B97" s="41" t="s">
        <v>118</v>
      </c>
      <c r="C97" s="149"/>
      <c r="D97" s="146"/>
      <c r="G97" s="147"/>
    </row>
    <row r="98" spans="1:7" s="154" customFormat="1" ht="12" hidden="1" x14ac:dyDescent="0.25">
      <c r="A98" s="150"/>
      <c r="B98" s="151"/>
      <c r="C98" s="152"/>
      <c r="D98" s="153" t="s">
        <v>119</v>
      </c>
      <c r="F98" s="155"/>
      <c r="G98" s="156"/>
    </row>
    <row r="99" spans="1:7" s="141" customFormat="1" ht="6.75" hidden="1" customHeight="1" thickBot="1" x14ac:dyDescent="0.3">
      <c r="A99" s="148"/>
      <c r="B99" s="125"/>
      <c r="C99" s="149"/>
      <c r="D99" s="157"/>
      <c r="F99" s="127"/>
      <c r="G99" s="147"/>
    </row>
    <row r="100" spans="1:7" ht="13.5" hidden="1" thickBot="1" x14ac:dyDescent="0.3">
      <c r="A100" s="142"/>
      <c r="B100" s="118" t="s">
        <v>12</v>
      </c>
      <c r="E100" s="12" t="s">
        <v>1</v>
      </c>
      <c r="F100" s="54"/>
      <c r="G100" s="144"/>
    </row>
    <row r="101" spans="1:7" ht="6.75" hidden="1" customHeight="1" thickBot="1" x14ac:dyDescent="0.3">
      <c r="A101" s="142"/>
      <c r="F101" s="158"/>
      <c r="G101" s="144"/>
    </row>
    <row r="102" spans="1:7" ht="13.5" hidden="1" thickBot="1" x14ac:dyDescent="0.3">
      <c r="A102" s="142"/>
      <c r="B102" s="118" t="s">
        <v>13</v>
      </c>
      <c r="E102" s="12" t="s">
        <v>1</v>
      </c>
      <c r="F102" s="54"/>
      <c r="G102" s="144"/>
    </row>
    <row r="103" spans="1:7" ht="6.75" hidden="1" customHeight="1" thickBot="1" x14ac:dyDescent="0.3">
      <c r="A103" s="142"/>
      <c r="G103" s="144"/>
    </row>
    <row r="104" spans="1:7" ht="13.5" hidden="1" thickBot="1" x14ac:dyDescent="0.3">
      <c r="A104" s="142"/>
      <c r="C104" s="118" t="s">
        <v>10</v>
      </c>
      <c r="F104" s="124" t="str">
        <f>IF(F102&gt;0,F100/F102,IF(F107&gt;0,F107,"N/A"))</f>
        <v>N/A</v>
      </c>
      <c r="G104" s="144"/>
    </row>
    <row r="105" spans="1:7" ht="6.75" hidden="1" customHeight="1" x14ac:dyDescent="0.25">
      <c r="A105" s="142"/>
      <c r="G105" s="144"/>
    </row>
    <row r="106" spans="1:7" ht="13.5" hidden="1" thickBot="1" x14ac:dyDescent="0.3">
      <c r="A106" s="142"/>
      <c r="B106" s="118" t="s">
        <v>14</v>
      </c>
      <c r="G106" s="144"/>
    </row>
    <row r="107" spans="1:7" ht="13.5" hidden="1" thickBot="1" x14ac:dyDescent="0.3">
      <c r="A107" s="142"/>
      <c r="B107" s="118" t="s">
        <v>15</v>
      </c>
      <c r="E107" s="12" t="s">
        <v>1</v>
      </c>
      <c r="F107" s="15"/>
      <c r="G107" s="144"/>
    </row>
    <row r="108" spans="1:7" ht="6.75" hidden="1" customHeight="1" x14ac:dyDescent="0.25">
      <c r="A108" s="142"/>
      <c r="G108" s="144"/>
    </row>
    <row r="109" spans="1:7" hidden="1" x14ac:dyDescent="0.25">
      <c r="A109" s="142"/>
      <c r="B109" s="183"/>
      <c r="C109" s="184"/>
      <c r="D109" s="185"/>
      <c r="G109" s="144"/>
    </row>
    <row r="110" spans="1:7" hidden="1" x14ac:dyDescent="0.25">
      <c r="A110" s="142"/>
      <c r="B110" s="186"/>
      <c r="C110" s="187"/>
      <c r="D110" s="188"/>
      <c r="G110" s="144"/>
    </row>
    <row r="111" spans="1:7" hidden="1" x14ac:dyDescent="0.25">
      <c r="A111" s="142"/>
      <c r="B111" s="186"/>
      <c r="C111" s="187"/>
      <c r="D111" s="188"/>
      <c r="G111" s="144"/>
    </row>
    <row r="112" spans="1:7" hidden="1" x14ac:dyDescent="0.25">
      <c r="A112" s="142"/>
      <c r="B112" s="186"/>
      <c r="C112" s="187"/>
      <c r="D112" s="188"/>
      <c r="G112" s="144"/>
    </row>
    <row r="113" spans="1:7" hidden="1" x14ac:dyDescent="0.25">
      <c r="A113" s="142"/>
      <c r="B113" s="186"/>
      <c r="C113" s="187"/>
      <c r="D113" s="188"/>
      <c r="G113" s="144"/>
    </row>
    <row r="114" spans="1:7" hidden="1" x14ac:dyDescent="0.25">
      <c r="A114" s="142"/>
      <c r="B114" s="186"/>
      <c r="C114" s="187"/>
      <c r="D114" s="188"/>
      <c r="G114" s="144"/>
    </row>
    <row r="115" spans="1:7" hidden="1" x14ac:dyDescent="0.25">
      <c r="A115" s="142"/>
      <c r="B115" s="189"/>
      <c r="C115" s="190"/>
      <c r="D115" s="191"/>
      <c r="G115" s="144"/>
    </row>
    <row r="116" spans="1:7" ht="6.75" hidden="1" customHeight="1" thickBot="1" x14ac:dyDescent="0.3">
      <c r="A116" s="142"/>
      <c r="G116" s="144"/>
    </row>
    <row r="117" spans="1:7" ht="13.5" hidden="1" thickBot="1" x14ac:dyDescent="0.3">
      <c r="A117" s="142"/>
      <c r="B117" s="118" t="s">
        <v>16</v>
      </c>
      <c r="E117" s="12" t="s">
        <v>1</v>
      </c>
      <c r="F117" s="54"/>
      <c r="G117" s="144"/>
    </row>
    <row r="118" spans="1:7" ht="6.75" hidden="1" customHeight="1" thickBot="1" x14ac:dyDescent="0.3">
      <c r="A118" s="142"/>
      <c r="G118" s="144"/>
    </row>
    <row r="119" spans="1:7" ht="13.5" hidden="1" thickBot="1" x14ac:dyDescent="0.3">
      <c r="A119" s="142"/>
      <c r="C119" s="143" t="s">
        <v>11</v>
      </c>
      <c r="F119" s="126" t="str">
        <f>IF(F117=0," ",IF(F107="Yes",1,IF(F107="No",0,IF(F104/F117&gt;=1,1,IF(F104/F117&gt;=0.75,0.75,IF(F104/F117&gt;=0.5,0.5,IF(F104/F117&gt;=0.25,0.25,0)))))))</f>
        <v xml:space="preserve"> </v>
      </c>
      <c r="G119" s="144"/>
    </row>
    <row r="120" spans="1:7" ht="6.75" hidden="1" customHeight="1" x14ac:dyDescent="0.25">
      <c r="A120" s="159"/>
      <c r="B120" s="160"/>
      <c r="C120" s="160"/>
      <c r="D120" s="161"/>
      <c r="E120" s="160"/>
      <c r="F120" s="162"/>
      <c r="G120" s="163"/>
    </row>
    <row r="121" spans="1:7" s="141" customFormat="1" ht="15" hidden="1" x14ac:dyDescent="0.25">
      <c r="A121" s="135"/>
      <c r="B121" s="136"/>
      <c r="C121" s="136"/>
      <c r="D121" s="137"/>
      <c r="E121" s="138"/>
      <c r="F121" s="139"/>
      <c r="G121" s="140"/>
    </row>
    <row r="122" spans="1:7" s="141" customFormat="1" ht="15" hidden="1" x14ac:dyDescent="0.25">
      <c r="A122" s="148"/>
      <c r="B122" s="41" t="s">
        <v>118</v>
      </c>
      <c r="C122" s="149"/>
      <c r="D122" s="146"/>
      <c r="G122" s="147"/>
    </row>
    <row r="123" spans="1:7" s="154" customFormat="1" ht="12" hidden="1" x14ac:dyDescent="0.25">
      <c r="A123" s="150"/>
      <c r="B123" s="151"/>
      <c r="C123" s="152"/>
      <c r="D123" s="153" t="s">
        <v>119</v>
      </c>
      <c r="F123" s="155"/>
      <c r="G123" s="156"/>
    </row>
    <row r="124" spans="1:7" s="141" customFormat="1" ht="6.75" hidden="1" customHeight="1" thickBot="1" x14ac:dyDescent="0.3">
      <c r="A124" s="148"/>
      <c r="B124" s="125"/>
      <c r="C124" s="149"/>
      <c r="D124" s="157"/>
      <c r="F124" s="127"/>
      <c r="G124" s="147"/>
    </row>
    <row r="125" spans="1:7" ht="13.5" hidden="1" thickBot="1" x14ac:dyDescent="0.3">
      <c r="A125" s="142"/>
      <c r="B125" s="118" t="s">
        <v>12</v>
      </c>
      <c r="E125" s="12" t="s">
        <v>1</v>
      </c>
      <c r="F125" s="54"/>
      <c r="G125" s="144"/>
    </row>
    <row r="126" spans="1:7" ht="6.75" hidden="1" customHeight="1" thickBot="1" x14ac:dyDescent="0.3">
      <c r="A126" s="142"/>
      <c r="F126" s="158"/>
      <c r="G126" s="144"/>
    </row>
    <row r="127" spans="1:7" ht="13.5" hidden="1" thickBot="1" x14ac:dyDescent="0.3">
      <c r="A127" s="142"/>
      <c r="B127" s="118" t="s">
        <v>13</v>
      </c>
      <c r="E127" s="12" t="s">
        <v>1</v>
      </c>
      <c r="F127" s="54"/>
      <c r="G127" s="144"/>
    </row>
    <row r="128" spans="1:7" ht="6.75" hidden="1" customHeight="1" thickBot="1" x14ac:dyDescent="0.3">
      <c r="A128" s="142"/>
      <c r="G128" s="144"/>
    </row>
    <row r="129" spans="1:7" ht="13.5" hidden="1" thickBot="1" x14ac:dyDescent="0.3">
      <c r="A129" s="142"/>
      <c r="C129" s="118" t="s">
        <v>10</v>
      </c>
      <c r="F129" s="124" t="str">
        <f>IF(F127&gt;0,F125/F127,IF(F132&gt;0,F132,"N/A"))</f>
        <v>N/A</v>
      </c>
      <c r="G129" s="144"/>
    </row>
    <row r="130" spans="1:7" ht="6.75" hidden="1" customHeight="1" x14ac:dyDescent="0.25">
      <c r="A130" s="142"/>
      <c r="G130" s="144"/>
    </row>
    <row r="131" spans="1:7" ht="13.5" hidden="1" thickBot="1" x14ac:dyDescent="0.3">
      <c r="A131" s="142"/>
      <c r="B131" s="118" t="s">
        <v>14</v>
      </c>
      <c r="F131" s="4"/>
      <c r="G131" s="144"/>
    </row>
    <row r="132" spans="1:7" ht="13.5" hidden="1" thickBot="1" x14ac:dyDescent="0.3">
      <c r="A132" s="142"/>
      <c r="B132" s="118" t="s">
        <v>15</v>
      </c>
      <c r="E132" s="12" t="s">
        <v>1</v>
      </c>
      <c r="F132" s="15"/>
      <c r="G132" s="144"/>
    </row>
    <row r="133" spans="1:7" ht="6.75" hidden="1" customHeight="1" x14ac:dyDescent="0.25">
      <c r="A133" s="142"/>
      <c r="G133" s="144"/>
    </row>
    <row r="134" spans="1:7" hidden="1" x14ac:dyDescent="0.25">
      <c r="A134" s="142"/>
      <c r="B134" s="183"/>
      <c r="C134" s="184"/>
      <c r="D134" s="185"/>
      <c r="G134" s="144"/>
    </row>
    <row r="135" spans="1:7" hidden="1" x14ac:dyDescent="0.25">
      <c r="A135" s="142"/>
      <c r="B135" s="186"/>
      <c r="C135" s="187"/>
      <c r="D135" s="188"/>
      <c r="G135" s="144"/>
    </row>
    <row r="136" spans="1:7" hidden="1" x14ac:dyDescent="0.25">
      <c r="A136" s="142"/>
      <c r="B136" s="186"/>
      <c r="C136" s="187"/>
      <c r="D136" s="188"/>
      <c r="G136" s="144"/>
    </row>
    <row r="137" spans="1:7" hidden="1" x14ac:dyDescent="0.25">
      <c r="A137" s="142"/>
      <c r="B137" s="186"/>
      <c r="C137" s="187"/>
      <c r="D137" s="188"/>
      <c r="G137" s="144"/>
    </row>
    <row r="138" spans="1:7" hidden="1" x14ac:dyDescent="0.25">
      <c r="A138" s="142"/>
      <c r="B138" s="186"/>
      <c r="C138" s="187"/>
      <c r="D138" s="188"/>
      <c r="G138" s="144"/>
    </row>
    <row r="139" spans="1:7" hidden="1" x14ac:dyDescent="0.25">
      <c r="A139" s="142"/>
      <c r="B139" s="186"/>
      <c r="C139" s="187"/>
      <c r="D139" s="188"/>
      <c r="G139" s="144"/>
    </row>
    <row r="140" spans="1:7" hidden="1" x14ac:dyDescent="0.25">
      <c r="A140" s="142"/>
      <c r="B140" s="189"/>
      <c r="C140" s="190"/>
      <c r="D140" s="191"/>
      <c r="G140" s="144"/>
    </row>
    <row r="141" spans="1:7" ht="6.75" hidden="1" customHeight="1" thickBot="1" x14ac:dyDescent="0.3">
      <c r="A141" s="142"/>
      <c r="G141" s="144"/>
    </row>
    <row r="142" spans="1:7" ht="13.5" hidden="1" thickBot="1" x14ac:dyDescent="0.3">
      <c r="A142" s="142"/>
      <c r="B142" s="118" t="s">
        <v>16</v>
      </c>
      <c r="E142" s="12" t="s">
        <v>1</v>
      </c>
      <c r="F142" s="54"/>
      <c r="G142" s="144"/>
    </row>
    <row r="143" spans="1:7" ht="6.75" hidden="1" customHeight="1" thickBot="1" x14ac:dyDescent="0.3">
      <c r="A143" s="142"/>
      <c r="G143" s="144"/>
    </row>
    <row r="144" spans="1:7" ht="13.5" hidden="1" thickBot="1" x14ac:dyDescent="0.3">
      <c r="A144" s="142"/>
      <c r="C144" s="143" t="s">
        <v>11</v>
      </c>
      <c r="F144" s="126" t="str">
        <f>IF(F142=0," ",IF(F132="Yes",1,IF(F132="No",0,IF(F129/F142&gt;=1,1,IF(F129/F142&gt;=0.75,0.75,IF(F129/F142&gt;=0.5,0.5,IF(F129/F142&gt;=0.25,0.25,0)))))))</f>
        <v xml:space="preserve"> </v>
      </c>
      <c r="G144" s="144"/>
    </row>
    <row r="145" spans="1:7" ht="6.75" hidden="1" customHeight="1" x14ac:dyDescent="0.25">
      <c r="A145" s="159"/>
      <c r="B145" s="160"/>
      <c r="C145" s="160"/>
      <c r="D145" s="161"/>
      <c r="E145" s="160"/>
      <c r="F145" s="162"/>
      <c r="G145" s="163"/>
    </row>
    <row r="146" spans="1:7" s="141" customFormat="1" ht="15" hidden="1" x14ac:dyDescent="0.25">
      <c r="A146" s="135"/>
      <c r="B146" s="136"/>
      <c r="C146" s="136"/>
      <c r="D146" s="137"/>
      <c r="E146" s="138"/>
      <c r="F146" s="139"/>
      <c r="G146" s="140"/>
    </row>
    <row r="147" spans="1:7" s="141" customFormat="1" ht="15" hidden="1" x14ac:dyDescent="0.25">
      <c r="A147" s="148"/>
      <c r="B147" s="41" t="s">
        <v>120</v>
      </c>
      <c r="C147" s="149"/>
      <c r="D147" s="146"/>
      <c r="G147" s="147"/>
    </row>
    <row r="148" spans="1:7" s="154" customFormat="1" ht="12" hidden="1" x14ac:dyDescent="0.25">
      <c r="A148" s="150"/>
      <c r="B148" s="151"/>
      <c r="C148" s="152"/>
      <c r="D148" s="153" t="s">
        <v>119</v>
      </c>
      <c r="F148" s="155"/>
      <c r="G148" s="156"/>
    </row>
    <row r="149" spans="1:7" s="141" customFormat="1" ht="6.75" hidden="1" customHeight="1" thickBot="1" x14ac:dyDescent="0.3">
      <c r="A149" s="148"/>
      <c r="B149" s="125"/>
      <c r="C149" s="149"/>
      <c r="D149" s="157"/>
      <c r="F149" s="127"/>
      <c r="G149" s="147"/>
    </row>
    <row r="150" spans="1:7" ht="13.5" hidden="1" thickBot="1" x14ac:dyDescent="0.3">
      <c r="A150" s="142"/>
      <c r="B150" s="118" t="s">
        <v>12</v>
      </c>
      <c r="E150" s="12" t="s">
        <v>1</v>
      </c>
      <c r="F150" s="54"/>
      <c r="G150" s="144"/>
    </row>
    <row r="151" spans="1:7" ht="6.75" hidden="1" customHeight="1" thickBot="1" x14ac:dyDescent="0.3">
      <c r="A151" s="142"/>
      <c r="F151" s="158"/>
      <c r="G151" s="144"/>
    </row>
    <row r="152" spans="1:7" ht="13.5" hidden="1" thickBot="1" x14ac:dyDescent="0.3">
      <c r="A152" s="142"/>
      <c r="B152" s="118" t="s">
        <v>13</v>
      </c>
      <c r="E152" s="12" t="s">
        <v>1</v>
      </c>
      <c r="F152" s="54"/>
      <c r="G152" s="144"/>
    </row>
    <row r="153" spans="1:7" ht="6.75" hidden="1" customHeight="1" thickBot="1" x14ac:dyDescent="0.3">
      <c r="A153" s="142"/>
      <c r="G153" s="144"/>
    </row>
    <row r="154" spans="1:7" ht="13.5" hidden="1" thickBot="1" x14ac:dyDescent="0.3">
      <c r="A154" s="142"/>
      <c r="C154" s="118" t="s">
        <v>10</v>
      </c>
      <c r="F154" s="124" t="str">
        <f>IF(F152&gt;0,F150/F152,IF(F157&gt;0,F157,"N/A"))</f>
        <v>N/A</v>
      </c>
      <c r="G154" s="144"/>
    </row>
    <row r="155" spans="1:7" ht="6.75" hidden="1" customHeight="1" x14ac:dyDescent="0.25">
      <c r="A155" s="142"/>
      <c r="G155" s="144"/>
    </row>
    <row r="156" spans="1:7" ht="13.5" hidden="1" thickBot="1" x14ac:dyDescent="0.3">
      <c r="A156" s="142"/>
      <c r="B156" s="118" t="s">
        <v>14</v>
      </c>
      <c r="G156" s="144"/>
    </row>
    <row r="157" spans="1:7" ht="13.5" hidden="1" thickBot="1" x14ac:dyDescent="0.3">
      <c r="A157" s="142"/>
      <c r="B157" s="118" t="s">
        <v>15</v>
      </c>
      <c r="E157" s="12" t="s">
        <v>1</v>
      </c>
      <c r="F157" s="15"/>
      <c r="G157" s="144"/>
    </row>
    <row r="158" spans="1:7" ht="6.75" hidden="1" customHeight="1" x14ac:dyDescent="0.25">
      <c r="A158" s="142"/>
      <c r="G158" s="144"/>
    </row>
    <row r="159" spans="1:7" hidden="1" x14ac:dyDescent="0.25">
      <c r="A159" s="142"/>
      <c r="B159" s="183"/>
      <c r="C159" s="184"/>
      <c r="D159" s="185"/>
      <c r="G159" s="144"/>
    </row>
    <row r="160" spans="1:7" hidden="1" x14ac:dyDescent="0.25">
      <c r="A160" s="142"/>
      <c r="B160" s="186"/>
      <c r="C160" s="187"/>
      <c r="D160" s="188"/>
      <c r="G160" s="144"/>
    </row>
    <row r="161" spans="1:7" hidden="1" x14ac:dyDescent="0.25">
      <c r="A161" s="142"/>
      <c r="B161" s="186"/>
      <c r="C161" s="187"/>
      <c r="D161" s="188"/>
      <c r="G161" s="144"/>
    </row>
    <row r="162" spans="1:7" hidden="1" x14ac:dyDescent="0.25">
      <c r="A162" s="142"/>
      <c r="B162" s="186"/>
      <c r="C162" s="187"/>
      <c r="D162" s="188"/>
      <c r="G162" s="144"/>
    </row>
    <row r="163" spans="1:7" hidden="1" x14ac:dyDescent="0.25">
      <c r="A163" s="142"/>
      <c r="B163" s="186"/>
      <c r="C163" s="187"/>
      <c r="D163" s="188"/>
      <c r="G163" s="144"/>
    </row>
    <row r="164" spans="1:7" hidden="1" x14ac:dyDescent="0.25">
      <c r="A164" s="142"/>
      <c r="B164" s="186"/>
      <c r="C164" s="187"/>
      <c r="D164" s="188"/>
      <c r="G164" s="144"/>
    </row>
    <row r="165" spans="1:7" hidden="1" x14ac:dyDescent="0.25">
      <c r="A165" s="142"/>
      <c r="B165" s="189"/>
      <c r="C165" s="190"/>
      <c r="D165" s="191"/>
      <c r="G165" s="144"/>
    </row>
    <row r="166" spans="1:7" ht="6.75" hidden="1" customHeight="1" thickBot="1" x14ac:dyDescent="0.3">
      <c r="A166" s="142"/>
      <c r="G166" s="144"/>
    </row>
    <row r="167" spans="1:7" ht="13.5" hidden="1" thickBot="1" x14ac:dyDescent="0.3">
      <c r="A167" s="142"/>
      <c r="B167" s="118" t="s">
        <v>16</v>
      </c>
      <c r="E167" s="12" t="s">
        <v>1</v>
      </c>
      <c r="F167" s="54"/>
      <c r="G167" s="144"/>
    </row>
    <row r="168" spans="1:7" ht="6.75" hidden="1" customHeight="1" thickBot="1" x14ac:dyDescent="0.3">
      <c r="A168" s="142"/>
      <c r="G168" s="144"/>
    </row>
    <row r="169" spans="1:7" ht="13.5" hidden="1" thickBot="1" x14ac:dyDescent="0.3">
      <c r="A169" s="142"/>
      <c r="C169" s="143" t="s">
        <v>11</v>
      </c>
      <c r="F169" s="126" t="str">
        <f>IF(F167=0," ",IF(F157="Yes",1,IF(F157="No",0,IF(F154/F167&gt;=1,1,IF(F154/F167&gt;=0.75,0.75,IF(F154/F167&gt;=0.5,0.5,IF(F154/F167&gt;=0.25,0.25,0)))))))</f>
        <v xml:space="preserve"> </v>
      </c>
      <c r="G169" s="144"/>
    </row>
    <row r="170" spans="1:7" ht="6.75" hidden="1" customHeight="1" x14ac:dyDescent="0.25">
      <c r="A170" s="159"/>
      <c r="B170" s="160"/>
      <c r="C170" s="160"/>
      <c r="D170" s="161"/>
      <c r="E170" s="160"/>
      <c r="F170" s="162"/>
      <c r="G170" s="163"/>
    </row>
    <row r="171" spans="1:7" s="141" customFormat="1" ht="15" hidden="1" x14ac:dyDescent="0.25">
      <c r="A171" s="135"/>
      <c r="B171" s="136"/>
      <c r="C171" s="136"/>
      <c r="D171" s="137"/>
      <c r="E171" s="138"/>
      <c r="F171" s="139"/>
      <c r="G171" s="140"/>
    </row>
    <row r="172" spans="1:7" s="141" customFormat="1" ht="15" hidden="1" x14ac:dyDescent="0.25">
      <c r="A172" s="148"/>
      <c r="B172" s="41" t="s">
        <v>120</v>
      </c>
      <c r="C172" s="149"/>
      <c r="D172" s="146"/>
      <c r="G172" s="147"/>
    </row>
    <row r="173" spans="1:7" s="154" customFormat="1" ht="12" hidden="1" x14ac:dyDescent="0.25">
      <c r="A173" s="150"/>
      <c r="B173" s="151"/>
      <c r="C173" s="152"/>
      <c r="D173" s="153" t="s">
        <v>119</v>
      </c>
      <c r="F173" s="155"/>
      <c r="G173" s="156"/>
    </row>
    <row r="174" spans="1:7" s="141" customFormat="1" ht="6.75" hidden="1" customHeight="1" thickBot="1" x14ac:dyDescent="0.3">
      <c r="A174" s="148"/>
      <c r="B174" s="125"/>
      <c r="C174" s="149"/>
      <c r="D174" s="157"/>
      <c r="F174" s="127"/>
      <c r="G174" s="147"/>
    </row>
    <row r="175" spans="1:7" ht="13.5" hidden="1" thickBot="1" x14ac:dyDescent="0.3">
      <c r="A175" s="142"/>
      <c r="B175" s="118" t="s">
        <v>12</v>
      </c>
      <c r="E175" s="12" t="s">
        <v>1</v>
      </c>
      <c r="F175" s="54"/>
      <c r="G175" s="144"/>
    </row>
    <row r="176" spans="1:7" ht="6.75" hidden="1" customHeight="1" thickBot="1" x14ac:dyDescent="0.3">
      <c r="A176" s="142"/>
      <c r="F176" s="158"/>
      <c r="G176" s="144"/>
    </row>
    <row r="177" spans="1:7" ht="13.5" hidden="1" thickBot="1" x14ac:dyDescent="0.3">
      <c r="A177" s="142"/>
      <c r="B177" s="118" t="s">
        <v>13</v>
      </c>
      <c r="E177" s="12" t="s">
        <v>1</v>
      </c>
      <c r="F177" s="54"/>
      <c r="G177" s="144"/>
    </row>
    <row r="178" spans="1:7" ht="6.75" hidden="1" customHeight="1" thickBot="1" x14ac:dyDescent="0.3">
      <c r="A178" s="142"/>
      <c r="G178" s="144"/>
    </row>
    <row r="179" spans="1:7" ht="13.5" hidden="1" thickBot="1" x14ac:dyDescent="0.3">
      <c r="A179" s="142"/>
      <c r="C179" s="118" t="s">
        <v>10</v>
      </c>
      <c r="F179" s="124" t="str">
        <f>IF(F177&gt;0,F175/F177,IF(F182&gt;0,F182,"N/A"))</f>
        <v>N/A</v>
      </c>
      <c r="G179" s="144"/>
    </row>
    <row r="180" spans="1:7" ht="6.75" hidden="1" customHeight="1" x14ac:dyDescent="0.25">
      <c r="A180" s="142"/>
      <c r="G180" s="144"/>
    </row>
    <row r="181" spans="1:7" ht="13.5" hidden="1" thickBot="1" x14ac:dyDescent="0.3">
      <c r="A181" s="142"/>
      <c r="B181" s="118" t="s">
        <v>14</v>
      </c>
      <c r="G181" s="144"/>
    </row>
    <row r="182" spans="1:7" ht="13.5" hidden="1" thickBot="1" x14ac:dyDescent="0.3">
      <c r="A182" s="142"/>
      <c r="B182" s="118" t="s">
        <v>15</v>
      </c>
      <c r="E182" s="12" t="s">
        <v>1</v>
      </c>
      <c r="F182" s="15"/>
      <c r="G182" s="144"/>
    </row>
    <row r="183" spans="1:7" ht="6.75" hidden="1" customHeight="1" x14ac:dyDescent="0.25">
      <c r="A183" s="142"/>
      <c r="G183" s="144"/>
    </row>
    <row r="184" spans="1:7" hidden="1" x14ac:dyDescent="0.25">
      <c r="A184" s="142"/>
      <c r="B184" s="183"/>
      <c r="C184" s="184"/>
      <c r="D184" s="185"/>
      <c r="G184" s="144"/>
    </row>
    <row r="185" spans="1:7" hidden="1" x14ac:dyDescent="0.25">
      <c r="A185" s="142"/>
      <c r="B185" s="186"/>
      <c r="C185" s="187"/>
      <c r="D185" s="188"/>
      <c r="G185" s="144"/>
    </row>
    <row r="186" spans="1:7" hidden="1" x14ac:dyDescent="0.25">
      <c r="A186" s="142"/>
      <c r="B186" s="186"/>
      <c r="C186" s="187"/>
      <c r="D186" s="188"/>
      <c r="G186" s="144"/>
    </row>
    <row r="187" spans="1:7" hidden="1" x14ac:dyDescent="0.25">
      <c r="A187" s="142"/>
      <c r="B187" s="186"/>
      <c r="C187" s="187"/>
      <c r="D187" s="188"/>
      <c r="G187" s="144"/>
    </row>
    <row r="188" spans="1:7" hidden="1" x14ac:dyDescent="0.25">
      <c r="A188" s="142"/>
      <c r="B188" s="186"/>
      <c r="C188" s="187"/>
      <c r="D188" s="188"/>
      <c r="G188" s="144"/>
    </row>
    <row r="189" spans="1:7" hidden="1" x14ac:dyDescent="0.25">
      <c r="A189" s="142"/>
      <c r="B189" s="186"/>
      <c r="C189" s="187"/>
      <c r="D189" s="188"/>
      <c r="G189" s="144"/>
    </row>
    <row r="190" spans="1:7" hidden="1" x14ac:dyDescent="0.25">
      <c r="A190" s="142"/>
      <c r="B190" s="189"/>
      <c r="C190" s="190"/>
      <c r="D190" s="191"/>
      <c r="G190" s="144"/>
    </row>
    <row r="191" spans="1:7" ht="6.75" hidden="1" customHeight="1" thickBot="1" x14ac:dyDescent="0.3">
      <c r="A191" s="142"/>
      <c r="G191" s="144"/>
    </row>
    <row r="192" spans="1:7" ht="13.5" hidden="1" thickBot="1" x14ac:dyDescent="0.3">
      <c r="A192" s="142"/>
      <c r="B192" s="118" t="s">
        <v>16</v>
      </c>
      <c r="E192" s="12" t="s">
        <v>1</v>
      </c>
      <c r="F192" s="54"/>
      <c r="G192" s="144"/>
    </row>
    <row r="193" spans="1:7" ht="6.75" hidden="1" customHeight="1" thickBot="1" x14ac:dyDescent="0.3">
      <c r="A193" s="142"/>
      <c r="G193" s="144"/>
    </row>
    <row r="194" spans="1:7" ht="13.5" hidden="1" thickBot="1" x14ac:dyDescent="0.3">
      <c r="A194" s="142"/>
      <c r="C194" s="143" t="s">
        <v>11</v>
      </c>
      <c r="F194" s="126" t="str">
        <f>IF(F192=0," ",IF(F182="Yes",1,IF(F182="No",0,IF(F179/F192&gt;=1,1,IF(F179/F192&gt;=0.75,0.75,IF(F179/F192&gt;=0.5,0.5,IF(F179/F192&gt;=0.25,0.25,0)))))))</f>
        <v xml:space="preserve"> </v>
      </c>
      <c r="G194" s="144"/>
    </row>
    <row r="195" spans="1:7" ht="6.75" hidden="1" customHeight="1" x14ac:dyDescent="0.25">
      <c r="A195" s="159"/>
      <c r="B195" s="160"/>
      <c r="C195" s="160"/>
      <c r="D195" s="161"/>
      <c r="E195" s="160"/>
      <c r="F195" s="162"/>
      <c r="G195" s="163"/>
    </row>
    <row r="196" spans="1:7" s="141" customFormat="1" ht="15" hidden="1" x14ac:dyDescent="0.25">
      <c r="A196" s="135"/>
      <c r="B196" s="136"/>
      <c r="C196" s="136"/>
      <c r="D196" s="137"/>
      <c r="E196" s="138"/>
      <c r="F196" s="139"/>
      <c r="G196" s="140"/>
    </row>
    <row r="197" spans="1:7" s="141" customFormat="1" ht="15" hidden="1" x14ac:dyDescent="0.25">
      <c r="A197" s="148"/>
      <c r="B197" s="41" t="s">
        <v>120</v>
      </c>
      <c r="C197" s="149"/>
      <c r="D197" s="146"/>
      <c r="G197" s="147"/>
    </row>
    <row r="198" spans="1:7" s="154" customFormat="1" ht="12" hidden="1" x14ac:dyDescent="0.25">
      <c r="A198" s="150"/>
      <c r="B198" s="151"/>
      <c r="C198" s="152"/>
      <c r="D198" s="153" t="s">
        <v>119</v>
      </c>
      <c r="F198" s="155"/>
      <c r="G198" s="156"/>
    </row>
    <row r="199" spans="1:7" s="141" customFormat="1" ht="6.75" hidden="1" customHeight="1" thickBot="1" x14ac:dyDescent="0.3">
      <c r="A199" s="148"/>
      <c r="B199" s="125"/>
      <c r="C199" s="149"/>
      <c r="D199" s="157"/>
      <c r="F199" s="127"/>
      <c r="G199" s="147"/>
    </row>
    <row r="200" spans="1:7" ht="13.5" hidden="1" thickBot="1" x14ac:dyDescent="0.3">
      <c r="A200" s="142"/>
      <c r="B200" s="118" t="s">
        <v>12</v>
      </c>
      <c r="E200" s="12" t="s">
        <v>1</v>
      </c>
      <c r="F200" s="54"/>
      <c r="G200" s="144"/>
    </row>
    <row r="201" spans="1:7" ht="6.75" hidden="1" customHeight="1" thickBot="1" x14ac:dyDescent="0.3">
      <c r="A201" s="142"/>
      <c r="F201" s="158"/>
      <c r="G201" s="144"/>
    </row>
    <row r="202" spans="1:7" ht="13.5" hidden="1" thickBot="1" x14ac:dyDescent="0.3">
      <c r="A202" s="142"/>
      <c r="B202" s="118" t="s">
        <v>13</v>
      </c>
      <c r="E202" s="12" t="s">
        <v>1</v>
      </c>
      <c r="F202" s="54"/>
      <c r="G202" s="144"/>
    </row>
    <row r="203" spans="1:7" ht="6.75" hidden="1" customHeight="1" thickBot="1" x14ac:dyDescent="0.3">
      <c r="A203" s="142"/>
      <c r="G203" s="144"/>
    </row>
    <row r="204" spans="1:7" ht="13.5" hidden="1" thickBot="1" x14ac:dyDescent="0.3">
      <c r="A204" s="142"/>
      <c r="C204" s="118" t="s">
        <v>10</v>
      </c>
      <c r="F204" s="124" t="str">
        <f>IF(F202&gt;0,F200/F202,IF(F207&gt;0,F207,"N/A"))</f>
        <v>N/A</v>
      </c>
      <c r="G204" s="144"/>
    </row>
    <row r="205" spans="1:7" ht="6.75" hidden="1" customHeight="1" x14ac:dyDescent="0.25">
      <c r="A205" s="142"/>
      <c r="G205" s="144"/>
    </row>
    <row r="206" spans="1:7" ht="13.5" hidden="1" thickBot="1" x14ac:dyDescent="0.3">
      <c r="A206" s="142"/>
      <c r="B206" s="118" t="s">
        <v>14</v>
      </c>
      <c r="G206" s="144"/>
    </row>
    <row r="207" spans="1:7" ht="13.5" hidden="1" thickBot="1" x14ac:dyDescent="0.3">
      <c r="A207" s="142"/>
      <c r="B207" s="118" t="s">
        <v>15</v>
      </c>
      <c r="E207" s="12" t="s">
        <v>1</v>
      </c>
      <c r="F207" s="15"/>
      <c r="G207" s="144"/>
    </row>
    <row r="208" spans="1:7" ht="6.75" hidden="1" customHeight="1" x14ac:dyDescent="0.25">
      <c r="A208" s="142"/>
      <c r="G208" s="144"/>
    </row>
    <row r="209" spans="1:7" hidden="1" x14ac:dyDescent="0.25">
      <c r="A209" s="142"/>
      <c r="B209" s="183"/>
      <c r="C209" s="184"/>
      <c r="D209" s="185"/>
      <c r="G209" s="144"/>
    </row>
    <row r="210" spans="1:7" hidden="1" x14ac:dyDescent="0.25">
      <c r="A210" s="142"/>
      <c r="B210" s="186"/>
      <c r="C210" s="187"/>
      <c r="D210" s="188"/>
      <c r="G210" s="144"/>
    </row>
    <row r="211" spans="1:7" hidden="1" x14ac:dyDescent="0.25">
      <c r="A211" s="142"/>
      <c r="B211" s="186"/>
      <c r="C211" s="187"/>
      <c r="D211" s="188"/>
      <c r="G211" s="144"/>
    </row>
    <row r="212" spans="1:7" hidden="1" x14ac:dyDescent="0.25">
      <c r="A212" s="142"/>
      <c r="B212" s="186"/>
      <c r="C212" s="187"/>
      <c r="D212" s="188"/>
      <c r="G212" s="144"/>
    </row>
    <row r="213" spans="1:7" hidden="1" x14ac:dyDescent="0.25">
      <c r="A213" s="142"/>
      <c r="B213" s="186"/>
      <c r="C213" s="187"/>
      <c r="D213" s="188"/>
      <c r="G213" s="144"/>
    </row>
    <row r="214" spans="1:7" hidden="1" x14ac:dyDescent="0.25">
      <c r="A214" s="142"/>
      <c r="B214" s="186"/>
      <c r="C214" s="187"/>
      <c r="D214" s="188"/>
      <c r="G214" s="144"/>
    </row>
    <row r="215" spans="1:7" hidden="1" x14ac:dyDescent="0.25">
      <c r="A215" s="142"/>
      <c r="B215" s="189"/>
      <c r="C215" s="190"/>
      <c r="D215" s="191"/>
      <c r="G215" s="144"/>
    </row>
    <row r="216" spans="1:7" ht="6.75" hidden="1" customHeight="1" thickBot="1" x14ac:dyDescent="0.3">
      <c r="A216" s="142"/>
      <c r="G216" s="144"/>
    </row>
    <row r="217" spans="1:7" ht="13.5" hidden="1" thickBot="1" x14ac:dyDescent="0.3">
      <c r="A217" s="142"/>
      <c r="B217" s="118" t="s">
        <v>16</v>
      </c>
      <c r="E217" s="12" t="s">
        <v>1</v>
      </c>
      <c r="F217" s="54"/>
      <c r="G217" s="144"/>
    </row>
    <row r="218" spans="1:7" ht="6.75" hidden="1" customHeight="1" thickBot="1" x14ac:dyDescent="0.3">
      <c r="A218" s="142"/>
      <c r="G218" s="144"/>
    </row>
    <row r="219" spans="1:7" ht="13.5" hidden="1" thickBot="1" x14ac:dyDescent="0.3">
      <c r="A219" s="142"/>
      <c r="C219" s="143" t="s">
        <v>11</v>
      </c>
      <c r="F219" s="126" t="str">
        <f>IF(F217=0," ",IF(F207="Yes",1,IF(F207="No",0,IF(F204/F217&gt;=1,1,IF(F204/F217&gt;=0.75,0.75,IF(F204/F217&gt;=0.5,0.5,IF(F204/F217&gt;=0.25,0.25,0)))))))</f>
        <v xml:space="preserve"> </v>
      </c>
      <c r="G219" s="144"/>
    </row>
    <row r="220" spans="1:7" ht="6.75" hidden="1" customHeight="1" x14ac:dyDescent="0.25">
      <c r="A220" s="159"/>
      <c r="B220" s="160"/>
      <c r="C220" s="160"/>
      <c r="D220" s="161"/>
      <c r="E220" s="160"/>
      <c r="F220" s="162"/>
      <c r="G220" s="163"/>
    </row>
    <row r="221" spans="1:7" s="141" customFormat="1" ht="15" hidden="1" x14ac:dyDescent="0.25">
      <c r="A221" s="135"/>
      <c r="B221" s="136"/>
      <c r="C221" s="136"/>
      <c r="D221" s="137"/>
      <c r="E221" s="138"/>
      <c r="F221" s="139"/>
      <c r="G221" s="140"/>
    </row>
    <row r="222" spans="1:7" s="141" customFormat="1" ht="15" hidden="1" x14ac:dyDescent="0.25">
      <c r="A222" s="148"/>
      <c r="B222" s="41" t="s">
        <v>120</v>
      </c>
      <c r="C222" s="149"/>
      <c r="D222" s="146"/>
      <c r="G222" s="147"/>
    </row>
    <row r="223" spans="1:7" s="154" customFormat="1" ht="12" hidden="1" x14ac:dyDescent="0.25">
      <c r="A223" s="150"/>
      <c r="B223" s="151"/>
      <c r="C223" s="152"/>
      <c r="D223" s="153" t="s">
        <v>119</v>
      </c>
      <c r="F223" s="155"/>
      <c r="G223" s="156"/>
    </row>
    <row r="224" spans="1:7" s="141" customFormat="1" ht="6.75" hidden="1" customHeight="1" thickBot="1" x14ac:dyDescent="0.3">
      <c r="A224" s="148"/>
      <c r="B224" s="125"/>
      <c r="C224" s="149"/>
      <c r="D224" s="157"/>
      <c r="F224" s="127"/>
      <c r="G224" s="147"/>
    </row>
    <row r="225" spans="1:7" ht="13.5" hidden="1" thickBot="1" x14ac:dyDescent="0.3">
      <c r="A225" s="142"/>
      <c r="B225" s="118" t="s">
        <v>12</v>
      </c>
      <c r="E225" s="12" t="s">
        <v>1</v>
      </c>
      <c r="F225" s="54"/>
      <c r="G225" s="144"/>
    </row>
    <row r="226" spans="1:7" ht="6.75" hidden="1" customHeight="1" thickBot="1" x14ac:dyDescent="0.3">
      <c r="A226" s="142"/>
      <c r="F226" s="158"/>
      <c r="G226" s="144"/>
    </row>
    <row r="227" spans="1:7" ht="13.5" hidden="1" thickBot="1" x14ac:dyDescent="0.3">
      <c r="A227" s="142"/>
      <c r="B227" s="118" t="s">
        <v>13</v>
      </c>
      <c r="E227" s="12" t="s">
        <v>1</v>
      </c>
      <c r="F227" s="54"/>
      <c r="G227" s="144"/>
    </row>
    <row r="228" spans="1:7" ht="6.75" hidden="1" customHeight="1" thickBot="1" x14ac:dyDescent="0.3">
      <c r="A228" s="142"/>
      <c r="G228" s="144"/>
    </row>
    <row r="229" spans="1:7" ht="13.5" hidden="1" thickBot="1" x14ac:dyDescent="0.3">
      <c r="A229" s="142"/>
      <c r="C229" s="118" t="s">
        <v>10</v>
      </c>
      <c r="F229" s="124" t="str">
        <f>IF(F227&gt;0,F225/F227,IF(F232&gt;0,F232,"N/A"))</f>
        <v>N/A</v>
      </c>
      <c r="G229" s="144"/>
    </row>
    <row r="230" spans="1:7" ht="6.75" hidden="1" customHeight="1" x14ac:dyDescent="0.25">
      <c r="A230" s="142"/>
      <c r="G230" s="144"/>
    </row>
    <row r="231" spans="1:7" ht="13.5" hidden="1" thickBot="1" x14ac:dyDescent="0.3">
      <c r="A231" s="142"/>
      <c r="B231" s="118" t="s">
        <v>14</v>
      </c>
      <c r="G231" s="144"/>
    </row>
    <row r="232" spans="1:7" ht="13.5" hidden="1" thickBot="1" x14ac:dyDescent="0.3">
      <c r="A232" s="142"/>
      <c r="B232" s="118" t="s">
        <v>15</v>
      </c>
      <c r="E232" s="12" t="s">
        <v>1</v>
      </c>
      <c r="F232" s="15"/>
      <c r="G232" s="144"/>
    </row>
    <row r="233" spans="1:7" ht="6.75" hidden="1" customHeight="1" x14ac:dyDescent="0.25">
      <c r="A233" s="142"/>
      <c r="G233" s="144"/>
    </row>
    <row r="234" spans="1:7" hidden="1" x14ac:dyDescent="0.25">
      <c r="A234" s="142"/>
      <c r="B234" s="183"/>
      <c r="C234" s="184"/>
      <c r="D234" s="185"/>
      <c r="G234" s="144"/>
    </row>
    <row r="235" spans="1:7" hidden="1" x14ac:dyDescent="0.25">
      <c r="A235" s="142"/>
      <c r="B235" s="186"/>
      <c r="C235" s="187"/>
      <c r="D235" s="188"/>
      <c r="G235" s="144"/>
    </row>
    <row r="236" spans="1:7" hidden="1" x14ac:dyDescent="0.25">
      <c r="A236" s="142"/>
      <c r="B236" s="186"/>
      <c r="C236" s="187"/>
      <c r="D236" s="188"/>
      <c r="G236" s="144"/>
    </row>
    <row r="237" spans="1:7" hidden="1" x14ac:dyDescent="0.25">
      <c r="A237" s="142"/>
      <c r="B237" s="186"/>
      <c r="C237" s="187"/>
      <c r="D237" s="188"/>
      <c r="G237" s="144"/>
    </row>
    <row r="238" spans="1:7" hidden="1" x14ac:dyDescent="0.25">
      <c r="A238" s="142"/>
      <c r="B238" s="186"/>
      <c r="C238" s="187"/>
      <c r="D238" s="188"/>
      <c r="G238" s="144"/>
    </row>
    <row r="239" spans="1:7" hidden="1" x14ac:dyDescent="0.25">
      <c r="A239" s="142"/>
      <c r="B239" s="186"/>
      <c r="C239" s="187"/>
      <c r="D239" s="188"/>
      <c r="G239" s="144"/>
    </row>
    <row r="240" spans="1:7" hidden="1" x14ac:dyDescent="0.25">
      <c r="A240" s="142"/>
      <c r="B240" s="189"/>
      <c r="C240" s="190"/>
      <c r="D240" s="191"/>
      <c r="G240" s="144"/>
    </row>
    <row r="241" spans="1:7" ht="6.75" hidden="1" customHeight="1" thickBot="1" x14ac:dyDescent="0.3">
      <c r="A241" s="142"/>
      <c r="G241" s="144"/>
    </row>
    <row r="242" spans="1:7" ht="13.5" hidden="1" thickBot="1" x14ac:dyDescent="0.3">
      <c r="A242" s="142"/>
      <c r="B242" s="118" t="s">
        <v>16</v>
      </c>
      <c r="E242" s="12" t="s">
        <v>1</v>
      </c>
      <c r="F242" s="54"/>
      <c r="G242" s="144"/>
    </row>
    <row r="243" spans="1:7" ht="6.75" hidden="1" customHeight="1" thickBot="1" x14ac:dyDescent="0.3">
      <c r="A243" s="142"/>
      <c r="G243" s="144"/>
    </row>
    <row r="244" spans="1:7" ht="13.5" hidden="1" thickBot="1" x14ac:dyDescent="0.3">
      <c r="A244" s="142"/>
      <c r="C244" s="143" t="s">
        <v>11</v>
      </c>
      <c r="F244" s="126" t="str">
        <f>IF(F242=0," ",IF(F232="Yes",1,IF(F232="No",0,IF(F229/F242&gt;=1,1,IF(F229/F242&gt;=0.75,0.75,IF(F229/F242&gt;=0.5,0.5,IF(F229/F242&gt;=0.25,0.25,0)))))))</f>
        <v xml:space="preserve"> </v>
      </c>
      <c r="G244" s="144"/>
    </row>
    <row r="245" spans="1:7" ht="6.75" hidden="1" customHeight="1" x14ac:dyDescent="0.25">
      <c r="A245" s="159"/>
      <c r="B245" s="160"/>
      <c r="C245" s="160"/>
      <c r="D245" s="161"/>
      <c r="E245" s="160"/>
      <c r="F245" s="162"/>
      <c r="G245" s="163"/>
    </row>
    <row r="246" spans="1:7" s="141" customFormat="1" ht="15" hidden="1" x14ac:dyDescent="0.25">
      <c r="A246" s="135"/>
      <c r="B246" s="136"/>
      <c r="C246" s="136"/>
      <c r="D246" s="137"/>
      <c r="E246" s="138"/>
      <c r="F246" s="139"/>
      <c r="G246" s="140"/>
    </row>
    <row r="247" spans="1:7" s="141" customFormat="1" ht="15" hidden="1" x14ac:dyDescent="0.25">
      <c r="A247" s="148"/>
      <c r="B247" s="41" t="s">
        <v>120</v>
      </c>
      <c r="C247" s="149"/>
      <c r="D247" s="146"/>
      <c r="G247" s="147"/>
    </row>
    <row r="248" spans="1:7" s="154" customFormat="1" ht="12" hidden="1" x14ac:dyDescent="0.25">
      <c r="A248" s="150"/>
      <c r="B248" s="151"/>
      <c r="C248" s="152"/>
      <c r="D248" s="153" t="s">
        <v>119</v>
      </c>
      <c r="F248" s="155"/>
      <c r="G248" s="156"/>
    </row>
    <row r="249" spans="1:7" s="141" customFormat="1" ht="6.75" hidden="1" customHeight="1" thickBot="1" x14ac:dyDescent="0.3">
      <c r="A249" s="148"/>
      <c r="B249" s="125"/>
      <c r="C249" s="149"/>
      <c r="D249" s="157"/>
      <c r="F249" s="127"/>
      <c r="G249" s="147"/>
    </row>
    <row r="250" spans="1:7" ht="13.5" hidden="1" thickBot="1" x14ac:dyDescent="0.3">
      <c r="A250" s="142"/>
      <c r="B250" s="118" t="s">
        <v>12</v>
      </c>
      <c r="C250" s="2"/>
      <c r="E250" s="12" t="s">
        <v>1</v>
      </c>
      <c r="F250" s="54"/>
      <c r="G250" s="144"/>
    </row>
    <row r="251" spans="1:7" ht="6.75" hidden="1" customHeight="1" thickBot="1" x14ac:dyDescent="0.3">
      <c r="A251" s="142"/>
      <c r="F251" s="158"/>
      <c r="G251" s="144"/>
    </row>
    <row r="252" spans="1:7" ht="13.5" hidden="1" thickBot="1" x14ac:dyDescent="0.3">
      <c r="A252" s="142"/>
      <c r="B252" s="118" t="s">
        <v>13</v>
      </c>
      <c r="E252" s="12" t="s">
        <v>1</v>
      </c>
      <c r="F252" s="54"/>
      <c r="G252" s="144"/>
    </row>
    <row r="253" spans="1:7" ht="6.75" hidden="1" customHeight="1" thickBot="1" x14ac:dyDescent="0.3">
      <c r="A253" s="142"/>
      <c r="G253" s="144"/>
    </row>
    <row r="254" spans="1:7" ht="13.5" hidden="1" thickBot="1" x14ac:dyDescent="0.3">
      <c r="A254" s="142"/>
      <c r="C254" s="118" t="s">
        <v>10</v>
      </c>
      <c r="F254" s="124" t="str">
        <f>IF(F252&gt;0,F250/F252,IF(F257&gt;0,F257,"N/A"))</f>
        <v>N/A</v>
      </c>
      <c r="G254" s="144"/>
    </row>
    <row r="255" spans="1:7" ht="6.75" hidden="1" customHeight="1" x14ac:dyDescent="0.25">
      <c r="A255" s="142"/>
      <c r="G255" s="144"/>
    </row>
    <row r="256" spans="1:7" ht="13.5" hidden="1" thickBot="1" x14ac:dyDescent="0.3">
      <c r="A256" s="142"/>
      <c r="B256" s="118" t="s">
        <v>14</v>
      </c>
      <c r="G256" s="144"/>
    </row>
    <row r="257" spans="1:7" ht="13.5" hidden="1" thickBot="1" x14ac:dyDescent="0.3">
      <c r="A257" s="142"/>
      <c r="B257" s="118" t="s">
        <v>15</v>
      </c>
      <c r="E257" s="12" t="s">
        <v>1</v>
      </c>
      <c r="F257" s="15"/>
      <c r="G257" s="144"/>
    </row>
    <row r="258" spans="1:7" ht="6.75" hidden="1" customHeight="1" x14ac:dyDescent="0.25">
      <c r="A258" s="142"/>
      <c r="G258" s="144"/>
    </row>
    <row r="259" spans="1:7" hidden="1" x14ac:dyDescent="0.25">
      <c r="A259" s="142"/>
      <c r="B259" s="183"/>
      <c r="C259" s="184"/>
      <c r="D259" s="185"/>
      <c r="G259" s="144"/>
    </row>
    <row r="260" spans="1:7" hidden="1" x14ac:dyDescent="0.25">
      <c r="A260" s="142"/>
      <c r="B260" s="186"/>
      <c r="C260" s="187"/>
      <c r="D260" s="188"/>
      <c r="G260" s="144"/>
    </row>
    <row r="261" spans="1:7" hidden="1" x14ac:dyDescent="0.25">
      <c r="A261" s="142"/>
      <c r="B261" s="186"/>
      <c r="C261" s="187"/>
      <c r="D261" s="188"/>
      <c r="G261" s="144"/>
    </row>
    <row r="262" spans="1:7" hidden="1" x14ac:dyDescent="0.25">
      <c r="A262" s="142"/>
      <c r="B262" s="186"/>
      <c r="C262" s="187"/>
      <c r="D262" s="188"/>
      <c r="G262" s="144"/>
    </row>
    <row r="263" spans="1:7" hidden="1" x14ac:dyDescent="0.25">
      <c r="A263" s="142"/>
      <c r="B263" s="186"/>
      <c r="C263" s="187"/>
      <c r="D263" s="188"/>
      <c r="G263" s="144"/>
    </row>
    <row r="264" spans="1:7" hidden="1" x14ac:dyDescent="0.25">
      <c r="A264" s="142"/>
      <c r="B264" s="186"/>
      <c r="C264" s="187"/>
      <c r="D264" s="188"/>
      <c r="G264" s="144"/>
    </row>
    <row r="265" spans="1:7" hidden="1" x14ac:dyDescent="0.25">
      <c r="A265" s="142"/>
      <c r="B265" s="189"/>
      <c r="C265" s="190"/>
      <c r="D265" s="191"/>
      <c r="G265" s="144"/>
    </row>
    <row r="266" spans="1:7" ht="6.75" hidden="1" customHeight="1" thickBot="1" x14ac:dyDescent="0.3">
      <c r="A266" s="142"/>
      <c r="G266" s="144"/>
    </row>
    <row r="267" spans="1:7" ht="13.5" hidden="1" thickBot="1" x14ac:dyDescent="0.3">
      <c r="A267" s="142"/>
      <c r="B267" s="118" t="s">
        <v>16</v>
      </c>
      <c r="E267" s="12" t="s">
        <v>1</v>
      </c>
      <c r="F267" s="54"/>
      <c r="G267" s="144"/>
    </row>
    <row r="268" spans="1:7" ht="6.75" hidden="1" customHeight="1" thickBot="1" x14ac:dyDescent="0.3">
      <c r="A268" s="142"/>
      <c r="G268" s="144"/>
    </row>
    <row r="269" spans="1:7" ht="13.5" hidden="1" thickBot="1" x14ac:dyDescent="0.3">
      <c r="A269" s="142"/>
      <c r="C269" s="143" t="s">
        <v>11</v>
      </c>
      <c r="F269" s="126" t="str">
        <f>IF(F267=0," ",IF(F257="Yes",1,IF(F257="No",0,IF(F254/F267&gt;=1,1,IF(F254/F267&gt;=0.75,0.75,IF(F254/F267&gt;=0.5,0.5,IF(F254/F267&gt;=0.25,0.25,0)))))))</f>
        <v xml:space="preserve"> </v>
      </c>
      <c r="G269" s="144"/>
    </row>
    <row r="270" spans="1:7" hidden="1" x14ac:dyDescent="0.25">
      <c r="A270" s="159"/>
      <c r="B270" s="160"/>
      <c r="C270" s="160"/>
      <c r="D270" s="161"/>
      <c r="E270" s="160"/>
      <c r="F270" s="162"/>
      <c r="G270" s="163"/>
    </row>
  </sheetData>
  <mergeCells count="10">
    <mergeCell ref="B259:D265"/>
    <mergeCell ref="B34:D40"/>
    <mergeCell ref="B59:D65"/>
    <mergeCell ref="B84:D90"/>
    <mergeCell ref="B109:D115"/>
    <mergeCell ref="B134:D140"/>
    <mergeCell ref="B159:D165"/>
    <mergeCell ref="B184:D190"/>
    <mergeCell ref="B209:D215"/>
    <mergeCell ref="B234:D240"/>
  </mergeCells>
  <phoneticPr fontId="0" type="noConversion"/>
  <dataValidations disablePrompts="1" count="1">
    <dataValidation type="list" showInputMessage="1" showErrorMessage="1" sqref="F32 F232 F157 F82 F107 F132 F57 F182 F207 F257 F5" xr:uid="{00000000-0002-0000-0700-000000000000}">
      <formula1>YesNo</formula1>
    </dataValidation>
  </dataValidations>
  <pageMargins left="0.7" right="0.7" top="0.75" bottom="0.75" header="0.3" footer="0.3"/>
  <pageSetup scale="75" orientation="portrait" r:id="rId1"/>
  <headerFooter>
    <oddHeader>&amp;C&amp;"-,Bold"&amp;14DSRIP Semi-Annual Reporting Form</oddHeader>
    <oddFooter>&amp;C&amp;A&amp;R&amp;P of &amp;N&amp;L&amp;D</oddFooter>
  </headerFooter>
  <rowBreaks count="3" manualBreakCount="3">
    <brk id="70" max="6" man="1"/>
    <brk id="145" max="6" man="1"/>
    <brk id="220" max="6" man="1"/>
  </row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theme="7"/>
  </sheetPr>
  <dimension ref="A1:G270"/>
  <sheetViews>
    <sheetView showGridLines="0" topLeftCell="A50" zoomScale="90" zoomScaleNormal="90" zoomScalePageLayoutView="90" workbookViewId="0">
      <selection activeCell="E67" activeCellId="12" sqref="E5 A9 A11 E18 E20 E25 E27 E32 E42 E50 E52 E57 E67"/>
    </sheetView>
  </sheetViews>
  <sheetFormatPr defaultColWidth="10" defaultRowHeight="12.75" x14ac:dyDescent="0.25"/>
  <cols>
    <col min="1" max="1" width="1.7109375" style="118" customWidth="1"/>
    <col min="2" max="2" width="2.140625" style="118" customWidth="1"/>
    <col min="3" max="3" width="20.85546875" style="118" customWidth="1"/>
    <col min="4" max="4" width="64.7109375" style="119" customWidth="1"/>
    <col min="5" max="5" width="2.7109375" style="118" customWidth="1"/>
    <col min="6" max="6" width="15" style="120" bestFit="1" customWidth="1"/>
    <col min="7" max="7" width="3" style="118" customWidth="1"/>
    <col min="8" max="8" width="3.140625" style="118" customWidth="1"/>
    <col min="9" max="16384" width="10" style="118"/>
  </cols>
  <sheetData>
    <row r="1" spans="1:7" x14ac:dyDescent="0.2">
      <c r="A1" s="117" t="str">
        <f>'Total Payment Amount'!A1</f>
        <v>CA 1115 Waiver - Delivery System Reform Incentive Payments (DSRIP)</v>
      </c>
    </row>
    <row r="2" spans="1:7" s="5" customFormat="1" x14ac:dyDescent="0.2">
      <c r="A2" s="1" t="str">
        <f>'Total Payment Amount'!B2</f>
        <v xml:space="preserve">DPH SYSTEM: </v>
      </c>
      <c r="C2" s="1"/>
      <c r="D2" s="6" t="str">
        <f>IF('Total Payment Amount'!D2=0,"",'Total Payment Amount'!D2)</f>
        <v>Ventura County Medical Center</v>
      </c>
      <c r="F2" s="7"/>
    </row>
    <row r="3" spans="1:7" s="5" customFormat="1" x14ac:dyDescent="0.2">
      <c r="A3" s="1" t="str">
        <f>'Total Payment Amount'!B3</f>
        <v>REPORTING YEAR:</v>
      </c>
      <c r="C3" s="1"/>
      <c r="D3" s="6" t="str">
        <f>IF('Total Payment Amount'!D3=0,"",'Total Payment Amount'!D3)</f>
        <v>DY 6</v>
      </c>
      <c r="F3" s="7"/>
    </row>
    <row r="4" spans="1:7" s="5" customFormat="1" ht="13.5" thickBot="1" x14ac:dyDescent="0.25">
      <c r="A4" s="1" t="str">
        <f>'Total Payment Amount'!B4</f>
        <v xml:space="preserve">DATE OF SUBMISSION: </v>
      </c>
      <c r="D4" s="8">
        <f>IF('Total Payment Amount'!D4=0,"",'Total Payment Amount'!D4)</f>
        <v>40678</v>
      </c>
      <c r="F4" s="7"/>
    </row>
    <row r="5" spans="1:7" ht="13.5" thickBot="1" x14ac:dyDescent="0.25">
      <c r="A5" s="117"/>
      <c r="D5" s="121" t="s">
        <v>115</v>
      </c>
      <c r="E5" s="192" t="s">
        <v>1</v>
      </c>
      <c r="F5" s="15" t="s">
        <v>146</v>
      </c>
    </row>
    <row r="6" spans="1:7" ht="15" x14ac:dyDescent="0.25">
      <c r="A6" s="145" t="s">
        <v>122</v>
      </c>
    </row>
    <row r="8" spans="1:7" s="5" customFormat="1" ht="14.25" x14ac:dyDescent="0.25">
      <c r="A8" s="10" t="s">
        <v>0</v>
      </c>
      <c r="D8" s="11"/>
      <c r="F8" s="7"/>
    </row>
    <row r="9" spans="1:7" s="5" customFormat="1" ht="14.25" x14ac:dyDescent="0.2">
      <c r="A9" s="192" t="s">
        <v>1</v>
      </c>
      <c r="B9" s="13" t="s">
        <v>116</v>
      </c>
      <c r="D9" s="11"/>
      <c r="F9" s="7"/>
    </row>
    <row r="10" spans="1:7" s="5" customFormat="1" ht="15" thickBot="1" x14ac:dyDescent="0.3">
      <c r="A10" s="13" t="s">
        <v>117</v>
      </c>
      <c r="B10" s="13"/>
      <c r="D10" s="11"/>
      <c r="F10" s="7"/>
    </row>
    <row r="11" spans="1:7" ht="13.5" thickBot="1" x14ac:dyDescent="0.25">
      <c r="A11" s="192" t="s">
        <v>1</v>
      </c>
      <c r="B11" s="123"/>
      <c r="C11" s="119" t="s">
        <v>4</v>
      </c>
      <c r="E11" s="119"/>
      <c r="F11" s="119"/>
      <c r="G11" s="119"/>
    </row>
    <row r="12" spans="1:7" ht="15" thickBot="1" x14ac:dyDescent="0.3">
      <c r="B12" s="124"/>
      <c r="C12" s="125" t="s">
        <v>5</v>
      </c>
    </row>
    <row r="13" spans="1:7" ht="15" thickBot="1" x14ac:dyDescent="0.3">
      <c r="B13" s="126"/>
      <c r="C13" s="125" t="s">
        <v>6</v>
      </c>
    </row>
    <row r="14" spans="1:7" ht="14.25" x14ac:dyDescent="0.25">
      <c r="B14" s="127"/>
      <c r="C14" s="125" t="s">
        <v>7</v>
      </c>
    </row>
    <row r="15" spans="1:7" x14ac:dyDescent="0.25">
      <c r="A15" s="119"/>
      <c r="B15" s="119"/>
      <c r="C15" s="119"/>
      <c r="E15" s="119"/>
      <c r="F15" s="119"/>
      <c r="G15" s="119"/>
    </row>
    <row r="16" spans="1:7" s="134" customFormat="1" ht="15" x14ac:dyDescent="0.25">
      <c r="A16" s="128" t="s">
        <v>62</v>
      </c>
      <c r="B16" s="129"/>
      <c r="C16" s="129"/>
      <c r="D16" s="130"/>
      <c r="E16" s="131"/>
      <c r="F16" s="132"/>
      <c r="G16" s="133"/>
    </row>
    <row r="17" spans="1:7" s="141" customFormat="1" ht="15.75" thickBot="1" x14ac:dyDescent="0.3">
      <c r="A17" s="135"/>
      <c r="B17" s="136"/>
      <c r="C17" s="136"/>
      <c r="D17" s="137"/>
      <c r="E17" s="138"/>
      <c r="F17" s="139"/>
      <c r="G17" s="140"/>
    </row>
    <row r="18" spans="1:7" ht="13.5" thickBot="1" x14ac:dyDescent="0.25">
      <c r="A18" s="142"/>
      <c r="B18" s="118" t="s">
        <v>8</v>
      </c>
      <c r="C18" s="143"/>
      <c r="E18" s="192" t="s">
        <v>1</v>
      </c>
      <c r="F18" s="172">
        <v>7929250</v>
      </c>
      <c r="G18" s="144"/>
    </row>
    <row r="19" spans="1:7" ht="13.5" thickBot="1" x14ac:dyDescent="0.3">
      <c r="A19" s="142"/>
      <c r="C19" s="143"/>
      <c r="G19" s="144"/>
    </row>
    <row r="20" spans="1:7" ht="13.5" thickBot="1" x14ac:dyDescent="0.25">
      <c r="A20" s="142"/>
      <c r="B20" s="118" t="s">
        <v>9</v>
      </c>
      <c r="C20" s="143"/>
      <c r="E20" s="192" t="s">
        <v>1</v>
      </c>
      <c r="F20" s="172">
        <v>7929250</v>
      </c>
      <c r="G20" s="144"/>
    </row>
    <row r="21" spans="1:7" s="141" customFormat="1" ht="28.5" x14ac:dyDescent="0.25">
      <c r="A21" s="145"/>
      <c r="B21" s="122"/>
      <c r="C21" s="122"/>
      <c r="D21" s="146" t="s">
        <v>177</v>
      </c>
      <c r="F21" s="127"/>
      <c r="G21" s="147"/>
    </row>
    <row r="22" spans="1:7" s="141" customFormat="1" ht="15" x14ac:dyDescent="0.25">
      <c r="A22" s="148"/>
      <c r="B22" s="41" t="s">
        <v>118</v>
      </c>
      <c r="C22" s="149"/>
      <c r="D22" s="146"/>
      <c r="G22" s="147"/>
    </row>
    <row r="23" spans="1:7" s="154" customFormat="1" ht="12" x14ac:dyDescent="0.25">
      <c r="A23" s="150"/>
      <c r="B23" s="151"/>
      <c r="C23" s="152"/>
      <c r="D23" s="153" t="s">
        <v>119</v>
      </c>
      <c r="F23" s="155"/>
      <c r="G23" s="156"/>
    </row>
    <row r="24" spans="1:7" s="141" customFormat="1" ht="6.75" customHeight="1" thickBot="1" x14ac:dyDescent="0.3">
      <c r="A24" s="148"/>
      <c r="B24" s="125"/>
      <c r="C24" s="149"/>
      <c r="D24" s="157"/>
      <c r="F24" s="127"/>
      <c r="G24" s="147"/>
    </row>
    <row r="25" spans="1:7" ht="13.5" thickBot="1" x14ac:dyDescent="0.25">
      <c r="A25" s="142"/>
      <c r="B25" s="118" t="s">
        <v>12</v>
      </c>
      <c r="E25" s="192" t="s">
        <v>1</v>
      </c>
      <c r="F25" s="54" t="s">
        <v>146</v>
      </c>
      <c r="G25" s="144"/>
    </row>
    <row r="26" spans="1:7" ht="6.75" customHeight="1" thickBot="1" x14ac:dyDescent="0.3">
      <c r="A26" s="142"/>
      <c r="F26" s="158"/>
      <c r="G26" s="144"/>
    </row>
    <row r="27" spans="1:7" ht="13.5" thickBot="1" x14ac:dyDescent="0.25">
      <c r="A27" s="142"/>
      <c r="B27" s="118" t="s">
        <v>13</v>
      </c>
      <c r="E27" s="192" t="s">
        <v>1</v>
      </c>
      <c r="F27" s="54"/>
      <c r="G27" s="144"/>
    </row>
    <row r="28" spans="1:7" ht="6.75" customHeight="1" thickBot="1" x14ac:dyDescent="0.3">
      <c r="A28" s="142"/>
      <c r="G28" s="144"/>
    </row>
    <row r="29" spans="1:7" ht="13.5" thickBot="1" x14ac:dyDescent="0.3">
      <c r="A29" s="142"/>
      <c r="C29" s="118" t="s">
        <v>10</v>
      </c>
      <c r="F29" s="124" t="str">
        <f>IF(F27&gt;0,F25/F27,IF(F32&gt;0,F32,"N/A"))</f>
        <v>Yes</v>
      </c>
      <c r="G29" s="144"/>
    </row>
    <row r="30" spans="1:7" ht="6.75" customHeight="1" x14ac:dyDescent="0.25">
      <c r="A30" s="142"/>
      <c r="G30" s="144"/>
    </row>
    <row r="31" spans="1:7" ht="13.5" thickBot="1" x14ac:dyDescent="0.3">
      <c r="A31" s="142"/>
      <c r="B31" s="118" t="s">
        <v>14</v>
      </c>
      <c r="G31" s="144"/>
    </row>
    <row r="32" spans="1:7" ht="13.5" thickBot="1" x14ac:dyDescent="0.25">
      <c r="A32" s="142"/>
      <c r="B32" s="118" t="s">
        <v>15</v>
      </c>
      <c r="E32" s="192" t="s">
        <v>1</v>
      </c>
      <c r="F32" s="15" t="s">
        <v>146</v>
      </c>
      <c r="G32" s="144"/>
    </row>
    <row r="33" spans="1:7" ht="6.75" customHeight="1" x14ac:dyDescent="0.25">
      <c r="A33" s="142"/>
      <c r="G33" s="144"/>
    </row>
    <row r="34" spans="1:7" x14ac:dyDescent="0.25">
      <c r="A34" s="142"/>
      <c r="B34" s="183" t="s">
        <v>192</v>
      </c>
      <c r="C34" s="184"/>
      <c r="D34" s="185"/>
      <c r="G34" s="144"/>
    </row>
    <row r="35" spans="1:7" x14ac:dyDescent="0.25">
      <c r="A35" s="142"/>
      <c r="B35" s="186"/>
      <c r="C35" s="187"/>
      <c r="D35" s="188"/>
      <c r="G35" s="144"/>
    </row>
    <row r="36" spans="1:7" x14ac:dyDescent="0.25">
      <c r="A36" s="142"/>
      <c r="B36" s="186"/>
      <c r="C36" s="187"/>
      <c r="D36" s="188"/>
      <c r="G36" s="144"/>
    </row>
    <row r="37" spans="1:7" x14ac:dyDescent="0.25">
      <c r="A37" s="142"/>
      <c r="B37" s="186"/>
      <c r="C37" s="187"/>
      <c r="D37" s="188"/>
      <c r="G37" s="144"/>
    </row>
    <row r="38" spans="1:7" x14ac:dyDescent="0.25">
      <c r="A38" s="142"/>
      <c r="B38" s="186"/>
      <c r="C38" s="187"/>
      <c r="D38" s="188"/>
      <c r="G38" s="144"/>
    </row>
    <row r="39" spans="1:7" x14ac:dyDescent="0.25">
      <c r="A39" s="142"/>
      <c r="B39" s="186"/>
      <c r="C39" s="187"/>
      <c r="D39" s="188"/>
      <c r="G39" s="144"/>
    </row>
    <row r="40" spans="1:7" x14ac:dyDescent="0.25">
      <c r="A40" s="142"/>
      <c r="B40" s="189"/>
      <c r="C40" s="190"/>
      <c r="D40" s="191"/>
      <c r="G40" s="144"/>
    </row>
    <row r="41" spans="1:7" ht="6.75" customHeight="1" thickBot="1" x14ac:dyDescent="0.3">
      <c r="A41" s="142"/>
      <c r="G41" s="144"/>
    </row>
    <row r="42" spans="1:7" ht="13.5" thickBot="1" x14ac:dyDescent="0.25">
      <c r="A42" s="142"/>
      <c r="B42" s="118" t="s">
        <v>16</v>
      </c>
      <c r="E42" s="192" t="s">
        <v>1</v>
      </c>
      <c r="F42" s="54" t="s">
        <v>146</v>
      </c>
      <c r="G42" s="144"/>
    </row>
    <row r="43" spans="1:7" ht="6.75" customHeight="1" thickBot="1" x14ac:dyDescent="0.3">
      <c r="A43" s="142"/>
      <c r="G43" s="144"/>
    </row>
    <row r="44" spans="1:7" ht="13.5" thickBot="1" x14ac:dyDescent="0.3">
      <c r="A44" s="142"/>
      <c r="C44" s="143" t="s">
        <v>11</v>
      </c>
      <c r="F44" s="126">
        <f>IF(F42=0," ",IF(F32="Yes",1,IF(F32="No",0,IF(F29/F42&gt;=1,1,IF(F29/F42&gt;=0.75,0.75,IF(F29/F42&gt;=0.5,0.5,IF(F29/F42&gt;=0.25,0.25,0)))))))</f>
        <v>1</v>
      </c>
      <c r="G44" s="144"/>
    </row>
    <row r="45" spans="1:7" ht="6.75" customHeight="1" x14ac:dyDescent="0.25">
      <c r="A45" s="159"/>
      <c r="B45" s="160"/>
      <c r="C45" s="160"/>
      <c r="D45" s="161"/>
      <c r="E45" s="160"/>
      <c r="F45" s="162"/>
      <c r="G45" s="163"/>
    </row>
    <row r="46" spans="1:7" s="141" customFormat="1" ht="42.75" x14ac:dyDescent="0.25">
      <c r="A46" s="135"/>
      <c r="B46" s="136"/>
      <c r="C46" s="136"/>
      <c r="D46" s="146" t="s">
        <v>201</v>
      </c>
      <c r="E46" s="138"/>
      <c r="F46" s="139"/>
      <c r="G46" s="140"/>
    </row>
    <row r="47" spans="1:7" s="141" customFormat="1" ht="15" x14ac:dyDescent="0.25">
      <c r="A47" s="148"/>
      <c r="B47" s="41" t="s">
        <v>118</v>
      </c>
      <c r="C47" s="149"/>
      <c r="D47" s="146"/>
      <c r="G47" s="147"/>
    </row>
    <row r="48" spans="1:7" s="154" customFormat="1" ht="12" x14ac:dyDescent="0.25">
      <c r="A48" s="150"/>
      <c r="B48" s="151"/>
      <c r="C48" s="152"/>
      <c r="D48" s="153" t="s">
        <v>119</v>
      </c>
      <c r="F48" s="155"/>
      <c r="G48" s="156"/>
    </row>
    <row r="49" spans="1:7" s="141" customFormat="1" ht="6.75" customHeight="1" thickBot="1" x14ac:dyDescent="0.3">
      <c r="A49" s="148"/>
      <c r="B49" s="125"/>
      <c r="C49" s="149"/>
      <c r="D49" s="157"/>
      <c r="F49" s="127"/>
      <c r="G49" s="147"/>
    </row>
    <row r="50" spans="1:7" ht="13.5" thickBot="1" x14ac:dyDescent="0.25">
      <c r="A50" s="142"/>
      <c r="B50" s="118" t="s">
        <v>12</v>
      </c>
      <c r="E50" s="192" t="s">
        <v>1</v>
      </c>
      <c r="F50" s="54" t="s">
        <v>146</v>
      </c>
      <c r="G50" s="144"/>
    </row>
    <row r="51" spans="1:7" ht="6.75" customHeight="1" thickBot="1" x14ac:dyDescent="0.3">
      <c r="A51" s="142"/>
      <c r="F51" s="158"/>
      <c r="G51" s="144"/>
    </row>
    <row r="52" spans="1:7" ht="13.5" thickBot="1" x14ac:dyDescent="0.25">
      <c r="A52" s="142"/>
      <c r="B52" s="118" t="s">
        <v>13</v>
      </c>
      <c r="E52" s="192" t="s">
        <v>1</v>
      </c>
      <c r="F52" s="54"/>
      <c r="G52" s="144"/>
    </row>
    <row r="53" spans="1:7" ht="6.75" customHeight="1" thickBot="1" x14ac:dyDescent="0.3">
      <c r="A53" s="142"/>
      <c r="G53" s="144"/>
    </row>
    <row r="54" spans="1:7" ht="13.5" thickBot="1" x14ac:dyDescent="0.3">
      <c r="A54" s="142"/>
      <c r="C54" s="118" t="s">
        <v>10</v>
      </c>
      <c r="F54" s="124" t="str">
        <f>IF(F52&gt;0,F50/F52,IF(F57&gt;0,F57,"N/A"))</f>
        <v>Yes</v>
      </c>
      <c r="G54" s="144"/>
    </row>
    <row r="55" spans="1:7" ht="6.75" customHeight="1" x14ac:dyDescent="0.25">
      <c r="A55" s="142"/>
      <c r="G55" s="144"/>
    </row>
    <row r="56" spans="1:7" ht="13.5" thickBot="1" x14ac:dyDescent="0.3">
      <c r="A56" s="142"/>
      <c r="B56" s="118" t="s">
        <v>14</v>
      </c>
      <c r="G56" s="144"/>
    </row>
    <row r="57" spans="1:7" ht="13.5" thickBot="1" x14ac:dyDescent="0.25">
      <c r="A57" s="142"/>
      <c r="B57" s="118" t="s">
        <v>15</v>
      </c>
      <c r="E57" s="192" t="s">
        <v>1</v>
      </c>
      <c r="F57" s="15" t="s">
        <v>146</v>
      </c>
      <c r="G57" s="144"/>
    </row>
    <row r="58" spans="1:7" ht="6.75" customHeight="1" x14ac:dyDescent="0.25">
      <c r="A58" s="142"/>
      <c r="G58" s="144"/>
    </row>
    <row r="59" spans="1:7" ht="12.75" customHeight="1" x14ac:dyDescent="0.25">
      <c r="A59" s="142"/>
      <c r="B59" s="183" t="s">
        <v>202</v>
      </c>
      <c r="C59" s="184"/>
      <c r="D59" s="185"/>
      <c r="G59" s="144"/>
    </row>
    <row r="60" spans="1:7" x14ac:dyDescent="0.25">
      <c r="A60" s="142"/>
      <c r="B60" s="186"/>
      <c r="C60" s="187"/>
      <c r="D60" s="188"/>
      <c r="G60" s="144"/>
    </row>
    <row r="61" spans="1:7" x14ac:dyDescent="0.25">
      <c r="A61" s="142"/>
      <c r="B61" s="186"/>
      <c r="C61" s="187"/>
      <c r="D61" s="188"/>
      <c r="G61" s="144"/>
    </row>
    <row r="62" spans="1:7" x14ac:dyDescent="0.25">
      <c r="A62" s="142"/>
      <c r="B62" s="186"/>
      <c r="C62" s="187"/>
      <c r="D62" s="188"/>
      <c r="G62" s="144"/>
    </row>
    <row r="63" spans="1:7" x14ac:dyDescent="0.25">
      <c r="A63" s="142"/>
      <c r="B63" s="186"/>
      <c r="C63" s="187"/>
      <c r="D63" s="188"/>
      <c r="G63" s="144"/>
    </row>
    <row r="64" spans="1:7" x14ac:dyDescent="0.25">
      <c r="A64" s="142"/>
      <c r="B64" s="186"/>
      <c r="C64" s="187"/>
      <c r="D64" s="188"/>
      <c r="G64" s="144"/>
    </row>
    <row r="65" spans="1:7" x14ac:dyDescent="0.25">
      <c r="A65" s="142"/>
      <c r="B65" s="189"/>
      <c r="C65" s="190"/>
      <c r="D65" s="191"/>
      <c r="G65" s="144"/>
    </row>
    <row r="66" spans="1:7" ht="6.75" customHeight="1" thickBot="1" x14ac:dyDescent="0.3">
      <c r="A66" s="142"/>
      <c r="G66" s="144"/>
    </row>
    <row r="67" spans="1:7" ht="13.5" thickBot="1" x14ac:dyDescent="0.25">
      <c r="A67" s="142"/>
      <c r="B67" s="118" t="s">
        <v>16</v>
      </c>
      <c r="E67" s="192" t="s">
        <v>1</v>
      </c>
      <c r="F67" s="54" t="s">
        <v>146</v>
      </c>
      <c r="G67" s="144"/>
    </row>
    <row r="68" spans="1:7" ht="6.75" customHeight="1" thickBot="1" x14ac:dyDescent="0.3">
      <c r="A68" s="142"/>
      <c r="G68" s="144"/>
    </row>
    <row r="69" spans="1:7" ht="13.5" thickBot="1" x14ac:dyDescent="0.3">
      <c r="A69" s="142"/>
      <c r="C69" s="143" t="s">
        <v>11</v>
      </c>
      <c r="F69" s="126">
        <f>IF(F67=0," ",IF(F57="Yes",1,IF(F57="No",0,IF(F54/F67&gt;=1,1,IF(F54/F67&gt;=0.75,0.75,IF(F54/F67&gt;=0.5,0.5,IF(F54/F67&gt;=0.25,0.25,0)))))))</f>
        <v>1</v>
      </c>
      <c r="G69" s="144"/>
    </row>
    <row r="70" spans="1:7" ht="6.75" customHeight="1" x14ac:dyDescent="0.25">
      <c r="A70" s="159"/>
      <c r="B70" s="160"/>
      <c r="C70" s="160"/>
      <c r="D70" s="161"/>
      <c r="E70" s="160"/>
      <c r="F70" s="162"/>
      <c r="G70" s="163"/>
    </row>
    <row r="71" spans="1:7" s="141" customFormat="1" ht="15" hidden="1" x14ac:dyDescent="0.25">
      <c r="A71" s="135"/>
      <c r="B71" s="136"/>
      <c r="C71" s="136"/>
      <c r="D71" s="137"/>
      <c r="E71" s="138"/>
      <c r="F71" s="139"/>
      <c r="G71" s="140"/>
    </row>
    <row r="72" spans="1:7" s="141" customFormat="1" ht="15" hidden="1" x14ac:dyDescent="0.25">
      <c r="A72" s="148"/>
      <c r="B72" s="41" t="s">
        <v>118</v>
      </c>
      <c r="C72" s="149"/>
      <c r="D72" s="146"/>
      <c r="G72" s="147"/>
    </row>
    <row r="73" spans="1:7" s="154" customFormat="1" ht="12" hidden="1" x14ac:dyDescent="0.25">
      <c r="A73" s="150"/>
      <c r="B73" s="151"/>
      <c r="C73" s="152"/>
      <c r="D73" s="153" t="s">
        <v>119</v>
      </c>
      <c r="F73" s="155"/>
      <c r="G73" s="156"/>
    </row>
    <row r="74" spans="1:7" s="141" customFormat="1" ht="6.75" hidden="1" customHeight="1" thickBot="1" x14ac:dyDescent="0.3">
      <c r="A74" s="148"/>
      <c r="B74" s="125"/>
      <c r="C74" s="149"/>
      <c r="D74" s="157"/>
      <c r="F74" s="127"/>
      <c r="G74" s="147"/>
    </row>
    <row r="75" spans="1:7" ht="13.5" hidden="1" thickBot="1" x14ac:dyDescent="0.3">
      <c r="A75" s="142"/>
      <c r="B75" s="118" t="s">
        <v>12</v>
      </c>
      <c r="E75" s="12" t="s">
        <v>1</v>
      </c>
      <c r="F75" s="54"/>
      <c r="G75" s="144"/>
    </row>
    <row r="76" spans="1:7" ht="6.75" hidden="1" customHeight="1" thickBot="1" x14ac:dyDescent="0.3">
      <c r="A76" s="142"/>
      <c r="F76" s="158"/>
      <c r="G76" s="144"/>
    </row>
    <row r="77" spans="1:7" ht="13.5" hidden="1" thickBot="1" x14ac:dyDescent="0.3">
      <c r="A77" s="142"/>
      <c r="B77" s="118" t="s">
        <v>13</v>
      </c>
      <c r="E77" s="12" t="s">
        <v>1</v>
      </c>
      <c r="F77" s="54"/>
      <c r="G77" s="144"/>
    </row>
    <row r="78" spans="1:7" ht="6.75" hidden="1" customHeight="1" thickBot="1" x14ac:dyDescent="0.3">
      <c r="A78" s="142"/>
      <c r="G78" s="144"/>
    </row>
    <row r="79" spans="1:7" ht="13.5" hidden="1" thickBot="1" x14ac:dyDescent="0.3">
      <c r="A79" s="142"/>
      <c r="C79" s="118" t="s">
        <v>10</v>
      </c>
      <c r="F79" s="124" t="str">
        <f>IF(F77&gt;0,F75/F77,IF(F82&gt;0,F82,"N/A"))</f>
        <v>N/A</v>
      </c>
      <c r="G79" s="144"/>
    </row>
    <row r="80" spans="1:7" ht="6.75" hidden="1" customHeight="1" x14ac:dyDescent="0.25">
      <c r="A80" s="142"/>
      <c r="G80" s="144"/>
    </row>
    <row r="81" spans="1:7" ht="13.5" hidden="1" thickBot="1" x14ac:dyDescent="0.3">
      <c r="A81" s="142"/>
      <c r="B81" s="118" t="s">
        <v>14</v>
      </c>
      <c r="G81" s="144"/>
    </row>
    <row r="82" spans="1:7" ht="13.5" hidden="1" thickBot="1" x14ac:dyDescent="0.3">
      <c r="A82" s="142"/>
      <c r="B82" s="118" t="s">
        <v>15</v>
      </c>
      <c r="E82" s="12" t="s">
        <v>1</v>
      </c>
      <c r="F82" s="15"/>
      <c r="G82" s="144"/>
    </row>
    <row r="83" spans="1:7" ht="6.75" hidden="1" customHeight="1" x14ac:dyDescent="0.25">
      <c r="A83" s="142"/>
      <c r="G83" s="144"/>
    </row>
    <row r="84" spans="1:7" hidden="1" x14ac:dyDescent="0.25">
      <c r="A84" s="142"/>
      <c r="B84" s="183"/>
      <c r="C84" s="184"/>
      <c r="D84" s="185"/>
      <c r="G84" s="144"/>
    </row>
    <row r="85" spans="1:7" hidden="1" x14ac:dyDescent="0.25">
      <c r="A85" s="142"/>
      <c r="B85" s="186"/>
      <c r="C85" s="187"/>
      <c r="D85" s="188"/>
      <c r="G85" s="144"/>
    </row>
    <row r="86" spans="1:7" hidden="1" x14ac:dyDescent="0.25">
      <c r="A86" s="142"/>
      <c r="B86" s="186"/>
      <c r="C86" s="187"/>
      <c r="D86" s="188"/>
      <c r="G86" s="144"/>
    </row>
    <row r="87" spans="1:7" hidden="1" x14ac:dyDescent="0.25">
      <c r="A87" s="142"/>
      <c r="B87" s="186"/>
      <c r="C87" s="187"/>
      <c r="D87" s="188"/>
      <c r="G87" s="144"/>
    </row>
    <row r="88" spans="1:7" hidden="1" x14ac:dyDescent="0.25">
      <c r="A88" s="142"/>
      <c r="B88" s="186"/>
      <c r="C88" s="187"/>
      <c r="D88" s="188"/>
      <c r="G88" s="144"/>
    </row>
    <row r="89" spans="1:7" hidden="1" x14ac:dyDescent="0.25">
      <c r="A89" s="142"/>
      <c r="B89" s="186"/>
      <c r="C89" s="187"/>
      <c r="D89" s="188"/>
      <c r="G89" s="144"/>
    </row>
    <row r="90" spans="1:7" hidden="1" x14ac:dyDescent="0.25">
      <c r="A90" s="142"/>
      <c r="B90" s="189"/>
      <c r="C90" s="190"/>
      <c r="D90" s="191"/>
      <c r="G90" s="144"/>
    </row>
    <row r="91" spans="1:7" ht="6.75" hidden="1" customHeight="1" thickBot="1" x14ac:dyDescent="0.3">
      <c r="A91" s="142"/>
      <c r="G91" s="144"/>
    </row>
    <row r="92" spans="1:7" ht="13.5" hidden="1" thickBot="1" x14ac:dyDescent="0.3">
      <c r="A92" s="142"/>
      <c r="B92" s="118" t="s">
        <v>16</v>
      </c>
      <c r="E92" s="12" t="s">
        <v>1</v>
      </c>
      <c r="F92" s="54"/>
      <c r="G92" s="144"/>
    </row>
    <row r="93" spans="1:7" ht="6.75" hidden="1" customHeight="1" thickBot="1" x14ac:dyDescent="0.3">
      <c r="A93" s="142"/>
      <c r="G93" s="144"/>
    </row>
    <row r="94" spans="1:7" ht="13.5" hidden="1" thickBot="1" x14ac:dyDescent="0.3">
      <c r="A94" s="142"/>
      <c r="C94" s="143" t="s">
        <v>11</v>
      </c>
      <c r="F94" s="126" t="str">
        <f>IF(F92=0," ",IF(F82="Yes",1,IF(F82="No",0,IF(F79/F92&gt;=1,1,IF(F79/F92&gt;=0.75,0.75,IF(F79/F92&gt;=0.5,0.5,IF(F79/F92&gt;=0.25,0.25,0)))))))</f>
        <v xml:space="preserve"> </v>
      </c>
      <c r="G94" s="144"/>
    </row>
    <row r="95" spans="1:7" ht="6.75" hidden="1" customHeight="1" x14ac:dyDescent="0.25">
      <c r="A95" s="159"/>
      <c r="B95" s="160"/>
      <c r="C95" s="160"/>
      <c r="D95" s="161"/>
      <c r="E95" s="160"/>
      <c r="F95" s="162"/>
      <c r="G95" s="163"/>
    </row>
    <row r="96" spans="1:7" s="141" customFormat="1" ht="15" hidden="1" x14ac:dyDescent="0.25">
      <c r="A96" s="135"/>
      <c r="B96" s="136"/>
      <c r="C96" s="136"/>
      <c r="D96" s="137"/>
      <c r="E96" s="138"/>
      <c r="F96" s="139"/>
      <c r="G96" s="140"/>
    </row>
    <row r="97" spans="1:7" s="141" customFormat="1" ht="15" hidden="1" x14ac:dyDescent="0.25">
      <c r="A97" s="148"/>
      <c r="B97" s="41" t="s">
        <v>118</v>
      </c>
      <c r="C97" s="149"/>
      <c r="D97" s="146"/>
      <c r="G97" s="147"/>
    </row>
    <row r="98" spans="1:7" s="154" customFormat="1" ht="12" hidden="1" x14ac:dyDescent="0.25">
      <c r="A98" s="150"/>
      <c r="B98" s="151"/>
      <c r="C98" s="152"/>
      <c r="D98" s="153" t="s">
        <v>119</v>
      </c>
      <c r="F98" s="155"/>
      <c r="G98" s="156"/>
    </row>
    <row r="99" spans="1:7" s="141" customFormat="1" ht="6.75" hidden="1" customHeight="1" thickBot="1" x14ac:dyDescent="0.3">
      <c r="A99" s="148"/>
      <c r="B99" s="125"/>
      <c r="C99" s="149"/>
      <c r="D99" s="157"/>
      <c r="F99" s="127"/>
      <c r="G99" s="147"/>
    </row>
    <row r="100" spans="1:7" ht="13.5" hidden="1" thickBot="1" x14ac:dyDescent="0.3">
      <c r="A100" s="142"/>
      <c r="B100" s="118" t="s">
        <v>12</v>
      </c>
      <c r="E100" s="12" t="s">
        <v>1</v>
      </c>
      <c r="F100" s="54"/>
      <c r="G100" s="144"/>
    </row>
    <row r="101" spans="1:7" ht="6.75" hidden="1" customHeight="1" thickBot="1" x14ac:dyDescent="0.3">
      <c r="A101" s="142"/>
      <c r="F101" s="158"/>
      <c r="G101" s="144"/>
    </row>
    <row r="102" spans="1:7" ht="13.5" hidden="1" thickBot="1" x14ac:dyDescent="0.3">
      <c r="A102" s="142"/>
      <c r="B102" s="118" t="s">
        <v>13</v>
      </c>
      <c r="E102" s="12" t="s">
        <v>1</v>
      </c>
      <c r="F102" s="54"/>
      <c r="G102" s="144"/>
    </row>
    <row r="103" spans="1:7" ht="6.75" hidden="1" customHeight="1" thickBot="1" x14ac:dyDescent="0.3">
      <c r="A103" s="142"/>
      <c r="G103" s="144"/>
    </row>
    <row r="104" spans="1:7" ht="13.5" hidden="1" thickBot="1" x14ac:dyDescent="0.3">
      <c r="A104" s="142"/>
      <c r="C104" s="118" t="s">
        <v>10</v>
      </c>
      <c r="F104" s="124" t="str">
        <f>IF(F102&gt;0,F100/F102,IF(F107&gt;0,F107,"N/A"))</f>
        <v>N/A</v>
      </c>
      <c r="G104" s="144"/>
    </row>
    <row r="105" spans="1:7" ht="6.75" hidden="1" customHeight="1" x14ac:dyDescent="0.25">
      <c r="A105" s="142"/>
      <c r="G105" s="144"/>
    </row>
    <row r="106" spans="1:7" ht="13.5" hidden="1" thickBot="1" x14ac:dyDescent="0.3">
      <c r="A106" s="142"/>
      <c r="B106" s="118" t="s">
        <v>14</v>
      </c>
      <c r="G106" s="144"/>
    </row>
    <row r="107" spans="1:7" ht="13.5" hidden="1" thickBot="1" x14ac:dyDescent="0.3">
      <c r="A107" s="142"/>
      <c r="B107" s="118" t="s">
        <v>15</v>
      </c>
      <c r="E107" s="12" t="s">
        <v>1</v>
      </c>
      <c r="F107" s="15"/>
      <c r="G107" s="144"/>
    </row>
    <row r="108" spans="1:7" ht="6.75" hidden="1" customHeight="1" x14ac:dyDescent="0.25">
      <c r="A108" s="142"/>
      <c r="G108" s="144"/>
    </row>
    <row r="109" spans="1:7" hidden="1" x14ac:dyDescent="0.25">
      <c r="A109" s="142"/>
      <c r="B109" s="183"/>
      <c r="C109" s="184"/>
      <c r="D109" s="185"/>
      <c r="G109" s="144"/>
    </row>
    <row r="110" spans="1:7" hidden="1" x14ac:dyDescent="0.25">
      <c r="A110" s="142"/>
      <c r="B110" s="186"/>
      <c r="C110" s="187"/>
      <c r="D110" s="188"/>
      <c r="G110" s="144"/>
    </row>
    <row r="111" spans="1:7" hidden="1" x14ac:dyDescent="0.25">
      <c r="A111" s="142"/>
      <c r="B111" s="186"/>
      <c r="C111" s="187"/>
      <c r="D111" s="188"/>
      <c r="G111" s="144"/>
    </row>
    <row r="112" spans="1:7" hidden="1" x14ac:dyDescent="0.25">
      <c r="A112" s="142"/>
      <c r="B112" s="186"/>
      <c r="C112" s="187"/>
      <c r="D112" s="188"/>
      <c r="G112" s="144"/>
    </row>
    <row r="113" spans="1:7" hidden="1" x14ac:dyDescent="0.25">
      <c r="A113" s="142"/>
      <c r="B113" s="186"/>
      <c r="C113" s="187"/>
      <c r="D113" s="188"/>
      <c r="G113" s="144"/>
    </row>
    <row r="114" spans="1:7" hidden="1" x14ac:dyDescent="0.25">
      <c r="A114" s="142"/>
      <c r="B114" s="186"/>
      <c r="C114" s="187"/>
      <c r="D114" s="188"/>
      <c r="G114" s="144"/>
    </row>
    <row r="115" spans="1:7" hidden="1" x14ac:dyDescent="0.25">
      <c r="A115" s="142"/>
      <c r="B115" s="189"/>
      <c r="C115" s="190"/>
      <c r="D115" s="191"/>
      <c r="G115" s="144"/>
    </row>
    <row r="116" spans="1:7" ht="6.75" hidden="1" customHeight="1" thickBot="1" x14ac:dyDescent="0.3">
      <c r="A116" s="142"/>
      <c r="G116" s="144"/>
    </row>
    <row r="117" spans="1:7" ht="13.5" hidden="1" thickBot="1" x14ac:dyDescent="0.3">
      <c r="A117" s="142"/>
      <c r="B117" s="118" t="s">
        <v>16</v>
      </c>
      <c r="E117" s="12" t="s">
        <v>1</v>
      </c>
      <c r="F117" s="54"/>
      <c r="G117" s="144"/>
    </row>
    <row r="118" spans="1:7" ht="6.75" hidden="1" customHeight="1" thickBot="1" x14ac:dyDescent="0.3">
      <c r="A118" s="142"/>
      <c r="G118" s="144"/>
    </row>
    <row r="119" spans="1:7" ht="13.5" hidden="1" thickBot="1" x14ac:dyDescent="0.3">
      <c r="A119" s="142"/>
      <c r="C119" s="143" t="s">
        <v>11</v>
      </c>
      <c r="F119" s="126" t="str">
        <f>IF(F117=0," ",IF(F107="Yes",1,IF(F107="No",0,IF(F104/F117&gt;=1,1,IF(F104/F117&gt;=0.75,0.75,IF(F104/F117&gt;=0.5,0.5,IF(F104/F117&gt;=0.25,0.25,0)))))))</f>
        <v xml:space="preserve"> </v>
      </c>
      <c r="G119" s="144"/>
    </row>
    <row r="120" spans="1:7" ht="6.75" hidden="1" customHeight="1" x14ac:dyDescent="0.25">
      <c r="A120" s="159"/>
      <c r="B120" s="160"/>
      <c r="C120" s="160"/>
      <c r="D120" s="161"/>
      <c r="E120" s="160"/>
      <c r="F120" s="162"/>
      <c r="G120" s="163"/>
    </row>
    <row r="121" spans="1:7" s="141" customFormat="1" ht="15" hidden="1" x14ac:dyDescent="0.25">
      <c r="A121" s="135"/>
      <c r="B121" s="136"/>
      <c r="C121" s="136"/>
      <c r="D121" s="137"/>
      <c r="E121" s="138"/>
      <c r="F121" s="139"/>
      <c r="G121" s="140"/>
    </row>
    <row r="122" spans="1:7" s="141" customFormat="1" ht="15" hidden="1" x14ac:dyDescent="0.25">
      <c r="A122" s="148"/>
      <c r="B122" s="41" t="s">
        <v>118</v>
      </c>
      <c r="C122" s="149"/>
      <c r="D122" s="146"/>
      <c r="G122" s="147"/>
    </row>
    <row r="123" spans="1:7" s="154" customFormat="1" ht="12" hidden="1" x14ac:dyDescent="0.25">
      <c r="A123" s="150"/>
      <c r="B123" s="151"/>
      <c r="C123" s="152"/>
      <c r="D123" s="153" t="s">
        <v>119</v>
      </c>
      <c r="F123" s="155"/>
      <c r="G123" s="156"/>
    </row>
    <row r="124" spans="1:7" s="141" customFormat="1" ht="6.75" hidden="1" customHeight="1" thickBot="1" x14ac:dyDescent="0.3">
      <c r="A124" s="148"/>
      <c r="B124" s="125"/>
      <c r="C124" s="149"/>
      <c r="D124" s="157"/>
      <c r="F124" s="127"/>
      <c r="G124" s="147"/>
    </row>
    <row r="125" spans="1:7" ht="13.5" hidden="1" thickBot="1" x14ac:dyDescent="0.3">
      <c r="A125" s="142"/>
      <c r="B125" s="118" t="s">
        <v>12</v>
      </c>
      <c r="E125" s="12" t="s">
        <v>1</v>
      </c>
      <c r="F125" s="54"/>
      <c r="G125" s="144"/>
    </row>
    <row r="126" spans="1:7" ht="6.75" hidden="1" customHeight="1" thickBot="1" x14ac:dyDescent="0.3">
      <c r="A126" s="142"/>
      <c r="F126" s="158"/>
      <c r="G126" s="144"/>
    </row>
    <row r="127" spans="1:7" ht="13.5" hidden="1" thickBot="1" x14ac:dyDescent="0.3">
      <c r="A127" s="142"/>
      <c r="B127" s="118" t="s">
        <v>13</v>
      </c>
      <c r="E127" s="12" t="s">
        <v>1</v>
      </c>
      <c r="F127" s="54"/>
      <c r="G127" s="144"/>
    </row>
    <row r="128" spans="1:7" ht="6.75" hidden="1" customHeight="1" thickBot="1" x14ac:dyDescent="0.3">
      <c r="A128" s="142"/>
      <c r="G128" s="144"/>
    </row>
    <row r="129" spans="1:7" ht="13.5" hidden="1" thickBot="1" x14ac:dyDescent="0.3">
      <c r="A129" s="142"/>
      <c r="C129" s="118" t="s">
        <v>10</v>
      </c>
      <c r="F129" s="124" t="str">
        <f>IF(F127&gt;0,F125/F127,IF(F132&gt;0,F132,"N/A"))</f>
        <v>N/A</v>
      </c>
      <c r="G129" s="144"/>
    </row>
    <row r="130" spans="1:7" ht="6.75" hidden="1" customHeight="1" x14ac:dyDescent="0.25">
      <c r="A130" s="142"/>
      <c r="G130" s="144"/>
    </row>
    <row r="131" spans="1:7" ht="13.5" hidden="1" thickBot="1" x14ac:dyDescent="0.3">
      <c r="A131" s="142"/>
      <c r="B131" s="118" t="s">
        <v>14</v>
      </c>
      <c r="G131" s="144"/>
    </row>
    <row r="132" spans="1:7" ht="13.5" hidden="1" thickBot="1" x14ac:dyDescent="0.3">
      <c r="A132" s="142"/>
      <c r="B132" s="118" t="s">
        <v>15</v>
      </c>
      <c r="E132" s="12" t="s">
        <v>1</v>
      </c>
      <c r="F132" s="15"/>
      <c r="G132" s="144"/>
    </row>
    <row r="133" spans="1:7" ht="6.75" hidden="1" customHeight="1" x14ac:dyDescent="0.25">
      <c r="A133" s="142"/>
      <c r="G133" s="144"/>
    </row>
    <row r="134" spans="1:7" hidden="1" x14ac:dyDescent="0.25">
      <c r="A134" s="142"/>
      <c r="B134" s="183"/>
      <c r="C134" s="184"/>
      <c r="D134" s="185"/>
      <c r="G134" s="144"/>
    </row>
    <row r="135" spans="1:7" hidden="1" x14ac:dyDescent="0.25">
      <c r="A135" s="142"/>
      <c r="B135" s="186"/>
      <c r="C135" s="187"/>
      <c r="D135" s="188"/>
      <c r="G135" s="144"/>
    </row>
    <row r="136" spans="1:7" hidden="1" x14ac:dyDescent="0.25">
      <c r="A136" s="142"/>
      <c r="B136" s="186"/>
      <c r="C136" s="187"/>
      <c r="D136" s="188"/>
      <c r="G136" s="144"/>
    </row>
    <row r="137" spans="1:7" hidden="1" x14ac:dyDescent="0.25">
      <c r="A137" s="142"/>
      <c r="B137" s="186"/>
      <c r="C137" s="187"/>
      <c r="D137" s="188"/>
      <c r="G137" s="144"/>
    </row>
    <row r="138" spans="1:7" hidden="1" x14ac:dyDescent="0.25">
      <c r="A138" s="142"/>
      <c r="B138" s="186"/>
      <c r="C138" s="187"/>
      <c r="D138" s="188"/>
      <c r="G138" s="144"/>
    </row>
    <row r="139" spans="1:7" hidden="1" x14ac:dyDescent="0.25">
      <c r="A139" s="142"/>
      <c r="B139" s="186"/>
      <c r="C139" s="187"/>
      <c r="D139" s="188"/>
      <c r="G139" s="144"/>
    </row>
    <row r="140" spans="1:7" hidden="1" x14ac:dyDescent="0.25">
      <c r="A140" s="142"/>
      <c r="B140" s="189"/>
      <c r="C140" s="190"/>
      <c r="D140" s="191"/>
      <c r="G140" s="144"/>
    </row>
    <row r="141" spans="1:7" ht="6.75" hidden="1" customHeight="1" thickBot="1" x14ac:dyDescent="0.3">
      <c r="A141" s="142"/>
      <c r="G141" s="144"/>
    </row>
    <row r="142" spans="1:7" ht="13.5" hidden="1" thickBot="1" x14ac:dyDescent="0.3">
      <c r="A142" s="142"/>
      <c r="B142" s="118" t="s">
        <v>16</v>
      </c>
      <c r="E142" s="12" t="s">
        <v>1</v>
      </c>
      <c r="F142" s="54"/>
      <c r="G142" s="144"/>
    </row>
    <row r="143" spans="1:7" ht="6.75" hidden="1" customHeight="1" thickBot="1" x14ac:dyDescent="0.3">
      <c r="A143" s="142"/>
      <c r="G143" s="144"/>
    </row>
    <row r="144" spans="1:7" ht="13.5" hidden="1" thickBot="1" x14ac:dyDescent="0.3">
      <c r="A144" s="142"/>
      <c r="C144" s="143" t="s">
        <v>11</v>
      </c>
      <c r="F144" s="126" t="str">
        <f>IF(F142=0," ",IF(F132="Yes",1,IF(F132="No",0,IF(F129/F142&gt;=1,1,IF(F129/F142&gt;=0.75,0.75,IF(F129/F142&gt;=0.5,0.5,IF(F129/F142&gt;=0.25,0.25,0)))))))</f>
        <v xml:space="preserve"> </v>
      </c>
      <c r="G144" s="144"/>
    </row>
    <row r="145" spans="1:7" ht="6.75" hidden="1" customHeight="1" x14ac:dyDescent="0.25">
      <c r="A145" s="159"/>
      <c r="B145" s="160"/>
      <c r="C145" s="160"/>
      <c r="D145" s="161"/>
      <c r="E145" s="160"/>
      <c r="F145" s="162"/>
      <c r="G145" s="163"/>
    </row>
    <row r="146" spans="1:7" s="141" customFormat="1" ht="15" hidden="1" x14ac:dyDescent="0.25">
      <c r="A146" s="135"/>
      <c r="B146" s="136"/>
      <c r="C146" s="136"/>
      <c r="D146" s="137"/>
      <c r="E146" s="138"/>
      <c r="F146" s="139"/>
      <c r="G146" s="140"/>
    </row>
    <row r="147" spans="1:7" s="141" customFormat="1" ht="15" hidden="1" x14ac:dyDescent="0.25">
      <c r="A147" s="148"/>
      <c r="B147" s="41" t="s">
        <v>120</v>
      </c>
      <c r="C147" s="149"/>
      <c r="D147" s="146"/>
      <c r="G147" s="147"/>
    </row>
    <row r="148" spans="1:7" s="154" customFormat="1" ht="12" hidden="1" x14ac:dyDescent="0.25">
      <c r="A148" s="150"/>
      <c r="B148" s="151"/>
      <c r="C148" s="152"/>
      <c r="D148" s="153" t="s">
        <v>119</v>
      </c>
      <c r="F148" s="155"/>
      <c r="G148" s="156"/>
    </row>
    <row r="149" spans="1:7" s="141" customFormat="1" ht="6.75" hidden="1" customHeight="1" thickBot="1" x14ac:dyDescent="0.3">
      <c r="A149" s="148"/>
      <c r="B149" s="125"/>
      <c r="C149" s="149"/>
      <c r="D149" s="157"/>
      <c r="F149" s="127"/>
      <c r="G149" s="147"/>
    </row>
    <row r="150" spans="1:7" ht="13.5" hidden="1" thickBot="1" x14ac:dyDescent="0.3">
      <c r="A150" s="142"/>
      <c r="B150" s="118" t="s">
        <v>12</v>
      </c>
      <c r="E150" s="12" t="s">
        <v>1</v>
      </c>
      <c r="F150" s="54"/>
      <c r="G150" s="144"/>
    </row>
    <row r="151" spans="1:7" ht="6.75" hidden="1" customHeight="1" thickBot="1" x14ac:dyDescent="0.3">
      <c r="A151" s="142"/>
      <c r="F151" s="158"/>
      <c r="G151" s="144"/>
    </row>
    <row r="152" spans="1:7" ht="13.5" hidden="1" thickBot="1" x14ac:dyDescent="0.3">
      <c r="A152" s="142"/>
      <c r="B152" s="118" t="s">
        <v>13</v>
      </c>
      <c r="E152" s="12" t="s">
        <v>1</v>
      </c>
      <c r="F152" s="54"/>
      <c r="G152" s="144"/>
    </row>
    <row r="153" spans="1:7" ht="6.75" hidden="1" customHeight="1" thickBot="1" x14ac:dyDescent="0.3">
      <c r="A153" s="142"/>
      <c r="G153" s="144"/>
    </row>
    <row r="154" spans="1:7" ht="13.5" hidden="1" thickBot="1" x14ac:dyDescent="0.3">
      <c r="A154" s="142"/>
      <c r="C154" s="118" t="s">
        <v>10</v>
      </c>
      <c r="F154" s="124" t="str">
        <f>IF(F152&gt;0,F150/F152,IF(F157&gt;0,F157,"N/A"))</f>
        <v>N/A</v>
      </c>
      <c r="G154" s="144"/>
    </row>
    <row r="155" spans="1:7" ht="6.75" hidden="1" customHeight="1" x14ac:dyDescent="0.25">
      <c r="A155" s="142"/>
      <c r="G155" s="144"/>
    </row>
    <row r="156" spans="1:7" ht="13.5" hidden="1" thickBot="1" x14ac:dyDescent="0.3">
      <c r="A156" s="142"/>
      <c r="B156" s="118" t="s">
        <v>14</v>
      </c>
      <c r="G156" s="144"/>
    </row>
    <row r="157" spans="1:7" ht="13.5" hidden="1" thickBot="1" x14ac:dyDescent="0.3">
      <c r="A157" s="142"/>
      <c r="B157" s="118" t="s">
        <v>15</v>
      </c>
      <c r="E157" s="12" t="s">
        <v>1</v>
      </c>
      <c r="F157" s="15"/>
      <c r="G157" s="144"/>
    </row>
    <row r="158" spans="1:7" ht="6.75" hidden="1" customHeight="1" x14ac:dyDescent="0.25">
      <c r="A158" s="142"/>
      <c r="G158" s="144"/>
    </row>
    <row r="159" spans="1:7" hidden="1" x14ac:dyDescent="0.25">
      <c r="A159" s="142"/>
      <c r="B159" s="183"/>
      <c r="C159" s="184"/>
      <c r="D159" s="185"/>
      <c r="G159" s="144"/>
    </row>
    <row r="160" spans="1:7" hidden="1" x14ac:dyDescent="0.25">
      <c r="A160" s="142"/>
      <c r="B160" s="186"/>
      <c r="C160" s="187"/>
      <c r="D160" s="188"/>
      <c r="G160" s="144"/>
    </row>
    <row r="161" spans="1:7" hidden="1" x14ac:dyDescent="0.25">
      <c r="A161" s="142"/>
      <c r="B161" s="186"/>
      <c r="C161" s="187"/>
      <c r="D161" s="188"/>
      <c r="G161" s="144"/>
    </row>
    <row r="162" spans="1:7" hidden="1" x14ac:dyDescent="0.25">
      <c r="A162" s="142"/>
      <c r="B162" s="186"/>
      <c r="C162" s="187"/>
      <c r="D162" s="188"/>
      <c r="G162" s="144"/>
    </row>
    <row r="163" spans="1:7" hidden="1" x14ac:dyDescent="0.25">
      <c r="A163" s="142"/>
      <c r="B163" s="186"/>
      <c r="C163" s="187"/>
      <c r="D163" s="188"/>
      <c r="G163" s="144"/>
    </row>
    <row r="164" spans="1:7" hidden="1" x14ac:dyDescent="0.25">
      <c r="A164" s="142"/>
      <c r="B164" s="186"/>
      <c r="C164" s="187"/>
      <c r="D164" s="188"/>
      <c r="G164" s="144"/>
    </row>
    <row r="165" spans="1:7" hidden="1" x14ac:dyDescent="0.25">
      <c r="A165" s="142"/>
      <c r="B165" s="189"/>
      <c r="C165" s="190"/>
      <c r="D165" s="191"/>
      <c r="G165" s="144"/>
    </row>
    <row r="166" spans="1:7" ht="6.75" hidden="1" customHeight="1" thickBot="1" x14ac:dyDescent="0.3">
      <c r="A166" s="142"/>
      <c r="G166" s="144"/>
    </row>
    <row r="167" spans="1:7" ht="13.5" hidden="1" thickBot="1" x14ac:dyDescent="0.3">
      <c r="A167" s="142"/>
      <c r="B167" s="118" t="s">
        <v>16</v>
      </c>
      <c r="E167" s="12" t="s">
        <v>1</v>
      </c>
      <c r="F167" s="54"/>
      <c r="G167" s="144"/>
    </row>
    <row r="168" spans="1:7" ht="6.75" hidden="1" customHeight="1" thickBot="1" x14ac:dyDescent="0.3">
      <c r="A168" s="142"/>
      <c r="G168" s="144"/>
    </row>
    <row r="169" spans="1:7" ht="13.5" hidden="1" thickBot="1" x14ac:dyDescent="0.3">
      <c r="A169" s="142"/>
      <c r="C169" s="143" t="s">
        <v>11</v>
      </c>
      <c r="F169" s="126" t="str">
        <f>IF(F167=0," ",IF(F157="Yes",1,IF(F157="No",0,IF(F154/F167&gt;=1,1,IF(F154/F167&gt;=0.75,0.75,IF(F154/F167&gt;=0.5,0.5,IF(F154/F167&gt;=0.25,0.25,0)))))))</f>
        <v xml:space="preserve"> </v>
      </c>
      <c r="G169" s="144"/>
    </row>
    <row r="170" spans="1:7" ht="6.75" hidden="1" customHeight="1" x14ac:dyDescent="0.25">
      <c r="A170" s="159"/>
      <c r="B170" s="160"/>
      <c r="C170" s="160"/>
      <c r="D170" s="161"/>
      <c r="E170" s="160"/>
      <c r="F170" s="162"/>
      <c r="G170" s="163"/>
    </row>
    <row r="171" spans="1:7" s="141" customFormat="1" ht="15" hidden="1" x14ac:dyDescent="0.25">
      <c r="A171" s="135"/>
      <c r="B171" s="136"/>
      <c r="C171" s="136"/>
      <c r="D171" s="137"/>
      <c r="E171" s="138"/>
      <c r="F171" s="139"/>
      <c r="G171" s="140"/>
    </row>
    <row r="172" spans="1:7" s="141" customFormat="1" ht="15" hidden="1" x14ac:dyDescent="0.25">
      <c r="A172" s="148"/>
      <c r="B172" s="41" t="s">
        <v>120</v>
      </c>
      <c r="C172" s="149"/>
      <c r="D172" s="146"/>
      <c r="G172" s="147"/>
    </row>
    <row r="173" spans="1:7" s="154" customFormat="1" ht="12" hidden="1" x14ac:dyDescent="0.25">
      <c r="A173" s="150"/>
      <c r="B173" s="151"/>
      <c r="C173" s="152"/>
      <c r="D173" s="153" t="s">
        <v>119</v>
      </c>
      <c r="F173" s="155"/>
      <c r="G173" s="156"/>
    </row>
    <row r="174" spans="1:7" s="141" customFormat="1" ht="6.75" hidden="1" customHeight="1" thickBot="1" x14ac:dyDescent="0.3">
      <c r="A174" s="148"/>
      <c r="B174" s="125"/>
      <c r="C174" s="149"/>
      <c r="D174" s="157"/>
      <c r="F174" s="127"/>
      <c r="G174" s="147"/>
    </row>
    <row r="175" spans="1:7" ht="13.5" hidden="1" thickBot="1" x14ac:dyDescent="0.3">
      <c r="A175" s="142"/>
      <c r="B175" s="118" t="s">
        <v>12</v>
      </c>
      <c r="E175" s="12" t="s">
        <v>1</v>
      </c>
      <c r="F175" s="54"/>
      <c r="G175" s="144"/>
    </row>
    <row r="176" spans="1:7" ht="6.75" hidden="1" customHeight="1" thickBot="1" x14ac:dyDescent="0.3">
      <c r="A176" s="142"/>
      <c r="F176" s="158"/>
      <c r="G176" s="144"/>
    </row>
    <row r="177" spans="1:7" ht="13.5" hidden="1" thickBot="1" x14ac:dyDescent="0.3">
      <c r="A177" s="142"/>
      <c r="B177" s="118" t="s">
        <v>13</v>
      </c>
      <c r="E177" s="12" t="s">
        <v>1</v>
      </c>
      <c r="F177" s="54"/>
      <c r="G177" s="144"/>
    </row>
    <row r="178" spans="1:7" ht="6.75" hidden="1" customHeight="1" thickBot="1" x14ac:dyDescent="0.3">
      <c r="A178" s="142"/>
      <c r="G178" s="144"/>
    </row>
    <row r="179" spans="1:7" ht="13.5" hidden="1" thickBot="1" x14ac:dyDescent="0.3">
      <c r="A179" s="142"/>
      <c r="C179" s="118" t="s">
        <v>10</v>
      </c>
      <c r="F179" s="124" t="str">
        <f>IF(F177&gt;0,F175/F177,IF(F182&gt;0,F182,"N/A"))</f>
        <v>N/A</v>
      </c>
      <c r="G179" s="144"/>
    </row>
    <row r="180" spans="1:7" ht="6.75" hidden="1" customHeight="1" x14ac:dyDescent="0.25">
      <c r="A180" s="142"/>
      <c r="G180" s="144"/>
    </row>
    <row r="181" spans="1:7" ht="13.5" hidden="1" thickBot="1" x14ac:dyDescent="0.3">
      <c r="A181" s="142"/>
      <c r="B181" s="118" t="s">
        <v>14</v>
      </c>
      <c r="G181" s="144"/>
    </row>
    <row r="182" spans="1:7" ht="13.5" hidden="1" thickBot="1" x14ac:dyDescent="0.3">
      <c r="A182" s="142"/>
      <c r="B182" s="118" t="s">
        <v>15</v>
      </c>
      <c r="E182" s="12" t="s">
        <v>1</v>
      </c>
      <c r="F182" s="15"/>
      <c r="G182" s="144"/>
    </row>
    <row r="183" spans="1:7" ht="6.75" hidden="1" customHeight="1" x14ac:dyDescent="0.25">
      <c r="A183" s="142"/>
      <c r="G183" s="144"/>
    </row>
    <row r="184" spans="1:7" hidden="1" x14ac:dyDescent="0.25">
      <c r="A184" s="142"/>
      <c r="B184" s="183"/>
      <c r="C184" s="184"/>
      <c r="D184" s="185"/>
      <c r="G184" s="144"/>
    </row>
    <row r="185" spans="1:7" hidden="1" x14ac:dyDescent="0.25">
      <c r="A185" s="142"/>
      <c r="B185" s="186"/>
      <c r="C185" s="187"/>
      <c r="D185" s="188"/>
      <c r="G185" s="144"/>
    </row>
    <row r="186" spans="1:7" hidden="1" x14ac:dyDescent="0.25">
      <c r="A186" s="142"/>
      <c r="B186" s="186"/>
      <c r="C186" s="187"/>
      <c r="D186" s="188"/>
      <c r="G186" s="144"/>
    </row>
    <row r="187" spans="1:7" hidden="1" x14ac:dyDescent="0.25">
      <c r="A187" s="142"/>
      <c r="B187" s="186"/>
      <c r="C187" s="187"/>
      <c r="D187" s="188"/>
      <c r="G187" s="144"/>
    </row>
    <row r="188" spans="1:7" hidden="1" x14ac:dyDescent="0.25">
      <c r="A188" s="142"/>
      <c r="B188" s="186"/>
      <c r="C188" s="187"/>
      <c r="D188" s="188"/>
      <c r="G188" s="144"/>
    </row>
    <row r="189" spans="1:7" hidden="1" x14ac:dyDescent="0.25">
      <c r="A189" s="142"/>
      <c r="B189" s="186"/>
      <c r="C189" s="187"/>
      <c r="D189" s="188"/>
      <c r="G189" s="144"/>
    </row>
    <row r="190" spans="1:7" hidden="1" x14ac:dyDescent="0.25">
      <c r="A190" s="142"/>
      <c r="B190" s="189"/>
      <c r="C190" s="190"/>
      <c r="D190" s="191"/>
      <c r="G190" s="144"/>
    </row>
    <row r="191" spans="1:7" ht="6.75" hidden="1" customHeight="1" thickBot="1" x14ac:dyDescent="0.3">
      <c r="A191" s="142"/>
      <c r="G191" s="144"/>
    </row>
    <row r="192" spans="1:7" ht="13.5" hidden="1" thickBot="1" x14ac:dyDescent="0.3">
      <c r="A192" s="142"/>
      <c r="B192" s="118" t="s">
        <v>16</v>
      </c>
      <c r="E192" s="12" t="s">
        <v>1</v>
      </c>
      <c r="F192" s="54"/>
      <c r="G192" s="144"/>
    </row>
    <row r="193" spans="1:7" ht="6.75" hidden="1" customHeight="1" thickBot="1" x14ac:dyDescent="0.3">
      <c r="A193" s="142"/>
      <c r="G193" s="144"/>
    </row>
    <row r="194" spans="1:7" ht="13.5" hidden="1" thickBot="1" x14ac:dyDescent="0.3">
      <c r="A194" s="142"/>
      <c r="C194" s="143" t="s">
        <v>11</v>
      </c>
      <c r="F194" s="126" t="str">
        <f>IF(F192=0," ",IF(F182="Yes",1,IF(F182="No",0,IF(F179/F192&gt;=1,1,IF(F179/F192&gt;=0.75,0.75,IF(F179/F192&gt;=0.5,0.5,IF(F179/F192&gt;=0.25,0.25,0)))))))</f>
        <v xml:space="preserve"> </v>
      </c>
      <c r="G194" s="144"/>
    </row>
    <row r="195" spans="1:7" ht="6.75" hidden="1" customHeight="1" x14ac:dyDescent="0.25">
      <c r="A195" s="159"/>
      <c r="B195" s="160"/>
      <c r="C195" s="160"/>
      <c r="D195" s="161"/>
      <c r="E195" s="160"/>
      <c r="F195" s="162"/>
      <c r="G195" s="163"/>
    </row>
    <row r="196" spans="1:7" s="141" customFormat="1" ht="15" hidden="1" x14ac:dyDescent="0.25">
      <c r="A196" s="135"/>
      <c r="B196" s="136"/>
      <c r="C196" s="136"/>
      <c r="D196" s="137"/>
      <c r="E196" s="138"/>
      <c r="F196" s="139"/>
      <c r="G196" s="140"/>
    </row>
    <row r="197" spans="1:7" s="141" customFormat="1" ht="15" hidden="1" x14ac:dyDescent="0.25">
      <c r="A197" s="148"/>
      <c r="B197" s="41" t="s">
        <v>120</v>
      </c>
      <c r="C197" s="149"/>
      <c r="D197" s="146"/>
      <c r="G197" s="147"/>
    </row>
    <row r="198" spans="1:7" s="154" customFormat="1" ht="12" hidden="1" x14ac:dyDescent="0.25">
      <c r="A198" s="150"/>
      <c r="B198" s="151"/>
      <c r="C198" s="152"/>
      <c r="D198" s="153" t="s">
        <v>119</v>
      </c>
      <c r="F198" s="155"/>
      <c r="G198" s="156"/>
    </row>
    <row r="199" spans="1:7" s="141" customFormat="1" ht="6.75" hidden="1" customHeight="1" thickBot="1" x14ac:dyDescent="0.3">
      <c r="A199" s="148"/>
      <c r="B199" s="125"/>
      <c r="C199" s="149"/>
      <c r="D199" s="157"/>
      <c r="F199" s="127"/>
      <c r="G199" s="147"/>
    </row>
    <row r="200" spans="1:7" ht="13.5" hidden="1" thickBot="1" x14ac:dyDescent="0.3">
      <c r="A200" s="142"/>
      <c r="B200" s="118" t="s">
        <v>12</v>
      </c>
      <c r="E200" s="12" t="s">
        <v>1</v>
      </c>
      <c r="F200" s="54"/>
      <c r="G200" s="144"/>
    </row>
    <row r="201" spans="1:7" ht="6.75" hidden="1" customHeight="1" thickBot="1" x14ac:dyDescent="0.3">
      <c r="A201" s="142"/>
      <c r="F201" s="158"/>
      <c r="G201" s="144"/>
    </row>
    <row r="202" spans="1:7" ht="13.5" hidden="1" thickBot="1" x14ac:dyDescent="0.3">
      <c r="A202" s="142"/>
      <c r="B202" s="118" t="s">
        <v>13</v>
      </c>
      <c r="E202" s="12" t="s">
        <v>1</v>
      </c>
      <c r="F202" s="54"/>
      <c r="G202" s="144"/>
    </row>
    <row r="203" spans="1:7" ht="6.75" hidden="1" customHeight="1" thickBot="1" x14ac:dyDescent="0.3">
      <c r="A203" s="142"/>
      <c r="G203" s="144"/>
    </row>
    <row r="204" spans="1:7" ht="13.5" hidden="1" thickBot="1" x14ac:dyDescent="0.3">
      <c r="A204" s="142"/>
      <c r="C204" s="118" t="s">
        <v>10</v>
      </c>
      <c r="F204" s="124" t="str">
        <f>IF(F202&gt;0,F200/F202,IF(F207&gt;0,F207,"N/A"))</f>
        <v>N/A</v>
      </c>
      <c r="G204" s="144"/>
    </row>
    <row r="205" spans="1:7" ht="6.75" hidden="1" customHeight="1" x14ac:dyDescent="0.25">
      <c r="A205" s="142"/>
      <c r="G205" s="144"/>
    </row>
    <row r="206" spans="1:7" ht="13.5" hidden="1" thickBot="1" x14ac:dyDescent="0.3">
      <c r="A206" s="142"/>
      <c r="B206" s="118" t="s">
        <v>14</v>
      </c>
      <c r="G206" s="144"/>
    </row>
    <row r="207" spans="1:7" ht="13.5" hidden="1" thickBot="1" x14ac:dyDescent="0.3">
      <c r="A207" s="142"/>
      <c r="B207" s="118" t="s">
        <v>15</v>
      </c>
      <c r="E207" s="12" t="s">
        <v>1</v>
      </c>
      <c r="F207" s="15"/>
      <c r="G207" s="144"/>
    </row>
    <row r="208" spans="1:7" ht="6.75" hidden="1" customHeight="1" x14ac:dyDescent="0.25">
      <c r="A208" s="142"/>
      <c r="G208" s="144"/>
    </row>
    <row r="209" spans="1:7" hidden="1" x14ac:dyDescent="0.25">
      <c r="A209" s="142"/>
      <c r="B209" s="183"/>
      <c r="C209" s="184"/>
      <c r="D209" s="185"/>
      <c r="G209" s="144"/>
    </row>
    <row r="210" spans="1:7" hidden="1" x14ac:dyDescent="0.25">
      <c r="A210" s="142"/>
      <c r="B210" s="186"/>
      <c r="C210" s="187"/>
      <c r="D210" s="188"/>
      <c r="G210" s="144"/>
    </row>
    <row r="211" spans="1:7" hidden="1" x14ac:dyDescent="0.25">
      <c r="A211" s="142"/>
      <c r="B211" s="186"/>
      <c r="C211" s="187"/>
      <c r="D211" s="188"/>
      <c r="G211" s="144"/>
    </row>
    <row r="212" spans="1:7" hidden="1" x14ac:dyDescent="0.25">
      <c r="A212" s="142"/>
      <c r="B212" s="186"/>
      <c r="C212" s="187"/>
      <c r="D212" s="188"/>
      <c r="G212" s="144"/>
    </row>
    <row r="213" spans="1:7" hidden="1" x14ac:dyDescent="0.25">
      <c r="A213" s="142"/>
      <c r="B213" s="186"/>
      <c r="C213" s="187"/>
      <c r="D213" s="188"/>
      <c r="G213" s="144"/>
    </row>
    <row r="214" spans="1:7" hidden="1" x14ac:dyDescent="0.25">
      <c r="A214" s="142"/>
      <c r="B214" s="186"/>
      <c r="C214" s="187"/>
      <c r="D214" s="188"/>
      <c r="G214" s="144"/>
    </row>
    <row r="215" spans="1:7" hidden="1" x14ac:dyDescent="0.25">
      <c r="A215" s="142"/>
      <c r="B215" s="189"/>
      <c r="C215" s="190"/>
      <c r="D215" s="191"/>
      <c r="G215" s="144"/>
    </row>
    <row r="216" spans="1:7" ht="6.75" hidden="1" customHeight="1" thickBot="1" x14ac:dyDescent="0.3">
      <c r="A216" s="142"/>
      <c r="G216" s="144"/>
    </row>
    <row r="217" spans="1:7" ht="13.5" hidden="1" thickBot="1" x14ac:dyDescent="0.3">
      <c r="A217" s="142"/>
      <c r="B217" s="118" t="s">
        <v>16</v>
      </c>
      <c r="E217" s="12" t="s">
        <v>1</v>
      </c>
      <c r="F217" s="54"/>
      <c r="G217" s="144"/>
    </row>
    <row r="218" spans="1:7" ht="6.75" hidden="1" customHeight="1" thickBot="1" x14ac:dyDescent="0.3">
      <c r="A218" s="142"/>
      <c r="G218" s="144"/>
    </row>
    <row r="219" spans="1:7" ht="13.5" hidden="1" thickBot="1" x14ac:dyDescent="0.3">
      <c r="A219" s="142"/>
      <c r="C219" s="143" t="s">
        <v>11</v>
      </c>
      <c r="F219" s="126" t="str">
        <f>IF(F217=0," ",IF(F207="Yes",1,IF(F207="No",0,IF(F204/F217&gt;=1,1,IF(F204/F217&gt;=0.75,0.75,IF(F204/F217&gt;=0.5,0.5,IF(F204/F217&gt;=0.25,0.25,0)))))))</f>
        <v xml:space="preserve"> </v>
      </c>
      <c r="G219" s="144"/>
    </row>
    <row r="220" spans="1:7" ht="6.75" hidden="1" customHeight="1" x14ac:dyDescent="0.25">
      <c r="A220" s="159"/>
      <c r="B220" s="160"/>
      <c r="C220" s="160"/>
      <c r="D220" s="161"/>
      <c r="E220" s="160"/>
      <c r="F220" s="162"/>
      <c r="G220" s="163"/>
    </row>
    <row r="221" spans="1:7" s="141" customFormat="1" ht="15" hidden="1" x14ac:dyDescent="0.25">
      <c r="A221" s="135"/>
      <c r="B221" s="136"/>
      <c r="C221" s="136"/>
      <c r="D221" s="137"/>
      <c r="E221" s="138"/>
      <c r="F221" s="139"/>
      <c r="G221" s="140"/>
    </row>
    <row r="222" spans="1:7" s="141" customFormat="1" ht="15" hidden="1" x14ac:dyDescent="0.25">
      <c r="A222" s="148"/>
      <c r="B222" s="41" t="s">
        <v>120</v>
      </c>
      <c r="C222" s="149"/>
      <c r="D222" s="146"/>
      <c r="G222" s="147"/>
    </row>
    <row r="223" spans="1:7" s="154" customFormat="1" ht="12" hidden="1" x14ac:dyDescent="0.25">
      <c r="A223" s="150"/>
      <c r="B223" s="151"/>
      <c r="C223" s="152"/>
      <c r="D223" s="153" t="s">
        <v>119</v>
      </c>
      <c r="F223" s="155"/>
      <c r="G223" s="156"/>
    </row>
    <row r="224" spans="1:7" s="141" customFormat="1" ht="6.75" hidden="1" customHeight="1" thickBot="1" x14ac:dyDescent="0.3">
      <c r="A224" s="148"/>
      <c r="B224" s="125"/>
      <c r="C224" s="149"/>
      <c r="D224" s="157"/>
      <c r="F224" s="127"/>
      <c r="G224" s="147"/>
    </row>
    <row r="225" spans="1:7" ht="13.5" hidden="1" thickBot="1" x14ac:dyDescent="0.3">
      <c r="A225" s="142"/>
      <c r="B225" s="118" t="s">
        <v>12</v>
      </c>
      <c r="E225" s="12" t="s">
        <v>1</v>
      </c>
      <c r="F225" s="54"/>
      <c r="G225" s="144"/>
    </row>
    <row r="226" spans="1:7" ht="6.75" hidden="1" customHeight="1" thickBot="1" x14ac:dyDescent="0.3">
      <c r="A226" s="142"/>
      <c r="F226" s="158"/>
      <c r="G226" s="144"/>
    </row>
    <row r="227" spans="1:7" ht="13.5" hidden="1" thickBot="1" x14ac:dyDescent="0.3">
      <c r="A227" s="142"/>
      <c r="B227" s="118" t="s">
        <v>13</v>
      </c>
      <c r="E227" s="12" t="s">
        <v>1</v>
      </c>
      <c r="F227" s="54"/>
      <c r="G227" s="144"/>
    </row>
    <row r="228" spans="1:7" ht="6.75" hidden="1" customHeight="1" thickBot="1" x14ac:dyDescent="0.3">
      <c r="A228" s="142"/>
      <c r="G228" s="144"/>
    </row>
    <row r="229" spans="1:7" ht="13.5" hidden="1" thickBot="1" x14ac:dyDescent="0.3">
      <c r="A229" s="142"/>
      <c r="C229" s="118" t="s">
        <v>10</v>
      </c>
      <c r="F229" s="124" t="str">
        <f>IF(F227&gt;0,F225/F227,IF(F232&gt;0,F232,"N/A"))</f>
        <v>N/A</v>
      </c>
      <c r="G229" s="144"/>
    </row>
    <row r="230" spans="1:7" ht="6.75" hidden="1" customHeight="1" x14ac:dyDescent="0.25">
      <c r="A230" s="142"/>
      <c r="G230" s="144"/>
    </row>
    <row r="231" spans="1:7" ht="13.5" hidden="1" thickBot="1" x14ac:dyDescent="0.3">
      <c r="A231" s="142"/>
      <c r="B231" s="118" t="s">
        <v>14</v>
      </c>
      <c r="G231" s="144"/>
    </row>
    <row r="232" spans="1:7" ht="13.5" hidden="1" thickBot="1" x14ac:dyDescent="0.3">
      <c r="A232" s="142"/>
      <c r="B232" s="118" t="s">
        <v>15</v>
      </c>
      <c r="E232" s="12" t="s">
        <v>1</v>
      </c>
      <c r="F232" s="15"/>
      <c r="G232" s="144"/>
    </row>
    <row r="233" spans="1:7" ht="6.75" hidden="1" customHeight="1" x14ac:dyDescent="0.25">
      <c r="A233" s="142"/>
      <c r="G233" s="144"/>
    </row>
    <row r="234" spans="1:7" hidden="1" x14ac:dyDescent="0.25">
      <c r="A234" s="142"/>
      <c r="B234" s="183"/>
      <c r="C234" s="184"/>
      <c r="D234" s="185"/>
      <c r="G234" s="144"/>
    </row>
    <row r="235" spans="1:7" hidden="1" x14ac:dyDescent="0.25">
      <c r="A235" s="142"/>
      <c r="B235" s="186"/>
      <c r="C235" s="187"/>
      <c r="D235" s="188"/>
      <c r="G235" s="144"/>
    </row>
    <row r="236" spans="1:7" hidden="1" x14ac:dyDescent="0.25">
      <c r="A236" s="142"/>
      <c r="B236" s="186"/>
      <c r="C236" s="187"/>
      <c r="D236" s="188"/>
      <c r="G236" s="144"/>
    </row>
    <row r="237" spans="1:7" hidden="1" x14ac:dyDescent="0.25">
      <c r="A237" s="142"/>
      <c r="B237" s="186"/>
      <c r="C237" s="187"/>
      <c r="D237" s="188"/>
      <c r="G237" s="144"/>
    </row>
    <row r="238" spans="1:7" hidden="1" x14ac:dyDescent="0.25">
      <c r="A238" s="142"/>
      <c r="B238" s="186"/>
      <c r="C238" s="187"/>
      <c r="D238" s="188"/>
      <c r="G238" s="144"/>
    </row>
    <row r="239" spans="1:7" hidden="1" x14ac:dyDescent="0.25">
      <c r="A239" s="142"/>
      <c r="B239" s="186"/>
      <c r="C239" s="187"/>
      <c r="D239" s="188"/>
      <c r="G239" s="144"/>
    </row>
    <row r="240" spans="1:7" hidden="1" x14ac:dyDescent="0.25">
      <c r="A240" s="142"/>
      <c r="B240" s="189"/>
      <c r="C240" s="190"/>
      <c r="D240" s="191"/>
      <c r="G240" s="144"/>
    </row>
    <row r="241" spans="1:7" ht="6.75" hidden="1" customHeight="1" thickBot="1" x14ac:dyDescent="0.3">
      <c r="A241" s="142"/>
      <c r="G241" s="144"/>
    </row>
    <row r="242" spans="1:7" ht="13.5" hidden="1" thickBot="1" x14ac:dyDescent="0.3">
      <c r="A242" s="142"/>
      <c r="B242" s="118" t="s">
        <v>16</v>
      </c>
      <c r="E242" s="12" t="s">
        <v>1</v>
      </c>
      <c r="F242" s="54"/>
      <c r="G242" s="144"/>
    </row>
    <row r="243" spans="1:7" ht="6.75" hidden="1" customHeight="1" thickBot="1" x14ac:dyDescent="0.3">
      <c r="A243" s="142"/>
      <c r="G243" s="144"/>
    </row>
    <row r="244" spans="1:7" ht="13.5" hidden="1" thickBot="1" x14ac:dyDescent="0.3">
      <c r="A244" s="142"/>
      <c r="C244" s="143" t="s">
        <v>11</v>
      </c>
      <c r="F244" s="126" t="str">
        <f>IF(F242=0," ",IF(F232="Yes",1,IF(F232="No",0,IF(F229/F242&gt;=1,1,IF(F229/F242&gt;=0.75,0.75,IF(F229/F242&gt;=0.5,0.5,IF(F229/F242&gt;=0.25,0.25,0)))))))</f>
        <v xml:space="preserve"> </v>
      </c>
      <c r="G244" s="144"/>
    </row>
    <row r="245" spans="1:7" ht="6.75" hidden="1" customHeight="1" x14ac:dyDescent="0.25">
      <c r="A245" s="159"/>
      <c r="B245" s="160"/>
      <c r="C245" s="160"/>
      <c r="D245" s="161"/>
      <c r="E245" s="160"/>
      <c r="F245" s="162"/>
      <c r="G245" s="163"/>
    </row>
    <row r="246" spans="1:7" s="141" customFormat="1" ht="15" hidden="1" x14ac:dyDescent="0.25">
      <c r="A246" s="135"/>
      <c r="B246" s="136"/>
      <c r="C246" s="136"/>
      <c r="D246" s="137"/>
      <c r="E246" s="138"/>
      <c r="F246" s="139"/>
      <c r="G246" s="140"/>
    </row>
    <row r="247" spans="1:7" s="141" customFormat="1" ht="15" hidden="1" x14ac:dyDescent="0.25">
      <c r="A247" s="148"/>
      <c r="B247" s="41" t="s">
        <v>120</v>
      </c>
      <c r="C247" s="149"/>
      <c r="D247" s="146"/>
      <c r="G247" s="147"/>
    </row>
    <row r="248" spans="1:7" s="154" customFormat="1" ht="12" hidden="1" x14ac:dyDescent="0.25">
      <c r="A248" s="150"/>
      <c r="B248" s="151"/>
      <c r="C248" s="152"/>
      <c r="D248" s="153" t="s">
        <v>119</v>
      </c>
      <c r="F248" s="155"/>
      <c r="G248" s="156"/>
    </row>
    <row r="249" spans="1:7" s="141" customFormat="1" ht="6.75" hidden="1" customHeight="1" thickBot="1" x14ac:dyDescent="0.3">
      <c r="A249" s="148"/>
      <c r="B249" s="125"/>
      <c r="C249" s="149"/>
      <c r="D249" s="157"/>
      <c r="F249" s="127"/>
      <c r="G249" s="147"/>
    </row>
    <row r="250" spans="1:7" ht="13.5" hidden="1" thickBot="1" x14ac:dyDescent="0.3">
      <c r="A250" s="142"/>
      <c r="B250" s="118" t="s">
        <v>12</v>
      </c>
      <c r="E250" s="12" t="s">
        <v>1</v>
      </c>
      <c r="F250" s="54"/>
      <c r="G250" s="144"/>
    </row>
    <row r="251" spans="1:7" ht="6.75" hidden="1" customHeight="1" thickBot="1" x14ac:dyDescent="0.3">
      <c r="A251" s="142"/>
      <c r="F251" s="158"/>
      <c r="G251" s="144"/>
    </row>
    <row r="252" spans="1:7" ht="13.5" hidden="1" thickBot="1" x14ac:dyDescent="0.3">
      <c r="A252" s="142"/>
      <c r="B252" s="118" t="s">
        <v>13</v>
      </c>
      <c r="E252" s="12" t="s">
        <v>1</v>
      </c>
      <c r="F252" s="54"/>
      <c r="G252" s="144"/>
    </row>
    <row r="253" spans="1:7" ht="6.75" hidden="1" customHeight="1" thickBot="1" x14ac:dyDescent="0.3">
      <c r="A253" s="142"/>
      <c r="G253" s="144"/>
    </row>
    <row r="254" spans="1:7" ht="13.5" hidden="1" thickBot="1" x14ac:dyDescent="0.3">
      <c r="A254" s="142"/>
      <c r="C254" s="118" t="s">
        <v>10</v>
      </c>
      <c r="F254" s="124" t="str">
        <f>IF(F252&gt;0,F250/F252,IF(F257&gt;0,F257,"N/A"))</f>
        <v>N/A</v>
      </c>
      <c r="G254" s="144"/>
    </row>
    <row r="255" spans="1:7" ht="6.75" hidden="1" customHeight="1" x14ac:dyDescent="0.25">
      <c r="A255" s="142"/>
      <c r="G255" s="144"/>
    </row>
    <row r="256" spans="1:7" ht="13.5" hidden="1" thickBot="1" x14ac:dyDescent="0.3">
      <c r="A256" s="142"/>
      <c r="B256" s="118" t="s">
        <v>14</v>
      </c>
      <c r="G256" s="144"/>
    </row>
    <row r="257" spans="1:7" ht="13.5" hidden="1" thickBot="1" x14ac:dyDescent="0.3">
      <c r="A257" s="142"/>
      <c r="B257" s="118" t="s">
        <v>15</v>
      </c>
      <c r="E257" s="12" t="s">
        <v>1</v>
      </c>
      <c r="F257" s="15"/>
      <c r="G257" s="144"/>
    </row>
    <row r="258" spans="1:7" ht="6.75" hidden="1" customHeight="1" x14ac:dyDescent="0.25">
      <c r="A258" s="142"/>
      <c r="G258" s="144"/>
    </row>
    <row r="259" spans="1:7" hidden="1" x14ac:dyDescent="0.25">
      <c r="A259" s="142"/>
      <c r="B259" s="183"/>
      <c r="C259" s="184"/>
      <c r="D259" s="185"/>
      <c r="G259" s="144"/>
    </row>
    <row r="260" spans="1:7" hidden="1" x14ac:dyDescent="0.25">
      <c r="A260" s="142"/>
      <c r="B260" s="186"/>
      <c r="C260" s="187"/>
      <c r="D260" s="188"/>
      <c r="G260" s="144"/>
    </row>
    <row r="261" spans="1:7" hidden="1" x14ac:dyDescent="0.25">
      <c r="A261" s="142"/>
      <c r="B261" s="186"/>
      <c r="C261" s="187"/>
      <c r="D261" s="188"/>
      <c r="G261" s="144"/>
    </row>
    <row r="262" spans="1:7" hidden="1" x14ac:dyDescent="0.25">
      <c r="A262" s="142"/>
      <c r="B262" s="186"/>
      <c r="C262" s="187"/>
      <c r="D262" s="188"/>
      <c r="G262" s="144"/>
    </row>
    <row r="263" spans="1:7" hidden="1" x14ac:dyDescent="0.25">
      <c r="A263" s="142"/>
      <c r="B263" s="186"/>
      <c r="C263" s="187"/>
      <c r="D263" s="188"/>
      <c r="G263" s="144"/>
    </row>
    <row r="264" spans="1:7" hidden="1" x14ac:dyDescent="0.25">
      <c r="A264" s="142"/>
      <c r="B264" s="186"/>
      <c r="C264" s="187"/>
      <c r="D264" s="188"/>
      <c r="G264" s="144"/>
    </row>
    <row r="265" spans="1:7" hidden="1" x14ac:dyDescent="0.25">
      <c r="A265" s="142"/>
      <c r="B265" s="189"/>
      <c r="C265" s="190"/>
      <c r="D265" s="191"/>
      <c r="G265" s="144"/>
    </row>
    <row r="266" spans="1:7" ht="6.75" hidden="1" customHeight="1" thickBot="1" x14ac:dyDescent="0.3">
      <c r="A266" s="142"/>
      <c r="G266" s="144"/>
    </row>
    <row r="267" spans="1:7" ht="13.5" hidden="1" thickBot="1" x14ac:dyDescent="0.3">
      <c r="A267" s="142"/>
      <c r="B267" s="118" t="s">
        <v>16</v>
      </c>
      <c r="E267" s="12" t="s">
        <v>1</v>
      </c>
      <c r="F267" s="54"/>
      <c r="G267" s="144"/>
    </row>
    <row r="268" spans="1:7" ht="6.75" hidden="1" customHeight="1" thickBot="1" x14ac:dyDescent="0.3">
      <c r="A268" s="142"/>
      <c r="G268" s="144"/>
    </row>
    <row r="269" spans="1:7" ht="13.5" hidden="1" thickBot="1" x14ac:dyDescent="0.3">
      <c r="A269" s="142"/>
      <c r="C269" s="143" t="s">
        <v>11</v>
      </c>
      <c r="F269" s="126" t="str">
        <f>IF(F267=0," ",IF(F257="Yes",1,IF(F257="No",0,IF(F254/F267&gt;=1,1,IF(F254/F267&gt;=0.75,0.75,IF(F254/F267&gt;=0.5,0.5,IF(F254/F267&gt;=0.25,0.25,0)))))))</f>
        <v xml:space="preserve"> </v>
      </c>
      <c r="G269" s="144"/>
    </row>
    <row r="270" spans="1:7" hidden="1" x14ac:dyDescent="0.25">
      <c r="A270" s="159"/>
      <c r="B270" s="160"/>
      <c r="C270" s="160"/>
      <c r="D270" s="161"/>
      <c r="E270" s="160"/>
      <c r="F270" s="162"/>
      <c r="G270" s="163"/>
    </row>
  </sheetData>
  <mergeCells count="10">
    <mergeCell ref="B259:D265"/>
    <mergeCell ref="B34:D40"/>
    <mergeCell ref="B59:D65"/>
    <mergeCell ref="B84:D90"/>
    <mergeCell ref="B109:D115"/>
    <mergeCell ref="B134:D140"/>
    <mergeCell ref="B159:D165"/>
    <mergeCell ref="B184:D190"/>
    <mergeCell ref="B209:D215"/>
    <mergeCell ref="B234:D240"/>
  </mergeCells>
  <phoneticPr fontId="0" type="noConversion"/>
  <dataValidations count="1">
    <dataValidation type="list" showInputMessage="1" showErrorMessage="1" sqref="F32 F232 F157 F82 F107 F132 F57 F182 F207 F257 F5" xr:uid="{00000000-0002-0000-0800-000000000000}">
      <formula1>YesNo</formula1>
    </dataValidation>
  </dataValidations>
  <pageMargins left="0.7" right="0.7" top="0.75" bottom="0.75" header="0.3" footer="0.3"/>
  <pageSetup scale="75" orientation="portrait" r:id="rId1"/>
  <headerFooter>
    <oddHeader>&amp;C&amp;"-,Bold"&amp;14DSRIP Semi-Annual Reporting Form</oddHeader>
    <oddFooter>&amp;C&amp;A&amp;R&amp;P of &amp;N&amp;L&amp;D</oddFooter>
  </headerFooter>
  <rowBreaks count="3" manualBreakCount="3">
    <brk id="70" max="6" man="1"/>
    <brk id="145" max="6" man="1"/>
    <brk id="220" max="6" man="1"/>
  </row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theme="7"/>
  </sheetPr>
  <dimension ref="A1:G270"/>
  <sheetViews>
    <sheetView showGridLines="0" topLeftCell="A26" zoomScale="90" zoomScaleNormal="90" zoomScalePageLayoutView="90" workbookViewId="0">
      <selection activeCell="E42" activeCellId="8" sqref="E5 A9 A11 E18 E20 E25 E27 E32 E42"/>
    </sheetView>
  </sheetViews>
  <sheetFormatPr defaultColWidth="10" defaultRowHeight="12.75" x14ac:dyDescent="0.25"/>
  <cols>
    <col min="1" max="1" width="1.7109375" style="2" customWidth="1"/>
    <col min="2" max="2" width="2.140625" style="2" customWidth="1"/>
    <col min="3" max="3" width="20.85546875" style="2" customWidth="1"/>
    <col min="4" max="4" width="64.7109375" style="3" customWidth="1"/>
    <col min="5" max="5" width="2.7109375" style="2" customWidth="1"/>
    <col min="6" max="6" width="15" style="4" bestFit="1" customWidth="1"/>
    <col min="7" max="7" width="3" style="2" customWidth="1"/>
    <col min="8" max="8" width="3.140625" style="2" customWidth="1"/>
    <col min="9" max="16384" width="10" style="2"/>
  </cols>
  <sheetData>
    <row r="1" spans="1:7" x14ac:dyDescent="0.2">
      <c r="A1" s="1" t="str">
        <f>'Total Payment Amount'!A1</f>
        <v>CA 1115 Waiver - Delivery System Reform Incentive Payments (DSRIP)</v>
      </c>
    </row>
    <row r="2" spans="1:7" s="5" customFormat="1" x14ac:dyDescent="0.2">
      <c r="A2" s="1" t="str">
        <f>'Total Payment Amount'!B2</f>
        <v xml:space="preserve">DPH SYSTEM: </v>
      </c>
      <c r="C2" s="1"/>
      <c r="D2" s="6" t="str">
        <f>IF('Total Payment Amount'!D2=0,"",'Total Payment Amount'!D2)</f>
        <v>Ventura County Medical Center</v>
      </c>
      <c r="F2" s="7"/>
    </row>
    <row r="3" spans="1:7" s="5" customFormat="1" x14ac:dyDescent="0.2">
      <c r="A3" s="1" t="str">
        <f>'Total Payment Amount'!B3</f>
        <v>REPORTING YEAR:</v>
      </c>
      <c r="C3" s="1"/>
      <c r="D3" s="6" t="str">
        <f>IF('Total Payment Amount'!D3=0,"",'Total Payment Amount'!D3)</f>
        <v>DY 6</v>
      </c>
      <c r="F3" s="7"/>
    </row>
    <row r="4" spans="1:7" s="5" customFormat="1" ht="13.5" thickBot="1" x14ac:dyDescent="0.25">
      <c r="A4" s="1" t="str">
        <f>'Total Payment Amount'!B4</f>
        <v xml:space="preserve">DATE OF SUBMISSION: </v>
      </c>
      <c r="D4" s="8">
        <f>IF('Total Payment Amount'!D4=0,"",'Total Payment Amount'!D4)</f>
        <v>40678</v>
      </c>
      <c r="F4" s="7"/>
    </row>
    <row r="5" spans="1:7" s="118" customFormat="1" ht="13.5" thickBot="1" x14ac:dyDescent="0.25">
      <c r="A5" s="117"/>
      <c r="D5" s="121" t="s">
        <v>115</v>
      </c>
      <c r="E5" s="192" t="s">
        <v>1</v>
      </c>
      <c r="F5" s="15" t="s">
        <v>146</v>
      </c>
    </row>
    <row r="6" spans="1:7" ht="15" x14ac:dyDescent="0.25">
      <c r="A6" s="9" t="s">
        <v>123</v>
      </c>
    </row>
    <row r="8" spans="1:7" s="5" customFormat="1" ht="14.25" x14ac:dyDescent="0.25">
      <c r="A8" s="10" t="s">
        <v>0</v>
      </c>
      <c r="D8" s="11"/>
      <c r="F8" s="7"/>
    </row>
    <row r="9" spans="1:7" s="5" customFormat="1" ht="14.25" x14ac:dyDescent="0.2">
      <c r="A9" s="192" t="s">
        <v>1</v>
      </c>
      <c r="B9" s="13" t="s">
        <v>116</v>
      </c>
      <c r="D9" s="11"/>
      <c r="F9" s="7"/>
    </row>
    <row r="10" spans="1:7" s="5" customFormat="1" ht="15" thickBot="1" x14ac:dyDescent="0.3">
      <c r="A10" s="13" t="s">
        <v>117</v>
      </c>
      <c r="B10" s="13"/>
      <c r="D10" s="11"/>
      <c r="F10" s="7"/>
    </row>
    <row r="11" spans="1:7" ht="13.5" thickBot="1" x14ac:dyDescent="0.25">
      <c r="A11" s="192" t="s">
        <v>1</v>
      </c>
      <c r="B11" s="15"/>
      <c r="C11" s="3" t="s">
        <v>4</v>
      </c>
      <c r="E11" s="3"/>
      <c r="F11" s="3"/>
      <c r="G11" s="3"/>
    </row>
    <row r="12" spans="1:7" ht="15" thickBot="1" x14ac:dyDescent="0.3">
      <c r="B12" s="16"/>
      <c r="C12" s="17" t="s">
        <v>5</v>
      </c>
    </row>
    <row r="13" spans="1:7" ht="15" thickBot="1" x14ac:dyDescent="0.3">
      <c r="B13" s="18"/>
      <c r="C13" s="17" t="s">
        <v>6</v>
      </c>
    </row>
    <row r="14" spans="1:7" ht="14.25" x14ac:dyDescent="0.25">
      <c r="B14" s="19"/>
      <c r="C14" s="17" t="s">
        <v>7</v>
      </c>
    </row>
    <row r="15" spans="1:7" x14ac:dyDescent="0.25">
      <c r="A15" s="3"/>
      <c r="B15" s="3"/>
      <c r="C15" s="3"/>
      <c r="E15" s="3"/>
      <c r="F15" s="3"/>
      <c r="G15" s="3"/>
    </row>
    <row r="16" spans="1:7" s="26" customFormat="1" ht="15" x14ac:dyDescent="0.25">
      <c r="A16" s="20" t="s">
        <v>70</v>
      </c>
      <c r="B16" s="21"/>
      <c r="C16" s="21"/>
      <c r="D16" s="22"/>
      <c r="E16" s="23"/>
      <c r="F16" s="24"/>
      <c r="G16" s="25"/>
    </row>
    <row r="17" spans="1:7" s="33" customFormat="1" ht="15.75" thickBot="1" x14ac:dyDescent="0.3">
      <c r="A17" s="27"/>
      <c r="B17" s="28"/>
      <c r="C17" s="28"/>
      <c r="D17" s="29"/>
      <c r="E17" s="30"/>
      <c r="F17" s="31"/>
      <c r="G17" s="32"/>
    </row>
    <row r="18" spans="1:7" ht="13.5" thickBot="1" x14ac:dyDescent="0.25">
      <c r="A18" s="34"/>
      <c r="B18" s="2" t="s">
        <v>8</v>
      </c>
      <c r="C18" s="35"/>
      <c r="E18" s="192" t="s">
        <v>1</v>
      </c>
      <c r="F18" s="172">
        <v>3964625</v>
      </c>
      <c r="G18" s="36"/>
    </row>
    <row r="19" spans="1:7" ht="13.5" thickBot="1" x14ac:dyDescent="0.3">
      <c r="A19" s="34"/>
      <c r="C19" s="35"/>
      <c r="G19" s="36"/>
    </row>
    <row r="20" spans="1:7" ht="13.5" thickBot="1" x14ac:dyDescent="0.25">
      <c r="A20" s="34"/>
      <c r="B20" s="2" t="s">
        <v>9</v>
      </c>
      <c r="C20" s="35"/>
      <c r="E20" s="192" t="s">
        <v>1</v>
      </c>
      <c r="F20" s="172">
        <v>3964625</v>
      </c>
      <c r="G20" s="36"/>
    </row>
    <row r="21" spans="1:7" s="33" customFormat="1" ht="42.75" x14ac:dyDescent="0.25">
      <c r="A21" s="37"/>
      <c r="B21" s="9"/>
      <c r="C21" s="9"/>
      <c r="D21" s="38" t="s">
        <v>178</v>
      </c>
      <c r="F21" s="19"/>
      <c r="G21" s="39"/>
    </row>
    <row r="22" spans="1:7" s="33" customFormat="1" ht="15" x14ac:dyDescent="0.25">
      <c r="A22" s="40"/>
      <c r="B22" s="41" t="s">
        <v>118</v>
      </c>
      <c r="C22" s="41"/>
      <c r="D22" s="38"/>
      <c r="G22" s="39"/>
    </row>
    <row r="23" spans="1:7" s="45" customFormat="1" ht="12" x14ac:dyDescent="0.25">
      <c r="A23" s="42"/>
      <c r="B23" s="164"/>
      <c r="C23" s="43"/>
      <c r="D23" s="44" t="s">
        <v>119</v>
      </c>
      <c r="F23" s="46"/>
      <c r="G23" s="47"/>
    </row>
    <row r="24" spans="1:7" s="33" customFormat="1" ht="6.75" customHeight="1" thickBot="1" x14ac:dyDescent="0.3">
      <c r="A24" s="40"/>
      <c r="B24" s="17"/>
      <c r="C24" s="41"/>
      <c r="D24" s="53"/>
      <c r="F24" s="19"/>
      <c r="G24" s="39"/>
    </row>
    <row r="25" spans="1:7" ht="13.5" thickBot="1" x14ac:dyDescent="0.25">
      <c r="A25" s="34"/>
      <c r="B25" s="2" t="s">
        <v>12</v>
      </c>
      <c r="E25" s="192" t="s">
        <v>1</v>
      </c>
      <c r="F25" s="54" t="s">
        <v>146</v>
      </c>
      <c r="G25" s="36"/>
    </row>
    <row r="26" spans="1:7" ht="6.75" customHeight="1" thickBot="1" x14ac:dyDescent="0.3">
      <c r="A26" s="34"/>
      <c r="F26" s="55"/>
      <c r="G26" s="36"/>
    </row>
    <row r="27" spans="1:7" ht="13.5" thickBot="1" x14ac:dyDescent="0.25">
      <c r="A27" s="34"/>
      <c r="B27" s="2" t="s">
        <v>13</v>
      </c>
      <c r="E27" s="192" t="s">
        <v>1</v>
      </c>
      <c r="F27" s="54"/>
      <c r="G27" s="36"/>
    </row>
    <row r="28" spans="1:7" ht="6.75" customHeight="1" thickBot="1" x14ac:dyDescent="0.3">
      <c r="A28" s="34"/>
      <c r="G28" s="36"/>
    </row>
    <row r="29" spans="1:7" ht="13.5" thickBot="1" x14ac:dyDescent="0.3">
      <c r="A29" s="34"/>
      <c r="C29" s="2" t="s">
        <v>10</v>
      </c>
      <c r="F29" s="16" t="str">
        <f>IF(F27&gt;0,F25/F27,IF(F32&gt;0,F32,"N/A"))</f>
        <v>Yes</v>
      </c>
      <c r="G29" s="36"/>
    </row>
    <row r="30" spans="1:7" ht="6.75" customHeight="1" x14ac:dyDescent="0.25">
      <c r="A30" s="34"/>
      <c r="G30" s="36"/>
    </row>
    <row r="31" spans="1:7" ht="13.5" thickBot="1" x14ac:dyDescent="0.3">
      <c r="A31" s="34"/>
      <c r="B31" s="2" t="s">
        <v>14</v>
      </c>
      <c r="G31" s="36"/>
    </row>
    <row r="32" spans="1:7" ht="13.5" thickBot="1" x14ac:dyDescent="0.25">
      <c r="A32" s="34"/>
      <c r="B32" s="2" t="s">
        <v>15</v>
      </c>
      <c r="E32" s="192" t="s">
        <v>1</v>
      </c>
      <c r="F32" s="15" t="s">
        <v>146</v>
      </c>
      <c r="G32" s="36"/>
    </row>
    <row r="33" spans="1:7" ht="5.25" customHeight="1" x14ac:dyDescent="0.25">
      <c r="A33" s="34"/>
      <c r="G33" s="36"/>
    </row>
    <row r="34" spans="1:7" x14ac:dyDescent="0.25">
      <c r="A34" s="34"/>
      <c r="B34" s="183" t="s">
        <v>179</v>
      </c>
      <c r="C34" s="184"/>
      <c r="D34" s="185"/>
      <c r="G34" s="36"/>
    </row>
    <row r="35" spans="1:7" x14ac:dyDescent="0.25">
      <c r="A35" s="34"/>
      <c r="B35" s="186"/>
      <c r="C35" s="187"/>
      <c r="D35" s="188"/>
      <c r="G35" s="36"/>
    </row>
    <row r="36" spans="1:7" x14ac:dyDescent="0.25">
      <c r="A36" s="34"/>
      <c r="B36" s="186"/>
      <c r="C36" s="187"/>
      <c r="D36" s="188"/>
      <c r="G36" s="36"/>
    </row>
    <row r="37" spans="1:7" x14ac:dyDescent="0.25">
      <c r="A37" s="34"/>
      <c r="B37" s="186"/>
      <c r="C37" s="187"/>
      <c r="D37" s="188"/>
      <c r="G37" s="36"/>
    </row>
    <row r="38" spans="1:7" x14ac:dyDescent="0.25">
      <c r="A38" s="34"/>
      <c r="B38" s="186"/>
      <c r="C38" s="187"/>
      <c r="D38" s="188"/>
      <c r="G38" s="36"/>
    </row>
    <row r="39" spans="1:7" x14ac:dyDescent="0.25">
      <c r="A39" s="34"/>
      <c r="B39" s="186"/>
      <c r="C39" s="187"/>
      <c r="D39" s="188"/>
      <c r="G39" s="36"/>
    </row>
    <row r="40" spans="1:7" ht="29.25" customHeight="1" x14ac:dyDescent="0.25">
      <c r="A40" s="34"/>
      <c r="B40" s="189"/>
      <c r="C40" s="190"/>
      <c r="D40" s="191"/>
      <c r="G40" s="36"/>
    </row>
    <row r="41" spans="1:7" ht="6.75" customHeight="1" thickBot="1" x14ac:dyDescent="0.3">
      <c r="A41" s="34"/>
      <c r="G41" s="36"/>
    </row>
    <row r="42" spans="1:7" ht="13.5" thickBot="1" x14ac:dyDescent="0.25">
      <c r="A42" s="34"/>
      <c r="B42" s="2" t="s">
        <v>16</v>
      </c>
      <c r="E42" s="192" t="s">
        <v>1</v>
      </c>
      <c r="F42" s="54" t="s">
        <v>146</v>
      </c>
      <c r="G42" s="36"/>
    </row>
    <row r="43" spans="1:7" ht="6.75" customHeight="1" thickBot="1" x14ac:dyDescent="0.3">
      <c r="A43" s="34"/>
      <c r="G43" s="36"/>
    </row>
    <row r="44" spans="1:7" ht="13.5" thickBot="1" x14ac:dyDescent="0.3">
      <c r="A44" s="34"/>
      <c r="C44" s="35" t="s">
        <v>11</v>
      </c>
      <c r="F44" s="18">
        <f>IF(F42=0," ",IF(F32="Yes",1,IF(F32="No",0,IF(F29/F42&gt;=1,1,IF(F29/F42&gt;=0.75,0.75,IF(F29/F42&gt;=0.5,0.5,IF(F29/F42&gt;=0.25,0.25,0)))))))</f>
        <v>1</v>
      </c>
      <c r="G44" s="36"/>
    </row>
    <row r="45" spans="1:7" ht="6.75" customHeight="1" x14ac:dyDescent="0.25">
      <c r="A45" s="48"/>
      <c r="B45" s="49"/>
      <c r="C45" s="49"/>
      <c r="D45" s="50"/>
      <c r="E45" s="49"/>
      <c r="F45" s="51"/>
      <c r="G45" s="52"/>
    </row>
    <row r="46" spans="1:7" s="33" customFormat="1" ht="15" hidden="1" x14ac:dyDescent="0.25">
      <c r="A46" s="27"/>
      <c r="B46" s="28"/>
      <c r="C46" s="28"/>
      <c r="D46" s="29"/>
      <c r="E46" s="30"/>
      <c r="F46" s="31"/>
      <c r="G46" s="32"/>
    </row>
    <row r="47" spans="1:7" s="33" customFormat="1" ht="15" hidden="1" x14ac:dyDescent="0.25">
      <c r="A47" s="40"/>
      <c r="B47" s="41" t="s">
        <v>118</v>
      </c>
      <c r="C47" s="41"/>
      <c r="D47" s="38"/>
      <c r="G47" s="39"/>
    </row>
    <row r="48" spans="1:7" s="45" customFormat="1" ht="12" hidden="1" x14ac:dyDescent="0.25">
      <c r="A48" s="42"/>
      <c r="B48" s="164"/>
      <c r="C48" s="43"/>
      <c r="D48" s="44" t="s">
        <v>119</v>
      </c>
      <c r="F48" s="46"/>
      <c r="G48" s="47"/>
    </row>
    <row r="49" spans="1:7" s="33" customFormat="1" ht="6.75" hidden="1" customHeight="1" thickBot="1" x14ac:dyDescent="0.3">
      <c r="A49" s="40"/>
      <c r="B49" s="17"/>
      <c r="C49" s="41"/>
      <c r="D49" s="53"/>
      <c r="F49" s="19"/>
      <c r="G49" s="39"/>
    </row>
    <row r="50" spans="1:7" ht="13.5" hidden="1" thickBot="1" x14ac:dyDescent="0.3">
      <c r="A50" s="34"/>
      <c r="B50" s="2" t="s">
        <v>12</v>
      </c>
      <c r="E50" s="14" t="s">
        <v>1</v>
      </c>
      <c r="F50" s="54"/>
      <c r="G50" s="36"/>
    </row>
    <row r="51" spans="1:7" ht="6.75" hidden="1" customHeight="1" thickBot="1" x14ac:dyDescent="0.3">
      <c r="A51" s="34"/>
      <c r="F51" s="55"/>
      <c r="G51" s="36"/>
    </row>
    <row r="52" spans="1:7" ht="13.5" hidden="1" thickBot="1" x14ac:dyDescent="0.3">
      <c r="A52" s="34"/>
      <c r="B52" s="2" t="s">
        <v>13</v>
      </c>
      <c r="E52" s="14" t="s">
        <v>1</v>
      </c>
      <c r="F52" s="54"/>
      <c r="G52" s="36"/>
    </row>
    <row r="53" spans="1:7" ht="6.75" hidden="1" customHeight="1" thickBot="1" x14ac:dyDescent="0.3">
      <c r="A53" s="34"/>
      <c r="G53" s="36"/>
    </row>
    <row r="54" spans="1:7" ht="13.5" hidden="1" thickBot="1" x14ac:dyDescent="0.3">
      <c r="A54" s="34"/>
      <c r="C54" s="2" t="s">
        <v>10</v>
      </c>
      <c r="F54" s="16" t="str">
        <f>IF(F52&gt;0,F50/F52,IF(F57&gt;0,F57,"N/A"))</f>
        <v>N/A</v>
      </c>
      <c r="G54" s="36"/>
    </row>
    <row r="55" spans="1:7" ht="6.75" hidden="1" customHeight="1" x14ac:dyDescent="0.25">
      <c r="A55" s="34"/>
      <c r="G55" s="36"/>
    </row>
    <row r="56" spans="1:7" ht="13.5" hidden="1" thickBot="1" x14ac:dyDescent="0.3">
      <c r="A56" s="34"/>
      <c r="B56" s="2" t="s">
        <v>14</v>
      </c>
      <c r="G56" s="36"/>
    </row>
    <row r="57" spans="1:7" ht="13.5" hidden="1" thickBot="1" x14ac:dyDescent="0.3">
      <c r="A57" s="34"/>
      <c r="B57" s="2" t="s">
        <v>15</v>
      </c>
      <c r="E57" s="14" t="s">
        <v>1</v>
      </c>
      <c r="F57" s="15"/>
      <c r="G57" s="36"/>
    </row>
    <row r="58" spans="1:7" ht="6.75" hidden="1" customHeight="1" x14ac:dyDescent="0.25">
      <c r="A58" s="34"/>
      <c r="G58" s="36"/>
    </row>
    <row r="59" spans="1:7" hidden="1" x14ac:dyDescent="0.25">
      <c r="A59" s="34"/>
      <c r="B59" s="183"/>
      <c r="C59" s="184"/>
      <c r="D59" s="185"/>
      <c r="G59" s="36"/>
    </row>
    <row r="60" spans="1:7" hidden="1" x14ac:dyDescent="0.25">
      <c r="A60" s="34"/>
      <c r="B60" s="186"/>
      <c r="C60" s="187"/>
      <c r="D60" s="188"/>
      <c r="G60" s="36"/>
    </row>
    <row r="61" spans="1:7" hidden="1" x14ac:dyDescent="0.25">
      <c r="A61" s="34"/>
      <c r="B61" s="186"/>
      <c r="C61" s="187"/>
      <c r="D61" s="188"/>
      <c r="G61" s="36"/>
    </row>
    <row r="62" spans="1:7" hidden="1" x14ac:dyDescent="0.25">
      <c r="A62" s="34"/>
      <c r="B62" s="186"/>
      <c r="C62" s="187"/>
      <c r="D62" s="188"/>
      <c r="G62" s="36"/>
    </row>
    <row r="63" spans="1:7" hidden="1" x14ac:dyDescent="0.25">
      <c r="A63" s="34"/>
      <c r="B63" s="186"/>
      <c r="C63" s="187"/>
      <c r="D63" s="188"/>
      <c r="G63" s="36"/>
    </row>
    <row r="64" spans="1:7" hidden="1" x14ac:dyDescent="0.25">
      <c r="A64" s="34"/>
      <c r="B64" s="186"/>
      <c r="C64" s="187"/>
      <c r="D64" s="188"/>
      <c r="G64" s="36"/>
    </row>
    <row r="65" spans="1:7" hidden="1" x14ac:dyDescent="0.25">
      <c r="A65" s="34"/>
      <c r="B65" s="189"/>
      <c r="C65" s="190"/>
      <c r="D65" s="191"/>
      <c r="G65" s="36"/>
    </row>
    <row r="66" spans="1:7" ht="6.75" hidden="1" customHeight="1" thickBot="1" x14ac:dyDescent="0.3">
      <c r="A66" s="34"/>
      <c r="G66" s="36"/>
    </row>
    <row r="67" spans="1:7" ht="13.5" hidden="1" thickBot="1" x14ac:dyDescent="0.3">
      <c r="A67" s="34"/>
      <c r="B67" s="2" t="s">
        <v>16</v>
      </c>
      <c r="E67" s="14" t="s">
        <v>1</v>
      </c>
      <c r="F67" s="54"/>
      <c r="G67" s="36"/>
    </row>
    <row r="68" spans="1:7" ht="6.75" hidden="1" customHeight="1" thickBot="1" x14ac:dyDescent="0.3">
      <c r="A68" s="34"/>
      <c r="G68" s="36"/>
    </row>
    <row r="69" spans="1:7" ht="13.5" hidden="1" thickBot="1" x14ac:dyDescent="0.3">
      <c r="A69" s="34"/>
      <c r="C69" s="35" t="s">
        <v>11</v>
      </c>
      <c r="F69" s="18" t="str">
        <f>IF(F67=0," ",IF(F57="Yes",1,IF(F57="No",0,IF(F54/F67&gt;=1,1,IF(F54/F67&gt;=0.75,0.75,IF(F54/F67&gt;=0.5,0.5,IF(F54/F67&gt;=0.25,0.25,0)))))))</f>
        <v xml:space="preserve"> </v>
      </c>
      <c r="G69" s="36"/>
    </row>
    <row r="70" spans="1:7" ht="6.75" hidden="1" customHeight="1" x14ac:dyDescent="0.25">
      <c r="A70" s="48"/>
      <c r="B70" s="49"/>
      <c r="C70" s="49"/>
      <c r="D70" s="50"/>
      <c r="E70" s="49"/>
      <c r="F70" s="51"/>
      <c r="G70" s="52"/>
    </row>
    <row r="71" spans="1:7" s="33" customFormat="1" ht="15" hidden="1" x14ac:dyDescent="0.25">
      <c r="A71" s="27"/>
      <c r="B71" s="28"/>
      <c r="C71" s="28"/>
      <c r="D71" s="29"/>
      <c r="E71" s="30"/>
      <c r="F71" s="31"/>
      <c r="G71" s="32"/>
    </row>
    <row r="72" spans="1:7" s="33" customFormat="1" ht="15" hidden="1" x14ac:dyDescent="0.25">
      <c r="A72" s="40"/>
      <c r="B72" s="41" t="s">
        <v>118</v>
      </c>
      <c r="C72" s="41"/>
      <c r="D72" s="38"/>
      <c r="G72" s="39"/>
    </row>
    <row r="73" spans="1:7" s="45" customFormat="1" ht="12" hidden="1" x14ac:dyDescent="0.25">
      <c r="A73" s="42"/>
      <c r="B73" s="164"/>
      <c r="C73" s="43"/>
      <c r="D73" s="44" t="s">
        <v>119</v>
      </c>
      <c r="F73" s="46"/>
      <c r="G73" s="47"/>
    </row>
    <row r="74" spans="1:7" s="33" customFormat="1" ht="6.75" hidden="1" customHeight="1" thickBot="1" x14ac:dyDescent="0.3">
      <c r="A74" s="40"/>
      <c r="B74" s="17"/>
      <c r="C74" s="41"/>
      <c r="D74" s="53"/>
      <c r="F74" s="19"/>
      <c r="G74" s="39"/>
    </row>
    <row r="75" spans="1:7" ht="13.5" hidden="1" thickBot="1" x14ac:dyDescent="0.3">
      <c r="A75" s="34"/>
      <c r="B75" s="2" t="s">
        <v>12</v>
      </c>
      <c r="E75" s="14" t="s">
        <v>1</v>
      </c>
      <c r="F75" s="54"/>
      <c r="G75" s="36"/>
    </row>
    <row r="76" spans="1:7" ht="6.75" hidden="1" customHeight="1" thickBot="1" x14ac:dyDescent="0.3">
      <c r="A76" s="34"/>
      <c r="F76" s="55"/>
      <c r="G76" s="36"/>
    </row>
    <row r="77" spans="1:7" ht="13.5" hidden="1" thickBot="1" x14ac:dyDescent="0.3">
      <c r="A77" s="34"/>
      <c r="B77" s="2" t="s">
        <v>13</v>
      </c>
      <c r="E77" s="14" t="s">
        <v>1</v>
      </c>
      <c r="F77" s="54"/>
      <c r="G77" s="36"/>
    </row>
    <row r="78" spans="1:7" ht="6.75" hidden="1" customHeight="1" thickBot="1" x14ac:dyDescent="0.3">
      <c r="A78" s="34"/>
      <c r="G78" s="36"/>
    </row>
    <row r="79" spans="1:7" ht="13.5" hidden="1" thickBot="1" x14ac:dyDescent="0.3">
      <c r="A79" s="34"/>
      <c r="C79" s="2" t="s">
        <v>10</v>
      </c>
      <c r="F79" s="16" t="str">
        <f>IF(F77&gt;0,F75/F77,IF(F82&gt;0,F82,"N/A"))</f>
        <v>N/A</v>
      </c>
      <c r="G79" s="36"/>
    </row>
    <row r="80" spans="1:7" ht="6.75" hidden="1" customHeight="1" x14ac:dyDescent="0.25">
      <c r="A80" s="34"/>
      <c r="G80" s="36"/>
    </row>
    <row r="81" spans="1:7" ht="13.5" hidden="1" thickBot="1" x14ac:dyDescent="0.3">
      <c r="A81" s="34"/>
      <c r="B81" s="2" t="s">
        <v>14</v>
      </c>
      <c r="G81" s="36"/>
    </row>
    <row r="82" spans="1:7" ht="13.5" hidden="1" thickBot="1" x14ac:dyDescent="0.3">
      <c r="A82" s="34"/>
      <c r="B82" s="2" t="s">
        <v>15</v>
      </c>
      <c r="E82" s="14" t="s">
        <v>1</v>
      </c>
      <c r="F82" s="15"/>
      <c r="G82" s="36"/>
    </row>
    <row r="83" spans="1:7" ht="6.75" hidden="1" customHeight="1" x14ac:dyDescent="0.25">
      <c r="A83" s="34"/>
      <c r="G83" s="36"/>
    </row>
    <row r="84" spans="1:7" hidden="1" x14ac:dyDescent="0.25">
      <c r="A84" s="34"/>
      <c r="B84" s="183"/>
      <c r="C84" s="184"/>
      <c r="D84" s="185"/>
      <c r="G84" s="36"/>
    </row>
    <row r="85" spans="1:7" hidden="1" x14ac:dyDescent="0.25">
      <c r="A85" s="34"/>
      <c r="B85" s="186"/>
      <c r="C85" s="187"/>
      <c r="D85" s="188"/>
      <c r="G85" s="36"/>
    </row>
    <row r="86" spans="1:7" hidden="1" x14ac:dyDescent="0.25">
      <c r="A86" s="34"/>
      <c r="B86" s="186"/>
      <c r="C86" s="187"/>
      <c r="D86" s="188"/>
      <c r="G86" s="36"/>
    </row>
    <row r="87" spans="1:7" hidden="1" x14ac:dyDescent="0.25">
      <c r="A87" s="34"/>
      <c r="B87" s="186"/>
      <c r="C87" s="187"/>
      <c r="D87" s="188"/>
      <c r="G87" s="36"/>
    </row>
    <row r="88" spans="1:7" hidden="1" x14ac:dyDescent="0.25">
      <c r="A88" s="34"/>
      <c r="B88" s="186"/>
      <c r="C88" s="187"/>
      <c r="D88" s="188"/>
      <c r="G88" s="36"/>
    </row>
    <row r="89" spans="1:7" hidden="1" x14ac:dyDescent="0.25">
      <c r="A89" s="34"/>
      <c r="B89" s="186"/>
      <c r="C89" s="187"/>
      <c r="D89" s="188"/>
      <c r="G89" s="36"/>
    </row>
    <row r="90" spans="1:7" hidden="1" x14ac:dyDescent="0.25">
      <c r="A90" s="34"/>
      <c r="B90" s="189"/>
      <c r="C90" s="190"/>
      <c r="D90" s="191"/>
      <c r="G90" s="36"/>
    </row>
    <row r="91" spans="1:7" ht="6.75" hidden="1" customHeight="1" thickBot="1" x14ac:dyDescent="0.3">
      <c r="A91" s="34"/>
      <c r="G91" s="36"/>
    </row>
    <row r="92" spans="1:7" ht="13.5" hidden="1" thickBot="1" x14ac:dyDescent="0.3">
      <c r="A92" s="34"/>
      <c r="B92" s="2" t="s">
        <v>16</v>
      </c>
      <c r="E92" s="14" t="s">
        <v>1</v>
      </c>
      <c r="F92" s="54"/>
      <c r="G92" s="36"/>
    </row>
    <row r="93" spans="1:7" ht="6.75" hidden="1" customHeight="1" thickBot="1" x14ac:dyDescent="0.3">
      <c r="A93" s="34"/>
      <c r="G93" s="36"/>
    </row>
    <row r="94" spans="1:7" ht="13.5" hidden="1" thickBot="1" x14ac:dyDescent="0.3">
      <c r="A94" s="34"/>
      <c r="C94" s="35" t="s">
        <v>11</v>
      </c>
      <c r="F94" s="18" t="str">
        <f>IF(F92=0," ",IF(F82="Yes",1,IF(F82="No",0,IF(F79/F92&gt;=1,1,IF(F79/F92&gt;=0.75,0.75,IF(F79/F92&gt;=0.5,0.5,IF(F79/F92&gt;=0.25,0.25,0)))))))</f>
        <v xml:space="preserve"> </v>
      </c>
      <c r="G94" s="36"/>
    </row>
    <row r="95" spans="1:7" ht="6.75" hidden="1" customHeight="1" x14ac:dyDescent="0.25">
      <c r="A95" s="48"/>
      <c r="B95" s="49"/>
      <c r="C95" s="49"/>
      <c r="D95" s="50"/>
      <c r="E95" s="49"/>
      <c r="F95" s="51"/>
      <c r="G95" s="52"/>
    </row>
    <row r="96" spans="1:7" s="33" customFormat="1" ht="15" hidden="1" x14ac:dyDescent="0.25">
      <c r="A96" s="27"/>
      <c r="B96" s="28"/>
      <c r="C96" s="28"/>
      <c r="D96" s="29"/>
      <c r="E96" s="30"/>
      <c r="F96" s="31"/>
      <c r="G96" s="32"/>
    </row>
    <row r="97" spans="1:7" s="33" customFormat="1" ht="15" hidden="1" x14ac:dyDescent="0.25">
      <c r="A97" s="40"/>
      <c r="B97" s="41" t="s">
        <v>118</v>
      </c>
      <c r="C97" s="41"/>
      <c r="D97" s="38"/>
      <c r="G97" s="39"/>
    </row>
    <row r="98" spans="1:7" s="45" customFormat="1" ht="12" hidden="1" x14ac:dyDescent="0.25">
      <c r="A98" s="42"/>
      <c r="B98" s="164"/>
      <c r="C98" s="43"/>
      <c r="D98" s="44" t="s">
        <v>119</v>
      </c>
      <c r="F98" s="46"/>
      <c r="G98" s="47"/>
    </row>
    <row r="99" spans="1:7" s="33" customFormat="1" ht="6.75" hidden="1" customHeight="1" thickBot="1" x14ac:dyDescent="0.3">
      <c r="A99" s="40"/>
      <c r="B99" s="17"/>
      <c r="C99" s="41"/>
      <c r="D99" s="53"/>
      <c r="F99" s="19"/>
      <c r="G99" s="39"/>
    </row>
    <row r="100" spans="1:7" ht="13.5" hidden="1" thickBot="1" x14ac:dyDescent="0.3">
      <c r="A100" s="34"/>
      <c r="B100" s="2" t="s">
        <v>12</v>
      </c>
      <c r="E100" s="14" t="s">
        <v>1</v>
      </c>
      <c r="F100" s="54"/>
      <c r="G100" s="36"/>
    </row>
    <row r="101" spans="1:7" ht="6.75" hidden="1" customHeight="1" thickBot="1" x14ac:dyDescent="0.3">
      <c r="A101" s="34"/>
      <c r="F101" s="55"/>
      <c r="G101" s="36"/>
    </row>
    <row r="102" spans="1:7" ht="13.5" hidden="1" thickBot="1" x14ac:dyDescent="0.3">
      <c r="A102" s="34"/>
      <c r="B102" s="2" t="s">
        <v>13</v>
      </c>
      <c r="E102" s="14" t="s">
        <v>1</v>
      </c>
      <c r="F102" s="54"/>
      <c r="G102" s="36"/>
    </row>
    <row r="103" spans="1:7" ht="6.75" hidden="1" customHeight="1" thickBot="1" x14ac:dyDescent="0.3">
      <c r="A103" s="34"/>
      <c r="G103" s="36"/>
    </row>
    <row r="104" spans="1:7" ht="13.5" hidden="1" thickBot="1" x14ac:dyDescent="0.3">
      <c r="A104" s="34"/>
      <c r="C104" s="2" t="s">
        <v>10</v>
      </c>
      <c r="F104" s="16" t="str">
        <f>IF(F102&gt;0,F100/F102,IF(F107&gt;0,F107,"N/A"))</f>
        <v>N/A</v>
      </c>
      <c r="G104" s="36"/>
    </row>
    <row r="105" spans="1:7" ht="6.75" hidden="1" customHeight="1" x14ac:dyDescent="0.25">
      <c r="A105" s="34"/>
      <c r="G105" s="36"/>
    </row>
    <row r="106" spans="1:7" ht="13.5" hidden="1" thickBot="1" x14ac:dyDescent="0.3">
      <c r="A106" s="34"/>
      <c r="B106" s="2" t="s">
        <v>14</v>
      </c>
      <c r="G106" s="36"/>
    </row>
    <row r="107" spans="1:7" ht="13.5" hidden="1" thickBot="1" x14ac:dyDescent="0.3">
      <c r="A107" s="34"/>
      <c r="B107" s="2" t="s">
        <v>15</v>
      </c>
      <c r="E107" s="14" t="s">
        <v>1</v>
      </c>
      <c r="F107" s="15"/>
      <c r="G107" s="36"/>
    </row>
    <row r="108" spans="1:7" ht="6.75" hidden="1" customHeight="1" x14ac:dyDescent="0.25">
      <c r="A108" s="34"/>
      <c r="G108" s="36"/>
    </row>
    <row r="109" spans="1:7" hidden="1" x14ac:dyDescent="0.25">
      <c r="A109" s="34"/>
      <c r="B109" s="183"/>
      <c r="C109" s="184"/>
      <c r="D109" s="185"/>
      <c r="G109" s="36"/>
    </row>
    <row r="110" spans="1:7" hidden="1" x14ac:dyDescent="0.25">
      <c r="A110" s="34"/>
      <c r="B110" s="186"/>
      <c r="C110" s="187"/>
      <c r="D110" s="188"/>
      <c r="G110" s="36"/>
    </row>
    <row r="111" spans="1:7" hidden="1" x14ac:dyDescent="0.25">
      <c r="A111" s="34"/>
      <c r="B111" s="186"/>
      <c r="C111" s="187"/>
      <c r="D111" s="188"/>
      <c r="G111" s="36"/>
    </row>
    <row r="112" spans="1:7" hidden="1" x14ac:dyDescent="0.25">
      <c r="A112" s="34"/>
      <c r="B112" s="186"/>
      <c r="C112" s="187"/>
      <c r="D112" s="188"/>
      <c r="G112" s="36"/>
    </row>
    <row r="113" spans="1:7" hidden="1" x14ac:dyDescent="0.25">
      <c r="A113" s="34"/>
      <c r="B113" s="186"/>
      <c r="C113" s="187"/>
      <c r="D113" s="188"/>
      <c r="G113" s="36"/>
    </row>
    <row r="114" spans="1:7" hidden="1" x14ac:dyDescent="0.25">
      <c r="A114" s="34"/>
      <c r="B114" s="186"/>
      <c r="C114" s="187"/>
      <c r="D114" s="188"/>
      <c r="G114" s="36"/>
    </row>
    <row r="115" spans="1:7" hidden="1" x14ac:dyDescent="0.25">
      <c r="A115" s="34"/>
      <c r="B115" s="189"/>
      <c r="C115" s="190"/>
      <c r="D115" s="191"/>
      <c r="G115" s="36"/>
    </row>
    <row r="116" spans="1:7" ht="6.75" hidden="1" customHeight="1" thickBot="1" x14ac:dyDescent="0.3">
      <c r="A116" s="34"/>
      <c r="G116" s="36"/>
    </row>
    <row r="117" spans="1:7" ht="13.5" hidden="1" thickBot="1" x14ac:dyDescent="0.3">
      <c r="A117" s="34"/>
      <c r="B117" s="2" t="s">
        <v>16</v>
      </c>
      <c r="E117" s="14" t="s">
        <v>1</v>
      </c>
      <c r="F117" s="54"/>
      <c r="G117" s="36"/>
    </row>
    <row r="118" spans="1:7" ht="6.75" hidden="1" customHeight="1" thickBot="1" x14ac:dyDescent="0.3">
      <c r="A118" s="34"/>
      <c r="G118" s="36"/>
    </row>
    <row r="119" spans="1:7" ht="13.5" hidden="1" thickBot="1" x14ac:dyDescent="0.3">
      <c r="A119" s="34"/>
      <c r="C119" s="35" t="s">
        <v>11</v>
      </c>
      <c r="F119" s="18" t="str">
        <f>IF(F117=0," ",IF(F107="Yes",1,IF(F107="No",0,IF(F104/F117&gt;=1,1,IF(F104/F117&gt;=0.75,0.75,IF(F104/F117&gt;=0.5,0.5,IF(F104/F117&gt;=0.25,0.25,0)))))))</f>
        <v xml:space="preserve"> </v>
      </c>
      <c r="G119" s="36"/>
    </row>
    <row r="120" spans="1:7" ht="6.75" hidden="1" customHeight="1" x14ac:dyDescent="0.25">
      <c r="A120" s="48"/>
      <c r="B120" s="49"/>
      <c r="C120" s="49"/>
      <c r="D120" s="50"/>
      <c r="E120" s="49"/>
      <c r="F120" s="51"/>
      <c r="G120" s="52"/>
    </row>
    <row r="121" spans="1:7" s="33" customFormat="1" ht="15" hidden="1" x14ac:dyDescent="0.25">
      <c r="A121" s="27"/>
      <c r="B121" s="28"/>
      <c r="C121" s="28"/>
      <c r="D121" s="29"/>
      <c r="E121" s="30"/>
      <c r="F121" s="31"/>
      <c r="G121" s="32"/>
    </row>
    <row r="122" spans="1:7" s="33" customFormat="1" ht="15" hidden="1" x14ac:dyDescent="0.25">
      <c r="A122" s="40"/>
      <c r="B122" s="41" t="s">
        <v>118</v>
      </c>
      <c r="C122" s="41"/>
      <c r="D122" s="38"/>
      <c r="G122" s="39"/>
    </row>
    <row r="123" spans="1:7" s="45" customFormat="1" ht="12" hidden="1" x14ac:dyDescent="0.25">
      <c r="A123" s="42"/>
      <c r="B123" s="164"/>
      <c r="C123" s="43"/>
      <c r="D123" s="44" t="s">
        <v>119</v>
      </c>
      <c r="F123" s="46"/>
      <c r="G123" s="47"/>
    </row>
    <row r="124" spans="1:7" s="33" customFormat="1" ht="6.75" hidden="1" customHeight="1" thickBot="1" x14ac:dyDescent="0.3">
      <c r="A124" s="40"/>
      <c r="B124" s="17"/>
      <c r="C124" s="41"/>
      <c r="D124" s="53"/>
      <c r="F124" s="19"/>
      <c r="G124" s="39"/>
    </row>
    <row r="125" spans="1:7" ht="13.5" hidden="1" thickBot="1" x14ac:dyDescent="0.3">
      <c r="A125" s="34"/>
      <c r="B125" s="2" t="s">
        <v>12</v>
      </c>
      <c r="E125" s="14" t="s">
        <v>1</v>
      </c>
      <c r="F125" s="54"/>
      <c r="G125" s="36"/>
    </row>
    <row r="126" spans="1:7" ht="6.75" hidden="1" customHeight="1" thickBot="1" x14ac:dyDescent="0.3">
      <c r="A126" s="34"/>
      <c r="F126" s="55"/>
      <c r="G126" s="36"/>
    </row>
    <row r="127" spans="1:7" ht="13.5" hidden="1" thickBot="1" x14ac:dyDescent="0.3">
      <c r="A127" s="34"/>
      <c r="B127" s="2" t="s">
        <v>13</v>
      </c>
      <c r="E127" s="14" t="s">
        <v>1</v>
      </c>
      <c r="F127" s="54"/>
      <c r="G127" s="36"/>
    </row>
    <row r="128" spans="1:7" ht="6.75" hidden="1" customHeight="1" thickBot="1" x14ac:dyDescent="0.3">
      <c r="A128" s="34"/>
      <c r="G128" s="36"/>
    </row>
    <row r="129" spans="1:7" ht="13.5" hidden="1" thickBot="1" x14ac:dyDescent="0.3">
      <c r="A129" s="34"/>
      <c r="C129" s="2" t="s">
        <v>10</v>
      </c>
      <c r="F129" s="16" t="str">
        <f>IF(F127&gt;0,F125/F127,IF(F132&gt;0,F132,"N/A"))</f>
        <v>N/A</v>
      </c>
      <c r="G129" s="36"/>
    </row>
    <row r="130" spans="1:7" ht="6.75" hidden="1" customHeight="1" x14ac:dyDescent="0.25">
      <c r="A130" s="34"/>
      <c r="G130" s="36"/>
    </row>
    <row r="131" spans="1:7" ht="13.5" hidden="1" thickBot="1" x14ac:dyDescent="0.3">
      <c r="A131" s="34"/>
      <c r="B131" s="2" t="s">
        <v>14</v>
      </c>
      <c r="G131" s="36"/>
    </row>
    <row r="132" spans="1:7" ht="13.5" hidden="1" thickBot="1" x14ac:dyDescent="0.3">
      <c r="A132" s="34"/>
      <c r="B132" s="2" t="s">
        <v>15</v>
      </c>
      <c r="E132" s="14" t="s">
        <v>1</v>
      </c>
      <c r="F132" s="15"/>
      <c r="G132" s="36"/>
    </row>
    <row r="133" spans="1:7" ht="6.75" hidden="1" customHeight="1" x14ac:dyDescent="0.25">
      <c r="A133" s="34"/>
      <c r="G133" s="36"/>
    </row>
    <row r="134" spans="1:7" hidden="1" x14ac:dyDescent="0.25">
      <c r="A134" s="34"/>
      <c r="B134" s="183"/>
      <c r="C134" s="184"/>
      <c r="D134" s="185"/>
      <c r="G134" s="36"/>
    </row>
    <row r="135" spans="1:7" hidden="1" x14ac:dyDescent="0.25">
      <c r="A135" s="34"/>
      <c r="B135" s="186"/>
      <c r="C135" s="187"/>
      <c r="D135" s="188"/>
      <c r="G135" s="36"/>
    </row>
    <row r="136" spans="1:7" hidden="1" x14ac:dyDescent="0.25">
      <c r="A136" s="34"/>
      <c r="B136" s="186"/>
      <c r="C136" s="187"/>
      <c r="D136" s="188"/>
      <c r="G136" s="36"/>
    </row>
    <row r="137" spans="1:7" hidden="1" x14ac:dyDescent="0.25">
      <c r="A137" s="34"/>
      <c r="B137" s="186"/>
      <c r="C137" s="187"/>
      <c r="D137" s="188"/>
      <c r="G137" s="36"/>
    </row>
    <row r="138" spans="1:7" hidden="1" x14ac:dyDescent="0.25">
      <c r="A138" s="34"/>
      <c r="B138" s="186"/>
      <c r="C138" s="187"/>
      <c r="D138" s="188"/>
      <c r="G138" s="36"/>
    </row>
    <row r="139" spans="1:7" hidden="1" x14ac:dyDescent="0.25">
      <c r="A139" s="34"/>
      <c r="B139" s="186"/>
      <c r="C139" s="187"/>
      <c r="D139" s="188"/>
      <c r="G139" s="36"/>
    </row>
    <row r="140" spans="1:7" hidden="1" x14ac:dyDescent="0.25">
      <c r="A140" s="34"/>
      <c r="B140" s="189"/>
      <c r="C140" s="190"/>
      <c r="D140" s="191"/>
      <c r="G140" s="36"/>
    </row>
    <row r="141" spans="1:7" ht="6.75" hidden="1" customHeight="1" thickBot="1" x14ac:dyDescent="0.3">
      <c r="A141" s="34"/>
      <c r="G141" s="36"/>
    </row>
    <row r="142" spans="1:7" ht="13.5" hidden="1" thickBot="1" x14ac:dyDescent="0.3">
      <c r="A142" s="34"/>
      <c r="B142" s="2" t="s">
        <v>16</v>
      </c>
      <c r="E142" s="14" t="s">
        <v>1</v>
      </c>
      <c r="F142" s="54"/>
      <c r="G142" s="36"/>
    </row>
    <row r="143" spans="1:7" ht="6.75" hidden="1" customHeight="1" thickBot="1" x14ac:dyDescent="0.3">
      <c r="A143" s="34"/>
      <c r="G143" s="36"/>
    </row>
    <row r="144" spans="1:7" ht="13.5" hidden="1" thickBot="1" x14ac:dyDescent="0.3">
      <c r="A144" s="34"/>
      <c r="C144" s="35" t="s">
        <v>11</v>
      </c>
      <c r="F144" s="18" t="str">
        <f>IF(F142=0," ",IF(F132="Yes",1,IF(F132="No",0,IF(F129/F142&gt;=1,1,IF(F129/F142&gt;=0.75,0.75,IF(F129/F142&gt;=0.5,0.5,IF(F129/F142&gt;=0.25,0.25,0)))))))</f>
        <v xml:space="preserve"> </v>
      </c>
      <c r="G144" s="36"/>
    </row>
    <row r="145" spans="1:7" ht="6.75" hidden="1" customHeight="1" x14ac:dyDescent="0.25">
      <c r="A145" s="48"/>
      <c r="B145" s="49"/>
      <c r="C145" s="49"/>
      <c r="D145" s="50"/>
      <c r="E145" s="49"/>
      <c r="F145" s="51"/>
      <c r="G145" s="52"/>
    </row>
    <row r="146" spans="1:7" s="33" customFormat="1" ht="15" hidden="1" x14ac:dyDescent="0.25">
      <c r="A146" s="27"/>
      <c r="B146" s="28"/>
      <c r="C146" s="28"/>
      <c r="D146" s="29"/>
      <c r="E146" s="30"/>
      <c r="F146" s="31"/>
      <c r="G146" s="32"/>
    </row>
    <row r="147" spans="1:7" s="33" customFormat="1" ht="15" hidden="1" x14ac:dyDescent="0.25">
      <c r="A147" s="40"/>
      <c r="B147" s="41" t="s">
        <v>120</v>
      </c>
      <c r="C147" s="41"/>
      <c r="D147" s="38"/>
      <c r="G147" s="39"/>
    </row>
    <row r="148" spans="1:7" s="45" customFormat="1" ht="12" hidden="1" x14ac:dyDescent="0.25">
      <c r="A148" s="42"/>
      <c r="B148" s="164"/>
      <c r="C148" s="43"/>
      <c r="D148" s="44" t="s">
        <v>119</v>
      </c>
      <c r="F148" s="46"/>
      <c r="G148" s="47"/>
    </row>
    <row r="149" spans="1:7" s="33" customFormat="1" ht="6.75" hidden="1" customHeight="1" thickBot="1" x14ac:dyDescent="0.3">
      <c r="A149" s="40"/>
      <c r="B149" s="17"/>
      <c r="C149" s="41"/>
      <c r="D149" s="53"/>
      <c r="F149" s="19"/>
      <c r="G149" s="39"/>
    </row>
    <row r="150" spans="1:7" ht="13.5" hidden="1" thickBot="1" x14ac:dyDescent="0.3">
      <c r="A150" s="34"/>
      <c r="B150" s="2" t="s">
        <v>12</v>
      </c>
      <c r="E150" s="14" t="s">
        <v>1</v>
      </c>
      <c r="F150" s="54"/>
      <c r="G150" s="36"/>
    </row>
    <row r="151" spans="1:7" ht="6.75" hidden="1" customHeight="1" thickBot="1" x14ac:dyDescent="0.3">
      <c r="A151" s="34"/>
      <c r="F151" s="55"/>
      <c r="G151" s="36"/>
    </row>
    <row r="152" spans="1:7" ht="13.5" hidden="1" thickBot="1" x14ac:dyDescent="0.3">
      <c r="A152" s="34"/>
      <c r="B152" s="2" t="s">
        <v>13</v>
      </c>
      <c r="E152" s="14" t="s">
        <v>1</v>
      </c>
      <c r="F152" s="54"/>
      <c r="G152" s="36"/>
    </row>
    <row r="153" spans="1:7" ht="6.75" hidden="1" customHeight="1" thickBot="1" x14ac:dyDescent="0.3">
      <c r="A153" s="34"/>
      <c r="G153" s="36"/>
    </row>
    <row r="154" spans="1:7" ht="13.5" hidden="1" thickBot="1" x14ac:dyDescent="0.3">
      <c r="A154" s="34"/>
      <c r="C154" s="2" t="s">
        <v>10</v>
      </c>
      <c r="F154" s="16" t="str">
        <f>IF(F152&gt;0,F150/F152,IF(F157&gt;0,F157,"N/A"))</f>
        <v>N/A</v>
      </c>
      <c r="G154" s="36"/>
    </row>
    <row r="155" spans="1:7" ht="6.75" hidden="1" customHeight="1" x14ac:dyDescent="0.25">
      <c r="A155" s="34"/>
      <c r="G155" s="36"/>
    </row>
    <row r="156" spans="1:7" ht="13.5" hidden="1" thickBot="1" x14ac:dyDescent="0.3">
      <c r="A156" s="34"/>
      <c r="B156" s="2" t="s">
        <v>14</v>
      </c>
      <c r="G156" s="36"/>
    </row>
    <row r="157" spans="1:7" ht="13.5" hidden="1" thickBot="1" x14ac:dyDescent="0.3">
      <c r="A157" s="34"/>
      <c r="B157" s="2" t="s">
        <v>15</v>
      </c>
      <c r="E157" s="14" t="s">
        <v>1</v>
      </c>
      <c r="F157" s="15"/>
      <c r="G157" s="36"/>
    </row>
    <row r="158" spans="1:7" ht="6.75" hidden="1" customHeight="1" x14ac:dyDescent="0.25">
      <c r="A158" s="34"/>
      <c r="G158" s="36"/>
    </row>
    <row r="159" spans="1:7" hidden="1" x14ac:dyDescent="0.25">
      <c r="A159" s="34"/>
      <c r="B159" s="183"/>
      <c r="C159" s="184"/>
      <c r="D159" s="185"/>
      <c r="G159" s="36"/>
    </row>
    <row r="160" spans="1:7" hidden="1" x14ac:dyDescent="0.25">
      <c r="A160" s="34"/>
      <c r="B160" s="186"/>
      <c r="C160" s="187"/>
      <c r="D160" s="188"/>
      <c r="G160" s="36"/>
    </row>
    <row r="161" spans="1:7" hidden="1" x14ac:dyDescent="0.25">
      <c r="A161" s="34"/>
      <c r="B161" s="186"/>
      <c r="C161" s="187"/>
      <c r="D161" s="188"/>
      <c r="G161" s="36"/>
    </row>
    <row r="162" spans="1:7" hidden="1" x14ac:dyDescent="0.25">
      <c r="A162" s="34"/>
      <c r="B162" s="186"/>
      <c r="C162" s="187"/>
      <c r="D162" s="188"/>
      <c r="G162" s="36"/>
    </row>
    <row r="163" spans="1:7" hidden="1" x14ac:dyDescent="0.25">
      <c r="A163" s="34"/>
      <c r="B163" s="186"/>
      <c r="C163" s="187"/>
      <c r="D163" s="188"/>
      <c r="G163" s="36"/>
    </row>
    <row r="164" spans="1:7" hidden="1" x14ac:dyDescent="0.25">
      <c r="A164" s="34"/>
      <c r="B164" s="186"/>
      <c r="C164" s="187"/>
      <c r="D164" s="188"/>
      <c r="G164" s="36"/>
    </row>
    <row r="165" spans="1:7" hidden="1" x14ac:dyDescent="0.25">
      <c r="A165" s="34"/>
      <c r="B165" s="189"/>
      <c r="C165" s="190"/>
      <c r="D165" s="191"/>
      <c r="G165" s="36"/>
    </row>
    <row r="166" spans="1:7" ht="6.75" hidden="1" customHeight="1" thickBot="1" x14ac:dyDescent="0.3">
      <c r="A166" s="34"/>
      <c r="G166" s="36"/>
    </row>
    <row r="167" spans="1:7" ht="13.5" hidden="1" thickBot="1" x14ac:dyDescent="0.3">
      <c r="A167" s="34"/>
      <c r="B167" s="2" t="s">
        <v>16</v>
      </c>
      <c r="E167" s="14" t="s">
        <v>1</v>
      </c>
      <c r="F167" s="54"/>
      <c r="G167" s="36"/>
    </row>
    <row r="168" spans="1:7" ht="6.75" hidden="1" customHeight="1" thickBot="1" x14ac:dyDescent="0.3">
      <c r="A168" s="34"/>
      <c r="G168" s="36"/>
    </row>
    <row r="169" spans="1:7" ht="13.5" hidden="1" thickBot="1" x14ac:dyDescent="0.3">
      <c r="A169" s="34"/>
      <c r="C169" s="35" t="s">
        <v>11</v>
      </c>
      <c r="F169" s="18" t="str">
        <f>IF(F167=0," ",IF(F157="Yes",1,IF(F157="No",0,IF(F154/F167&gt;=1,1,IF(F154/F167&gt;=0.75,0.75,IF(F154/F167&gt;=0.5,0.5,IF(F154/F167&gt;=0.25,0.25,0)))))))</f>
        <v xml:space="preserve"> </v>
      </c>
      <c r="G169" s="36"/>
    </row>
    <row r="170" spans="1:7" ht="6.75" hidden="1" customHeight="1" x14ac:dyDescent="0.25">
      <c r="A170" s="48"/>
      <c r="B170" s="49"/>
      <c r="C170" s="49"/>
      <c r="D170" s="50"/>
      <c r="E170" s="49"/>
      <c r="F170" s="51"/>
      <c r="G170" s="52"/>
    </row>
    <row r="171" spans="1:7" s="33" customFormat="1" ht="15" hidden="1" x14ac:dyDescent="0.25">
      <c r="A171" s="27"/>
      <c r="B171" s="28"/>
      <c r="C171" s="28"/>
      <c r="D171" s="29"/>
      <c r="E171" s="30"/>
      <c r="F171" s="31"/>
      <c r="G171" s="32"/>
    </row>
    <row r="172" spans="1:7" s="33" customFormat="1" ht="15" hidden="1" x14ac:dyDescent="0.25">
      <c r="A172" s="40"/>
      <c r="B172" s="41" t="s">
        <v>120</v>
      </c>
      <c r="C172" s="41"/>
      <c r="D172" s="38"/>
      <c r="G172" s="39"/>
    </row>
    <row r="173" spans="1:7" s="45" customFormat="1" ht="12" hidden="1" x14ac:dyDescent="0.25">
      <c r="A173" s="42"/>
      <c r="B173" s="164"/>
      <c r="C173" s="43"/>
      <c r="D173" s="44" t="s">
        <v>119</v>
      </c>
      <c r="F173" s="46"/>
      <c r="G173" s="47"/>
    </row>
    <row r="174" spans="1:7" s="33" customFormat="1" ht="6.75" hidden="1" customHeight="1" thickBot="1" x14ac:dyDescent="0.3">
      <c r="A174" s="40"/>
      <c r="B174" s="17"/>
      <c r="C174" s="41"/>
      <c r="D174" s="53"/>
      <c r="F174" s="19"/>
      <c r="G174" s="39"/>
    </row>
    <row r="175" spans="1:7" ht="13.5" hidden="1" thickBot="1" x14ac:dyDescent="0.3">
      <c r="A175" s="34"/>
      <c r="B175" s="2" t="s">
        <v>12</v>
      </c>
      <c r="E175" s="14" t="s">
        <v>1</v>
      </c>
      <c r="F175" s="54"/>
      <c r="G175" s="36"/>
    </row>
    <row r="176" spans="1:7" ht="6.75" hidden="1" customHeight="1" thickBot="1" x14ac:dyDescent="0.3">
      <c r="A176" s="34"/>
      <c r="F176" s="55"/>
      <c r="G176" s="36"/>
    </row>
    <row r="177" spans="1:7" ht="13.5" hidden="1" thickBot="1" x14ac:dyDescent="0.3">
      <c r="A177" s="34"/>
      <c r="B177" s="2" t="s">
        <v>13</v>
      </c>
      <c r="E177" s="14" t="s">
        <v>1</v>
      </c>
      <c r="F177" s="54"/>
      <c r="G177" s="36"/>
    </row>
    <row r="178" spans="1:7" ht="6.75" hidden="1" customHeight="1" thickBot="1" x14ac:dyDescent="0.3">
      <c r="A178" s="34"/>
      <c r="G178" s="36"/>
    </row>
    <row r="179" spans="1:7" ht="13.5" hidden="1" thickBot="1" x14ac:dyDescent="0.3">
      <c r="A179" s="34"/>
      <c r="C179" s="2" t="s">
        <v>10</v>
      </c>
      <c r="F179" s="16" t="str">
        <f>IF(F177&gt;0,F175/F177,IF(F182&gt;0,F182,"N/A"))</f>
        <v>N/A</v>
      </c>
      <c r="G179" s="36"/>
    </row>
    <row r="180" spans="1:7" ht="6.75" hidden="1" customHeight="1" x14ac:dyDescent="0.25">
      <c r="A180" s="34"/>
      <c r="G180" s="36"/>
    </row>
    <row r="181" spans="1:7" ht="13.5" hidden="1" thickBot="1" x14ac:dyDescent="0.3">
      <c r="A181" s="34"/>
      <c r="B181" s="2" t="s">
        <v>14</v>
      </c>
      <c r="G181" s="36"/>
    </row>
    <row r="182" spans="1:7" ht="13.5" hidden="1" thickBot="1" x14ac:dyDescent="0.3">
      <c r="A182" s="34"/>
      <c r="B182" s="2" t="s">
        <v>15</v>
      </c>
      <c r="E182" s="14" t="s">
        <v>1</v>
      </c>
      <c r="F182" s="15"/>
      <c r="G182" s="36"/>
    </row>
    <row r="183" spans="1:7" ht="6.75" hidden="1" customHeight="1" x14ac:dyDescent="0.25">
      <c r="A183" s="34"/>
      <c r="G183" s="36"/>
    </row>
    <row r="184" spans="1:7" hidden="1" x14ac:dyDescent="0.25">
      <c r="A184" s="34"/>
      <c r="B184" s="183"/>
      <c r="C184" s="184"/>
      <c r="D184" s="185"/>
      <c r="G184" s="36"/>
    </row>
    <row r="185" spans="1:7" hidden="1" x14ac:dyDescent="0.25">
      <c r="A185" s="34"/>
      <c r="B185" s="186"/>
      <c r="C185" s="187"/>
      <c r="D185" s="188"/>
      <c r="G185" s="36"/>
    </row>
    <row r="186" spans="1:7" hidden="1" x14ac:dyDescent="0.25">
      <c r="A186" s="34"/>
      <c r="B186" s="186"/>
      <c r="C186" s="187"/>
      <c r="D186" s="188"/>
      <c r="G186" s="36"/>
    </row>
    <row r="187" spans="1:7" hidden="1" x14ac:dyDescent="0.25">
      <c r="A187" s="34"/>
      <c r="B187" s="186"/>
      <c r="C187" s="187"/>
      <c r="D187" s="188"/>
      <c r="G187" s="36"/>
    </row>
    <row r="188" spans="1:7" hidden="1" x14ac:dyDescent="0.25">
      <c r="A188" s="34"/>
      <c r="B188" s="186"/>
      <c r="C188" s="187"/>
      <c r="D188" s="188"/>
      <c r="G188" s="36"/>
    </row>
    <row r="189" spans="1:7" hidden="1" x14ac:dyDescent="0.25">
      <c r="A189" s="34"/>
      <c r="B189" s="186"/>
      <c r="C189" s="187"/>
      <c r="D189" s="188"/>
      <c r="G189" s="36"/>
    </row>
    <row r="190" spans="1:7" hidden="1" x14ac:dyDescent="0.25">
      <c r="A190" s="34"/>
      <c r="B190" s="189"/>
      <c r="C190" s="190"/>
      <c r="D190" s="191"/>
      <c r="G190" s="36"/>
    </row>
    <row r="191" spans="1:7" ht="6.75" hidden="1" customHeight="1" thickBot="1" x14ac:dyDescent="0.3">
      <c r="A191" s="34"/>
      <c r="G191" s="36"/>
    </row>
    <row r="192" spans="1:7" ht="13.5" hidden="1" thickBot="1" x14ac:dyDescent="0.3">
      <c r="A192" s="34"/>
      <c r="B192" s="2" t="s">
        <v>16</v>
      </c>
      <c r="E192" s="14" t="s">
        <v>1</v>
      </c>
      <c r="F192" s="54"/>
      <c r="G192" s="36"/>
    </row>
    <row r="193" spans="1:7" ht="6.75" hidden="1" customHeight="1" thickBot="1" x14ac:dyDescent="0.3">
      <c r="A193" s="34"/>
      <c r="G193" s="36"/>
    </row>
    <row r="194" spans="1:7" ht="13.5" hidden="1" thickBot="1" x14ac:dyDescent="0.3">
      <c r="A194" s="34"/>
      <c r="C194" s="35" t="s">
        <v>11</v>
      </c>
      <c r="F194" s="18" t="str">
        <f>IF(F192=0," ",IF(F182="Yes",1,IF(F182="No",0,IF(F179/F192&gt;=1,1,IF(F179/F192&gt;=0.75,0.75,IF(F179/F192&gt;=0.5,0.5,IF(F179/F192&gt;=0.25,0.25,0)))))))</f>
        <v xml:space="preserve"> </v>
      </c>
      <c r="G194" s="36"/>
    </row>
    <row r="195" spans="1:7" ht="6.75" hidden="1" customHeight="1" x14ac:dyDescent="0.25">
      <c r="A195" s="48"/>
      <c r="B195" s="49"/>
      <c r="C195" s="49"/>
      <c r="D195" s="50"/>
      <c r="E195" s="49"/>
      <c r="F195" s="51"/>
      <c r="G195" s="52"/>
    </row>
    <row r="196" spans="1:7" s="33" customFormat="1" ht="15" hidden="1" x14ac:dyDescent="0.25">
      <c r="A196" s="27"/>
      <c r="B196" s="28"/>
      <c r="C196" s="28"/>
      <c r="D196" s="29"/>
      <c r="E196" s="30"/>
      <c r="F196" s="31"/>
      <c r="G196" s="32"/>
    </row>
    <row r="197" spans="1:7" s="33" customFormat="1" ht="15" hidden="1" x14ac:dyDescent="0.25">
      <c r="A197" s="40"/>
      <c r="B197" s="41" t="s">
        <v>120</v>
      </c>
      <c r="C197" s="41"/>
      <c r="D197" s="38"/>
      <c r="G197" s="39"/>
    </row>
    <row r="198" spans="1:7" s="45" customFormat="1" ht="12" hidden="1" x14ac:dyDescent="0.25">
      <c r="A198" s="42"/>
      <c r="B198" s="164"/>
      <c r="C198" s="43"/>
      <c r="D198" s="44" t="s">
        <v>119</v>
      </c>
      <c r="F198" s="46"/>
      <c r="G198" s="47"/>
    </row>
    <row r="199" spans="1:7" s="33" customFormat="1" ht="6.75" hidden="1" customHeight="1" thickBot="1" x14ac:dyDescent="0.3">
      <c r="A199" s="40"/>
      <c r="B199" s="17"/>
      <c r="C199" s="41"/>
      <c r="D199" s="53"/>
      <c r="F199" s="19"/>
      <c r="G199" s="39"/>
    </row>
    <row r="200" spans="1:7" ht="13.5" hidden="1" thickBot="1" x14ac:dyDescent="0.3">
      <c r="A200" s="34"/>
      <c r="B200" s="2" t="s">
        <v>12</v>
      </c>
      <c r="E200" s="14" t="s">
        <v>1</v>
      </c>
      <c r="F200" s="54"/>
      <c r="G200" s="36"/>
    </row>
    <row r="201" spans="1:7" ht="6.75" hidden="1" customHeight="1" thickBot="1" x14ac:dyDescent="0.3">
      <c r="A201" s="34"/>
      <c r="F201" s="55"/>
      <c r="G201" s="36"/>
    </row>
    <row r="202" spans="1:7" ht="13.5" hidden="1" thickBot="1" x14ac:dyDescent="0.3">
      <c r="A202" s="34"/>
      <c r="B202" s="2" t="s">
        <v>13</v>
      </c>
      <c r="E202" s="14" t="s">
        <v>1</v>
      </c>
      <c r="F202" s="54"/>
      <c r="G202" s="36"/>
    </row>
    <row r="203" spans="1:7" ht="6.75" hidden="1" customHeight="1" thickBot="1" x14ac:dyDescent="0.3">
      <c r="A203" s="34"/>
      <c r="G203" s="36"/>
    </row>
    <row r="204" spans="1:7" ht="13.5" hidden="1" thickBot="1" x14ac:dyDescent="0.3">
      <c r="A204" s="34"/>
      <c r="C204" s="2" t="s">
        <v>10</v>
      </c>
      <c r="F204" s="16" t="str">
        <f>IF(F202&gt;0,F200/F202,IF(F207&gt;0,F207,"N/A"))</f>
        <v>N/A</v>
      </c>
      <c r="G204" s="36"/>
    </row>
    <row r="205" spans="1:7" ht="6.75" hidden="1" customHeight="1" x14ac:dyDescent="0.25">
      <c r="A205" s="34"/>
      <c r="G205" s="36"/>
    </row>
    <row r="206" spans="1:7" ht="13.5" hidden="1" thickBot="1" x14ac:dyDescent="0.3">
      <c r="A206" s="34"/>
      <c r="B206" s="2" t="s">
        <v>14</v>
      </c>
      <c r="G206" s="36"/>
    </row>
    <row r="207" spans="1:7" ht="13.5" hidden="1" thickBot="1" x14ac:dyDescent="0.3">
      <c r="A207" s="34"/>
      <c r="B207" s="2" t="s">
        <v>15</v>
      </c>
      <c r="E207" s="14" t="s">
        <v>1</v>
      </c>
      <c r="F207" s="15"/>
      <c r="G207" s="36"/>
    </row>
    <row r="208" spans="1:7" ht="6.75" hidden="1" customHeight="1" x14ac:dyDescent="0.25">
      <c r="A208" s="34"/>
      <c r="G208" s="36"/>
    </row>
    <row r="209" spans="1:7" hidden="1" x14ac:dyDescent="0.25">
      <c r="A209" s="34"/>
      <c r="B209" s="183"/>
      <c r="C209" s="184"/>
      <c r="D209" s="185"/>
      <c r="G209" s="36"/>
    </row>
    <row r="210" spans="1:7" hidden="1" x14ac:dyDescent="0.25">
      <c r="A210" s="34"/>
      <c r="B210" s="186"/>
      <c r="C210" s="187"/>
      <c r="D210" s="188"/>
      <c r="G210" s="36"/>
    </row>
    <row r="211" spans="1:7" hidden="1" x14ac:dyDescent="0.25">
      <c r="A211" s="34"/>
      <c r="B211" s="186"/>
      <c r="C211" s="187"/>
      <c r="D211" s="188"/>
      <c r="G211" s="36"/>
    </row>
    <row r="212" spans="1:7" hidden="1" x14ac:dyDescent="0.25">
      <c r="A212" s="34"/>
      <c r="B212" s="186"/>
      <c r="C212" s="187"/>
      <c r="D212" s="188"/>
      <c r="G212" s="36"/>
    </row>
    <row r="213" spans="1:7" hidden="1" x14ac:dyDescent="0.25">
      <c r="A213" s="34"/>
      <c r="B213" s="186"/>
      <c r="C213" s="187"/>
      <c r="D213" s="188"/>
      <c r="G213" s="36"/>
    </row>
    <row r="214" spans="1:7" hidden="1" x14ac:dyDescent="0.25">
      <c r="A214" s="34"/>
      <c r="B214" s="186"/>
      <c r="C214" s="187"/>
      <c r="D214" s="188"/>
      <c r="G214" s="36"/>
    </row>
    <row r="215" spans="1:7" hidden="1" x14ac:dyDescent="0.25">
      <c r="A215" s="34"/>
      <c r="B215" s="189"/>
      <c r="C215" s="190"/>
      <c r="D215" s="191"/>
      <c r="G215" s="36"/>
    </row>
    <row r="216" spans="1:7" ht="6.75" hidden="1" customHeight="1" thickBot="1" x14ac:dyDescent="0.3">
      <c r="A216" s="34"/>
      <c r="G216" s="36"/>
    </row>
    <row r="217" spans="1:7" ht="13.5" hidden="1" thickBot="1" x14ac:dyDescent="0.3">
      <c r="A217" s="34"/>
      <c r="B217" s="2" t="s">
        <v>16</v>
      </c>
      <c r="E217" s="14" t="s">
        <v>1</v>
      </c>
      <c r="F217" s="54"/>
      <c r="G217" s="36"/>
    </row>
    <row r="218" spans="1:7" ht="6.75" hidden="1" customHeight="1" thickBot="1" x14ac:dyDescent="0.3">
      <c r="A218" s="34"/>
      <c r="G218" s="36"/>
    </row>
    <row r="219" spans="1:7" ht="13.5" hidden="1" thickBot="1" x14ac:dyDescent="0.3">
      <c r="A219" s="34"/>
      <c r="C219" s="35" t="s">
        <v>11</v>
      </c>
      <c r="F219" s="18" t="str">
        <f>IF(F217=0," ",IF(F207="Yes",1,IF(F207="No",0,IF(F204/F217&gt;=1,1,IF(F204/F217&gt;=0.75,0.75,IF(F204/F217&gt;=0.5,0.5,IF(F204/F217&gt;=0.25,0.25,0)))))))</f>
        <v xml:space="preserve"> </v>
      </c>
      <c r="G219" s="36"/>
    </row>
    <row r="220" spans="1:7" ht="6.75" hidden="1" customHeight="1" x14ac:dyDescent="0.25">
      <c r="A220" s="48"/>
      <c r="B220" s="49"/>
      <c r="C220" s="49"/>
      <c r="D220" s="50"/>
      <c r="E220" s="49"/>
      <c r="F220" s="51"/>
      <c r="G220" s="52"/>
    </row>
    <row r="221" spans="1:7" s="33" customFormat="1" ht="15" hidden="1" x14ac:dyDescent="0.25">
      <c r="A221" s="27"/>
      <c r="B221" s="28"/>
      <c r="C221" s="28"/>
      <c r="D221" s="29"/>
      <c r="E221" s="30"/>
      <c r="F221" s="31"/>
      <c r="G221" s="32"/>
    </row>
    <row r="222" spans="1:7" s="33" customFormat="1" ht="15" hidden="1" x14ac:dyDescent="0.25">
      <c r="A222" s="40"/>
      <c r="B222" s="41" t="s">
        <v>120</v>
      </c>
      <c r="C222" s="41"/>
      <c r="D222" s="38"/>
      <c r="G222" s="39"/>
    </row>
    <row r="223" spans="1:7" s="45" customFormat="1" ht="12" hidden="1" x14ac:dyDescent="0.25">
      <c r="A223" s="42"/>
      <c r="B223" s="164"/>
      <c r="C223" s="43"/>
      <c r="D223" s="44" t="s">
        <v>119</v>
      </c>
      <c r="F223" s="46"/>
      <c r="G223" s="47"/>
    </row>
    <row r="224" spans="1:7" s="33" customFormat="1" ht="6.75" hidden="1" customHeight="1" thickBot="1" x14ac:dyDescent="0.3">
      <c r="A224" s="40"/>
      <c r="B224" s="17"/>
      <c r="C224" s="41"/>
      <c r="D224" s="53"/>
      <c r="F224" s="19"/>
      <c r="G224" s="39"/>
    </row>
    <row r="225" spans="1:7" ht="13.5" hidden="1" thickBot="1" x14ac:dyDescent="0.3">
      <c r="A225" s="34"/>
      <c r="B225" s="2" t="s">
        <v>12</v>
      </c>
      <c r="E225" s="14" t="s">
        <v>1</v>
      </c>
      <c r="F225" s="54"/>
      <c r="G225" s="36"/>
    </row>
    <row r="226" spans="1:7" ht="6.75" hidden="1" customHeight="1" thickBot="1" x14ac:dyDescent="0.3">
      <c r="A226" s="34"/>
      <c r="F226" s="55"/>
      <c r="G226" s="36"/>
    </row>
    <row r="227" spans="1:7" ht="13.5" hidden="1" thickBot="1" x14ac:dyDescent="0.3">
      <c r="A227" s="34"/>
      <c r="B227" s="2" t="s">
        <v>13</v>
      </c>
      <c r="E227" s="14" t="s">
        <v>1</v>
      </c>
      <c r="F227" s="54"/>
      <c r="G227" s="36"/>
    </row>
    <row r="228" spans="1:7" ht="6.75" hidden="1" customHeight="1" thickBot="1" x14ac:dyDescent="0.3">
      <c r="A228" s="34"/>
      <c r="G228" s="36"/>
    </row>
    <row r="229" spans="1:7" ht="13.5" hidden="1" thickBot="1" x14ac:dyDescent="0.3">
      <c r="A229" s="34"/>
      <c r="C229" s="2" t="s">
        <v>10</v>
      </c>
      <c r="F229" s="16" t="str">
        <f>IF(F227&gt;0,F225/F227,IF(F232&gt;0,F232,"N/A"))</f>
        <v>N/A</v>
      </c>
      <c r="G229" s="36"/>
    </row>
    <row r="230" spans="1:7" ht="6.75" hidden="1" customHeight="1" x14ac:dyDescent="0.25">
      <c r="A230" s="34"/>
      <c r="G230" s="36"/>
    </row>
    <row r="231" spans="1:7" ht="13.5" hidden="1" thickBot="1" x14ac:dyDescent="0.3">
      <c r="A231" s="34"/>
      <c r="B231" s="2" t="s">
        <v>14</v>
      </c>
      <c r="G231" s="36"/>
    </row>
    <row r="232" spans="1:7" ht="13.5" hidden="1" thickBot="1" x14ac:dyDescent="0.3">
      <c r="A232" s="34"/>
      <c r="B232" s="2" t="s">
        <v>15</v>
      </c>
      <c r="E232" s="14" t="s">
        <v>1</v>
      </c>
      <c r="F232" s="15"/>
      <c r="G232" s="36"/>
    </row>
    <row r="233" spans="1:7" ht="6.75" hidden="1" customHeight="1" x14ac:dyDescent="0.25">
      <c r="A233" s="34"/>
      <c r="G233" s="36"/>
    </row>
    <row r="234" spans="1:7" hidden="1" x14ac:dyDescent="0.25">
      <c r="A234" s="34"/>
      <c r="B234" s="183"/>
      <c r="C234" s="184"/>
      <c r="D234" s="185"/>
      <c r="G234" s="36"/>
    </row>
    <row r="235" spans="1:7" hidden="1" x14ac:dyDescent="0.25">
      <c r="A235" s="34"/>
      <c r="B235" s="186"/>
      <c r="C235" s="187"/>
      <c r="D235" s="188"/>
      <c r="G235" s="36"/>
    </row>
    <row r="236" spans="1:7" hidden="1" x14ac:dyDescent="0.25">
      <c r="A236" s="34"/>
      <c r="B236" s="186"/>
      <c r="C236" s="187"/>
      <c r="D236" s="188"/>
      <c r="G236" s="36"/>
    </row>
    <row r="237" spans="1:7" hidden="1" x14ac:dyDescent="0.25">
      <c r="A237" s="34"/>
      <c r="B237" s="186"/>
      <c r="C237" s="187"/>
      <c r="D237" s="188"/>
      <c r="G237" s="36"/>
    </row>
    <row r="238" spans="1:7" hidden="1" x14ac:dyDescent="0.25">
      <c r="A238" s="34"/>
      <c r="B238" s="186"/>
      <c r="C238" s="187"/>
      <c r="D238" s="188"/>
      <c r="G238" s="36"/>
    </row>
    <row r="239" spans="1:7" hidden="1" x14ac:dyDescent="0.25">
      <c r="A239" s="34"/>
      <c r="B239" s="186"/>
      <c r="C239" s="187"/>
      <c r="D239" s="188"/>
      <c r="G239" s="36"/>
    </row>
    <row r="240" spans="1:7" hidden="1" x14ac:dyDescent="0.25">
      <c r="A240" s="34"/>
      <c r="B240" s="189"/>
      <c r="C240" s="190"/>
      <c r="D240" s="191"/>
      <c r="G240" s="36"/>
    </row>
    <row r="241" spans="1:7" ht="6.75" hidden="1" customHeight="1" thickBot="1" x14ac:dyDescent="0.3">
      <c r="A241" s="34"/>
      <c r="G241" s="36"/>
    </row>
    <row r="242" spans="1:7" ht="13.5" hidden="1" thickBot="1" x14ac:dyDescent="0.3">
      <c r="A242" s="34"/>
      <c r="B242" s="2" t="s">
        <v>16</v>
      </c>
      <c r="E242" s="14" t="s">
        <v>1</v>
      </c>
      <c r="F242" s="54"/>
      <c r="G242" s="36"/>
    </row>
    <row r="243" spans="1:7" ht="6.75" hidden="1" customHeight="1" thickBot="1" x14ac:dyDescent="0.3">
      <c r="A243" s="34"/>
      <c r="G243" s="36"/>
    </row>
    <row r="244" spans="1:7" ht="13.5" hidden="1" thickBot="1" x14ac:dyDescent="0.3">
      <c r="A244" s="34"/>
      <c r="C244" s="35" t="s">
        <v>11</v>
      </c>
      <c r="F244" s="18" t="str">
        <f>IF(F242=0," ",IF(F232="Yes",1,IF(F232="No",0,IF(F229/F242&gt;=1,1,IF(F229/F242&gt;=0.75,0.75,IF(F229/F242&gt;=0.5,0.5,IF(F229/F242&gt;=0.25,0.25,0)))))))</f>
        <v xml:space="preserve"> </v>
      </c>
      <c r="G244" s="36"/>
    </row>
    <row r="245" spans="1:7" ht="6.75" hidden="1" customHeight="1" x14ac:dyDescent="0.25">
      <c r="A245" s="48"/>
      <c r="B245" s="49"/>
      <c r="C245" s="49"/>
      <c r="D245" s="50"/>
      <c r="E245" s="49"/>
      <c r="F245" s="51"/>
      <c r="G245" s="52"/>
    </row>
    <row r="246" spans="1:7" s="33" customFormat="1" ht="15" hidden="1" x14ac:dyDescent="0.25">
      <c r="A246" s="27"/>
      <c r="B246" s="28"/>
      <c r="C246" s="28"/>
      <c r="D246" s="29"/>
      <c r="E246" s="30"/>
      <c r="F246" s="31"/>
      <c r="G246" s="32"/>
    </row>
    <row r="247" spans="1:7" s="33" customFormat="1" ht="15" hidden="1" x14ac:dyDescent="0.25">
      <c r="A247" s="40"/>
      <c r="B247" s="41" t="s">
        <v>120</v>
      </c>
      <c r="C247" s="41"/>
      <c r="D247" s="38"/>
      <c r="G247" s="39"/>
    </row>
    <row r="248" spans="1:7" s="45" customFormat="1" ht="12" hidden="1" x14ac:dyDescent="0.25">
      <c r="A248" s="42"/>
      <c r="B248" s="164"/>
      <c r="C248" s="43"/>
      <c r="D248" s="44" t="s">
        <v>119</v>
      </c>
      <c r="F248" s="46"/>
      <c r="G248" s="47"/>
    </row>
    <row r="249" spans="1:7" s="33" customFormat="1" ht="6.75" hidden="1" customHeight="1" thickBot="1" x14ac:dyDescent="0.3">
      <c r="A249" s="40"/>
      <c r="B249" s="17"/>
      <c r="C249" s="41"/>
      <c r="D249" s="53"/>
      <c r="F249" s="19"/>
      <c r="G249" s="39"/>
    </row>
    <row r="250" spans="1:7" ht="13.5" hidden="1" thickBot="1" x14ac:dyDescent="0.3">
      <c r="A250" s="34"/>
      <c r="B250" s="2" t="s">
        <v>12</v>
      </c>
      <c r="E250" s="14" t="s">
        <v>1</v>
      </c>
      <c r="F250" s="54"/>
      <c r="G250" s="36"/>
    </row>
    <row r="251" spans="1:7" ht="6.75" hidden="1" customHeight="1" thickBot="1" x14ac:dyDescent="0.3">
      <c r="A251" s="34"/>
      <c r="F251" s="55"/>
      <c r="G251" s="36"/>
    </row>
    <row r="252" spans="1:7" ht="13.5" hidden="1" thickBot="1" x14ac:dyDescent="0.3">
      <c r="A252" s="34"/>
      <c r="B252" s="2" t="s">
        <v>13</v>
      </c>
      <c r="E252" s="14" t="s">
        <v>1</v>
      </c>
      <c r="F252" s="54"/>
      <c r="G252" s="36"/>
    </row>
    <row r="253" spans="1:7" ht="6.75" hidden="1" customHeight="1" thickBot="1" x14ac:dyDescent="0.3">
      <c r="A253" s="34"/>
      <c r="G253" s="36"/>
    </row>
    <row r="254" spans="1:7" ht="13.5" hidden="1" thickBot="1" x14ac:dyDescent="0.3">
      <c r="A254" s="34"/>
      <c r="C254" s="2" t="s">
        <v>10</v>
      </c>
      <c r="F254" s="16" t="str">
        <f>IF(F252&gt;0,F250/F252,IF(F257&gt;0,F257,"N/A"))</f>
        <v>N/A</v>
      </c>
      <c r="G254" s="36"/>
    </row>
    <row r="255" spans="1:7" ht="6.75" hidden="1" customHeight="1" x14ac:dyDescent="0.25">
      <c r="A255" s="34"/>
      <c r="G255" s="36"/>
    </row>
    <row r="256" spans="1:7" ht="13.5" hidden="1" thickBot="1" x14ac:dyDescent="0.3">
      <c r="A256" s="34"/>
      <c r="B256" s="2" t="s">
        <v>14</v>
      </c>
      <c r="G256" s="36"/>
    </row>
    <row r="257" spans="1:7" ht="13.5" hidden="1" thickBot="1" x14ac:dyDescent="0.3">
      <c r="A257" s="34"/>
      <c r="B257" s="2" t="s">
        <v>15</v>
      </c>
      <c r="E257" s="14" t="s">
        <v>1</v>
      </c>
      <c r="F257" s="15"/>
      <c r="G257" s="36"/>
    </row>
    <row r="258" spans="1:7" ht="6.75" hidden="1" customHeight="1" x14ac:dyDescent="0.25">
      <c r="A258" s="34"/>
      <c r="G258" s="36"/>
    </row>
    <row r="259" spans="1:7" hidden="1" x14ac:dyDescent="0.25">
      <c r="A259" s="34"/>
      <c r="B259" s="183"/>
      <c r="C259" s="184"/>
      <c r="D259" s="185"/>
      <c r="G259" s="36"/>
    </row>
    <row r="260" spans="1:7" hidden="1" x14ac:dyDescent="0.25">
      <c r="A260" s="34"/>
      <c r="B260" s="186"/>
      <c r="C260" s="187"/>
      <c r="D260" s="188"/>
      <c r="G260" s="36"/>
    </row>
    <row r="261" spans="1:7" hidden="1" x14ac:dyDescent="0.25">
      <c r="A261" s="34"/>
      <c r="B261" s="186"/>
      <c r="C261" s="187"/>
      <c r="D261" s="188"/>
      <c r="G261" s="36"/>
    </row>
    <row r="262" spans="1:7" hidden="1" x14ac:dyDescent="0.25">
      <c r="A262" s="34"/>
      <c r="B262" s="186"/>
      <c r="C262" s="187"/>
      <c r="D262" s="188"/>
      <c r="G262" s="36"/>
    </row>
    <row r="263" spans="1:7" hidden="1" x14ac:dyDescent="0.25">
      <c r="A263" s="34"/>
      <c r="B263" s="186"/>
      <c r="C263" s="187"/>
      <c r="D263" s="188"/>
      <c r="G263" s="36"/>
    </row>
    <row r="264" spans="1:7" hidden="1" x14ac:dyDescent="0.25">
      <c r="A264" s="34"/>
      <c r="B264" s="186"/>
      <c r="C264" s="187"/>
      <c r="D264" s="188"/>
      <c r="G264" s="36"/>
    </row>
    <row r="265" spans="1:7" hidden="1" x14ac:dyDescent="0.25">
      <c r="A265" s="34"/>
      <c r="B265" s="189"/>
      <c r="C265" s="190"/>
      <c r="D265" s="191"/>
      <c r="G265" s="36"/>
    </row>
    <row r="266" spans="1:7" ht="6.75" hidden="1" customHeight="1" thickBot="1" x14ac:dyDescent="0.3">
      <c r="A266" s="34"/>
      <c r="G266" s="36"/>
    </row>
    <row r="267" spans="1:7" ht="13.5" hidden="1" thickBot="1" x14ac:dyDescent="0.3">
      <c r="A267" s="34"/>
      <c r="B267" s="2" t="s">
        <v>16</v>
      </c>
      <c r="E267" s="14" t="s">
        <v>1</v>
      </c>
      <c r="F267" s="54"/>
      <c r="G267" s="36"/>
    </row>
    <row r="268" spans="1:7" ht="6.75" hidden="1" customHeight="1" thickBot="1" x14ac:dyDescent="0.3">
      <c r="A268" s="34"/>
      <c r="G268" s="36"/>
    </row>
    <row r="269" spans="1:7" ht="13.5" hidden="1" thickBot="1" x14ac:dyDescent="0.3">
      <c r="A269" s="34"/>
      <c r="C269" s="35" t="s">
        <v>11</v>
      </c>
      <c r="F269" s="18" t="str">
        <f>IF(F267=0," ",IF(F257="Yes",1,IF(F257="No",0,IF(F254/F267&gt;=1,1,IF(F254/F267&gt;=0.75,0.75,IF(F254/F267&gt;=0.5,0.5,IF(F254/F267&gt;=0.25,0.25,0)))))))</f>
        <v xml:space="preserve"> </v>
      </c>
      <c r="G269" s="36"/>
    </row>
    <row r="270" spans="1:7" hidden="1" x14ac:dyDescent="0.25">
      <c r="A270" s="48"/>
      <c r="B270" s="49"/>
      <c r="C270" s="49"/>
      <c r="D270" s="50"/>
      <c r="E270" s="49"/>
      <c r="F270" s="51"/>
      <c r="G270" s="52"/>
    </row>
  </sheetData>
  <sheetProtection selectLockedCells="1" selectUnlockedCells="1"/>
  <mergeCells count="10">
    <mergeCell ref="B259:D265"/>
    <mergeCell ref="B34:D40"/>
    <mergeCell ref="B59:D65"/>
    <mergeCell ref="B84:D90"/>
    <mergeCell ref="B109:D115"/>
    <mergeCell ref="B134:D140"/>
    <mergeCell ref="B159:D165"/>
    <mergeCell ref="B184:D190"/>
    <mergeCell ref="B209:D215"/>
    <mergeCell ref="B234:D240"/>
  </mergeCells>
  <phoneticPr fontId="0" type="noConversion"/>
  <dataValidations count="1">
    <dataValidation type="list" showInputMessage="1" showErrorMessage="1" sqref="F32 F232 F157 F82 F107 F132 F57 F182 F207 F257 F5" xr:uid="{00000000-0002-0000-0900-000000000000}">
      <formula1>YesNo</formula1>
    </dataValidation>
  </dataValidations>
  <pageMargins left="0.7" right="0.7" top="0.75" bottom="0.75" header="0.3" footer="0.3"/>
  <pageSetup scale="75" orientation="portrait" r:id="rId1"/>
  <headerFooter>
    <oddHeader>&amp;C&amp;"-,Bold"&amp;14DSRIP Semi-Annual Reporting Form</oddHeader>
    <oddFooter>&amp;C&amp;A&amp;R&amp;P of &amp;N&amp;L&amp;D</oddFooter>
  </headerFooter>
  <rowBreaks count="3" manualBreakCount="3">
    <brk id="70" max="6" man="1"/>
    <brk id="145" max="6" man="1"/>
    <brk id="220" max="6" man="1"/>
  </row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theme="6"/>
  </sheetPr>
  <dimension ref="A1:G270"/>
  <sheetViews>
    <sheetView showGridLines="0" zoomScale="90" zoomScaleNormal="90" zoomScalePageLayoutView="90" workbookViewId="0">
      <selection activeCell="E42" activeCellId="8" sqref="E5 A9 A11 E18 E20 E25 E27 E32 E42"/>
    </sheetView>
  </sheetViews>
  <sheetFormatPr defaultColWidth="10" defaultRowHeight="12.75" x14ac:dyDescent="0.25"/>
  <cols>
    <col min="1" max="1" width="1.7109375" style="2" customWidth="1"/>
    <col min="2" max="2" width="2.140625" style="2" customWidth="1"/>
    <col min="3" max="3" width="20.85546875" style="2" customWidth="1"/>
    <col min="4" max="4" width="64.7109375" style="3" customWidth="1"/>
    <col min="5" max="5" width="2.7109375" style="2" customWidth="1"/>
    <col min="6" max="6" width="15" style="4" bestFit="1" customWidth="1"/>
    <col min="7" max="7" width="3" style="2" customWidth="1"/>
    <col min="8" max="8" width="3.140625" style="2" customWidth="1"/>
    <col min="9" max="16384" width="10" style="2"/>
  </cols>
  <sheetData>
    <row r="1" spans="1:7" x14ac:dyDescent="0.2">
      <c r="A1" s="1" t="str">
        <f>'Total Payment Amount'!A1</f>
        <v>CA 1115 Waiver - Delivery System Reform Incentive Payments (DSRIP)</v>
      </c>
    </row>
    <row r="2" spans="1:7" s="5" customFormat="1" x14ac:dyDescent="0.2">
      <c r="A2" s="1" t="str">
        <f>'Total Payment Amount'!B2</f>
        <v xml:space="preserve">DPH SYSTEM: </v>
      </c>
      <c r="C2" s="1"/>
      <c r="D2" s="6" t="str">
        <f>IF('Total Payment Amount'!D2=0,"",'Total Payment Amount'!D2)</f>
        <v>Ventura County Medical Center</v>
      </c>
      <c r="F2" s="7"/>
    </row>
    <row r="3" spans="1:7" s="5" customFormat="1" x14ac:dyDescent="0.2">
      <c r="A3" s="1" t="str">
        <f>'Total Payment Amount'!B3</f>
        <v>REPORTING YEAR:</v>
      </c>
      <c r="C3" s="1"/>
      <c r="D3" s="6" t="str">
        <f>IF('Total Payment Amount'!D3=0,"",'Total Payment Amount'!D3)</f>
        <v>DY 6</v>
      </c>
      <c r="F3" s="7"/>
    </row>
    <row r="4" spans="1:7" s="5" customFormat="1" ht="13.5" thickBot="1" x14ac:dyDescent="0.25">
      <c r="A4" s="1" t="str">
        <f>'Total Payment Amount'!B4</f>
        <v xml:space="preserve">DATE OF SUBMISSION: </v>
      </c>
      <c r="D4" s="8">
        <f>IF('Total Payment Amount'!D4=0,"",'Total Payment Amount'!D4)</f>
        <v>40678</v>
      </c>
      <c r="F4" s="7"/>
    </row>
    <row r="5" spans="1:7" s="118" customFormat="1" ht="13.5" thickBot="1" x14ac:dyDescent="0.25">
      <c r="A5" s="117"/>
      <c r="D5" s="121" t="s">
        <v>115</v>
      </c>
      <c r="E5" s="192" t="s">
        <v>1</v>
      </c>
      <c r="F5" s="15" t="s">
        <v>146</v>
      </c>
    </row>
    <row r="6" spans="1:7" ht="15" x14ac:dyDescent="0.25">
      <c r="A6" s="9" t="s">
        <v>124</v>
      </c>
    </row>
    <row r="8" spans="1:7" s="5" customFormat="1" ht="14.25" x14ac:dyDescent="0.25">
      <c r="A8" s="10" t="s">
        <v>0</v>
      </c>
      <c r="D8" s="11"/>
      <c r="F8" s="7"/>
    </row>
    <row r="9" spans="1:7" s="5" customFormat="1" ht="14.25" x14ac:dyDescent="0.2">
      <c r="A9" s="192" t="s">
        <v>1</v>
      </c>
      <c r="B9" s="13" t="s">
        <v>116</v>
      </c>
      <c r="D9" s="11"/>
      <c r="F9" s="7"/>
    </row>
    <row r="10" spans="1:7" s="5" customFormat="1" ht="15" thickBot="1" x14ac:dyDescent="0.3">
      <c r="A10" s="13" t="s">
        <v>117</v>
      </c>
      <c r="B10" s="13"/>
      <c r="D10" s="11"/>
      <c r="F10" s="7"/>
    </row>
    <row r="11" spans="1:7" ht="13.5" thickBot="1" x14ac:dyDescent="0.25">
      <c r="A11" s="192" t="s">
        <v>1</v>
      </c>
      <c r="B11" s="15"/>
      <c r="C11" s="3" t="s">
        <v>4</v>
      </c>
      <c r="E11" s="3"/>
      <c r="F11" s="3"/>
      <c r="G11" s="3"/>
    </row>
    <row r="12" spans="1:7" ht="15" thickBot="1" x14ac:dyDescent="0.3">
      <c r="B12" s="16"/>
      <c r="C12" s="17" t="s">
        <v>5</v>
      </c>
    </row>
    <row r="13" spans="1:7" ht="15" thickBot="1" x14ac:dyDescent="0.3">
      <c r="B13" s="18"/>
      <c r="C13" s="17" t="s">
        <v>6</v>
      </c>
    </row>
    <row r="14" spans="1:7" ht="14.25" x14ac:dyDescent="0.25">
      <c r="B14" s="19"/>
      <c r="C14" s="17" t="s">
        <v>7</v>
      </c>
    </row>
    <row r="15" spans="1:7" x14ac:dyDescent="0.25">
      <c r="A15" s="3"/>
      <c r="B15" s="3"/>
      <c r="C15" s="3"/>
      <c r="E15" s="3"/>
      <c r="F15" s="3"/>
      <c r="G15" s="3"/>
    </row>
    <row r="16" spans="1:7" s="26" customFormat="1" ht="15" x14ac:dyDescent="0.25">
      <c r="A16" s="20" t="s">
        <v>74</v>
      </c>
      <c r="B16" s="21"/>
      <c r="C16" s="21"/>
      <c r="D16" s="22"/>
      <c r="E16" s="23"/>
      <c r="F16" s="24"/>
      <c r="G16" s="25"/>
    </row>
    <row r="17" spans="1:7" s="33" customFormat="1" ht="15.75" thickBot="1" x14ac:dyDescent="0.3">
      <c r="A17" s="27"/>
      <c r="B17" s="28"/>
      <c r="C17" s="28"/>
      <c r="D17" s="29"/>
      <c r="E17" s="30"/>
      <c r="F17" s="31"/>
      <c r="G17" s="32"/>
    </row>
    <row r="18" spans="1:7" ht="13.5" thickBot="1" x14ac:dyDescent="0.25">
      <c r="A18" s="34"/>
      <c r="B18" s="2" t="s">
        <v>8</v>
      </c>
      <c r="C18" s="35"/>
      <c r="E18" s="192" t="s">
        <v>1</v>
      </c>
      <c r="F18" s="172">
        <v>3171700</v>
      </c>
      <c r="G18" s="36"/>
    </row>
    <row r="19" spans="1:7" ht="13.5" thickBot="1" x14ac:dyDescent="0.3">
      <c r="A19" s="34"/>
      <c r="C19" s="35"/>
      <c r="G19" s="36"/>
    </row>
    <row r="20" spans="1:7" ht="13.5" thickBot="1" x14ac:dyDescent="0.25">
      <c r="A20" s="34"/>
      <c r="B20" s="2" t="s">
        <v>9</v>
      </c>
      <c r="C20" s="35"/>
      <c r="E20" s="192" t="s">
        <v>1</v>
      </c>
      <c r="F20" s="172">
        <v>3171700</v>
      </c>
      <c r="G20" s="36"/>
    </row>
    <row r="21" spans="1:7" s="33" customFormat="1" ht="28.5" x14ac:dyDescent="0.25">
      <c r="A21" s="37"/>
      <c r="B21" s="9"/>
      <c r="C21" s="9"/>
      <c r="D21" s="38" t="s">
        <v>180</v>
      </c>
      <c r="F21" s="19"/>
      <c r="G21" s="39"/>
    </row>
    <row r="22" spans="1:7" s="33" customFormat="1" ht="15" x14ac:dyDescent="0.25">
      <c r="A22" s="40"/>
      <c r="B22" s="41" t="s">
        <v>118</v>
      </c>
      <c r="C22" s="41"/>
      <c r="D22" s="38"/>
      <c r="G22" s="39"/>
    </row>
    <row r="23" spans="1:7" s="45" customFormat="1" ht="12" x14ac:dyDescent="0.25">
      <c r="A23" s="42"/>
      <c r="B23" s="164"/>
      <c r="C23" s="43"/>
      <c r="D23" s="44" t="s">
        <v>119</v>
      </c>
      <c r="F23" s="46"/>
      <c r="G23" s="47"/>
    </row>
    <row r="24" spans="1:7" s="33" customFormat="1" ht="6.75" customHeight="1" thickBot="1" x14ac:dyDescent="0.3">
      <c r="A24" s="40"/>
      <c r="B24" s="17"/>
      <c r="C24" s="41"/>
      <c r="D24" s="53"/>
      <c r="F24" s="19"/>
      <c r="G24" s="39"/>
    </row>
    <row r="25" spans="1:7" ht="13.5" thickBot="1" x14ac:dyDescent="0.25">
      <c r="A25" s="34"/>
      <c r="B25" s="2" t="s">
        <v>12</v>
      </c>
      <c r="E25" s="192" t="s">
        <v>1</v>
      </c>
      <c r="F25" s="54" t="s">
        <v>146</v>
      </c>
      <c r="G25" s="36"/>
    </row>
    <row r="26" spans="1:7" ht="6.75" customHeight="1" thickBot="1" x14ac:dyDescent="0.3">
      <c r="A26" s="34"/>
      <c r="F26" s="55"/>
      <c r="G26" s="36"/>
    </row>
    <row r="27" spans="1:7" ht="13.5" thickBot="1" x14ac:dyDescent="0.25">
      <c r="A27" s="34"/>
      <c r="B27" s="2" t="s">
        <v>13</v>
      </c>
      <c r="E27" s="192" t="s">
        <v>1</v>
      </c>
      <c r="F27" s="54"/>
      <c r="G27" s="36"/>
    </row>
    <row r="28" spans="1:7" ht="6.75" customHeight="1" thickBot="1" x14ac:dyDescent="0.3">
      <c r="A28" s="34"/>
      <c r="G28" s="36"/>
    </row>
    <row r="29" spans="1:7" ht="13.5" thickBot="1" x14ac:dyDescent="0.3">
      <c r="A29" s="34"/>
      <c r="C29" s="2" t="s">
        <v>10</v>
      </c>
      <c r="F29" s="16" t="str">
        <f>IF(F27&gt;0,F25/F27,IF(F32&gt;0,F32,"N/A"))</f>
        <v>Yes</v>
      </c>
      <c r="G29" s="36"/>
    </row>
    <row r="30" spans="1:7" ht="6.75" customHeight="1" x14ac:dyDescent="0.25">
      <c r="A30" s="34"/>
      <c r="G30" s="36"/>
    </row>
    <row r="31" spans="1:7" ht="13.5" thickBot="1" x14ac:dyDescent="0.3">
      <c r="A31" s="34"/>
      <c r="B31" s="2" t="s">
        <v>14</v>
      </c>
      <c r="G31" s="36"/>
    </row>
    <row r="32" spans="1:7" ht="13.5" thickBot="1" x14ac:dyDescent="0.25">
      <c r="A32" s="34"/>
      <c r="B32" s="2" t="s">
        <v>15</v>
      </c>
      <c r="E32" s="192" t="s">
        <v>1</v>
      </c>
      <c r="F32" s="15" t="s">
        <v>146</v>
      </c>
      <c r="G32" s="36"/>
    </row>
    <row r="33" spans="1:7" ht="6.75" customHeight="1" x14ac:dyDescent="0.25">
      <c r="A33" s="34"/>
      <c r="G33" s="36"/>
    </row>
    <row r="34" spans="1:7" x14ac:dyDescent="0.25">
      <c r="A34" s="34"/>
      <c r="B34" s="183" t="s">
        <v>203</v>
      </c>
      <c r="C34" s="184"/>
      <c r="D34" s="185"/>
      <c r="G34" s="36"/>
    </row>
    <row r="35" spans="1:7" x14ac:dyDescent="0.25">
      <c r="A35" s="34"/>
      <c r="B35" s="186"/>
      <c r="C35" s="187"/>
      <c r="D35" s="188"/>
      <c r="G35" s="36"/>
    </row>
    <row r="36" spans="1:7" x14ac:dyDescent="0.25">
      <c r="A36" s="34"/>
      <c r="B36" s="186"/>
      <c r="C36" s="187"/>
      <c r="D36" s="188"/>
      <c r="G36" s="36"/>
    </row>
    <row r="37" spans="1:7" x14ac:dyDescent="0.25">
      <c r="A37" s="34"/>
      <c r="B37" s="186"/>
      <c r="C37" s="187"/>
      <c r="D37" s="188"/>
      <c r="G37" s="36"/>
    </row>
    <row r="38" spans="1:7" x14ac:dyDescent="0.25">
      <c r="A38" s="34"/>
      <c r="B38" s="186"/>
      <c r="C38" s="187"/>
      <c r="D38" s="188"/>
      <c r="G38" s="36"/>
    </row>
    <row r="39" spans="1:7" x14ac:dyDescent="0.25">
      <c r="A39" s="34"/>
      <c r="B39" s="186"/>
      <c r="C39" s="187"/>
      <c r="D39" s="188"/>
      <c r="G39" s="36"/>
    </row>
    <row r="40" spans="1:7" x14ac:dyDescent="0.25">
      <c r="A40" s="34"/>
      <c r="B40" s="189"/>
      <c r="C40" s="190"/>
      <c r="D40" s="191"/>
      <c r="G40" s="36"/>
    </row>
    <row r="41" spans="1:7" ht="6.75" customHeight="1" thickBot="1" x14ac:dyDescent="0.3">
      <c r="A41" s="34"/>
      <c r="G41" s="36"/>
    </row>
    <row r="42" spans="1:7" ht="13.5" thickBot="1" x14ac:dyDescent="0.25">
      <c r="A42" s="34"/>
      <c r="B42" s="2" t="s">
        <v>16</v>
      </c>
      <c r="E42" s="192" t="s">
        <v>1</v>
      </c>
      <c r="F42" s="54" t="s">
        <v>146</v>
      </c>
      <c r="G42" s="36"/>
    </row>
    <row r="43" spans="1:7" ht="6.75" customHeight="1" thickBot="1" x14ac:dyDescent="0.3">
      <c r="A43" s="34"/>
      <c r="G43" s="36"/>
    </row>
    <row r="44" spans="1:7" ht="13.5" thickBot="1" x14ac:dyDescent="0.3">
      <c r="A44" s="34"/>
      <c r="C44" s="35" t="s">
        <v>11</v>
      </c>
      <c r="F44" s="18">
        <f>IF(F42=0," ",IF(F32="Yes",1,IF(F32="No",0,IF(F29/F42&gt;=1,1,IF(F29/F42&gt;=0.75,0.75,IF(F29/F42&gt;=0.5,0.5,IF(F29/F42&gt;=0.25,0.25,0)))))))</f>
        <v>1</v>
      </c>
      <c r="G44" s="36"/>
    </row>
    <row r="45" spans="1:7" ht="6.75" customHeight="1" x14ac:dyDescent="0.25">
      <c r="A45" s="48"/>
      <c r="B45" s="49"/>
      <c r="C45" s="49"/>
      <c r="D45" s="50"/>
      <c r="E45" s="49"/>
      <c r="F45" s="51"/>
      <c r="G45" s="52"/>
    </row>
    <row r="46" spans="1:7" s="33" customFormat="1" ht="15" hidden="1" x14ac:dyDescent="0.25">
      <c r="A46" s="27"/>
      <c r="B46" s="28"/>
      <c r="C46" s="28"/>
      <c r="D46" s="29"/>
      <c r="E46" s="30"/>
      <c r="F46" s="31"/>
      <c r="G46" s="32"/>
    </row>
    <row r="47" spans="1:7" s="33" customFormat="1" ht="15" hidden="1" x14ac:dyDescent="0.25">
      <c r="A47" s="40"/>
      <c r="B47" s="41" t="s">
        <v>118</v>
      </c>
      <c r="C47" s="41"/>
      <c r="D47" s="38"/>
      <c r="G47" s="39"/>
    </row>
    <row r="48" spans="1:7" s="45" customFormat="1" ht="12" hidden="1" x14ac:dyDescent="0.25">
      <c r="A48" s="42"/>
      <c r="B48" s="164"/>
      <c r="C48" s="43"/>
      <c r="D48" s="44" t="s">
        <v>119</v>
      </c>
      <c r="F48" s="46"/>
      <c r="G48" s="47"/>
    </row>
    <row r="49" spans="1:7" s="33" customFormat="1" ht="6.75" hidden="1" customHeight="1" thickBot="1" x14ac:dyDescent="0.3">
      <c r="A49" s="40"/>
      <c r="B49" s="17"/>
      <c r="C49" s="41"/>
      <c r="D49" s="53"/>
      <c r="F49" s="19"/>
      <c r="G49" s="39"/>
    </row>
    <row r="50" spans="1:7" ht="13.5" hidden="1" thickBot="1" x14ac:dyDescent="0.3">
      <c r="A50" s="34"/>
      <c r="B50" s="2" t="s">
        <v>12</v>
      </c>
      <c r="E50" s="14" t="s">
        <v>1</v>
      </c>
      <c r="F50" s="54"/>
      <c r="G50" s="36"/>
    </row>
    <row r="51" spans="1:7" ht="6.75" hidden="1" customHeight="1" thickBot="1" x14ac:dyDescent="0.3">
      <c r="A51" s="34"/>
      <c r="F51" s="55"/>
      <c r="G51" s="36"/>
    </row>
    <row r="52" spans="1:7" ht="13.5" hidden="1" thickBot="1" x14ac:dyDescent="0.3">
      <c r="A52" s="34"/>
      <c r="B52" s="2" t="s">
        <v>13</v>
      </c>
      <c r="E52" s="14" t="s">
        <v>1</v>
      </c>
      <c r="F52" s="54"/>
      <c r="G52" s="36"/>
    </row>
    <row r="53" spans="1:7" ht="6.75" hidden="1" customHeight="1" thickBot="1" x14ac:dyDescent="0.3">
      <c r="A53" s="34"/>
      <c r="G53" s="36"/>
    </row>
    <row r="54" spans="1:7" ht="13.5" hidden="1" thickBot="1" x14ac:dyDescent="0.3">
      <c r="A54" s="34"/>
      <c r="C54" s="2" t="s">
        <v>10</v>
      </c>
      <c r="F54" s="16" t="str">
        <f>IF(F52&gt;0,F50/F52,IF(F57&gt;0,F57,"N/A"))</f>
        <v>N/A</v>
      </c>
      <c r="G54" s="36"/>
    </row>
    <row r="55" spans="1:7" ht="6.75" hidden="1" customHeight="1" x14ac:dyDescent="0.25">
      <c r="A55" s="34"/>
      <c r="G55" s="36"/>
    </row>
    <row r="56" spans="1:7" ht="13.5" hidden="1" thickBot="1" x14ac:dyDescent="0.3">
      <c r="A56" s="34"/>
      <c r="B56" s="2" t="s">
        <v>14</v>
      </c>
      <c r="G56" s="36"/>
    </row>
    <row r="57" spans="1:7" ht="13.5" hidden="1" thickBot="1" x14ac:dyDescent="0.3">
      <c r="A57" s="34"/>
      <c r="B57" s="2" t="s">
        <v>15</v>
      </c>
      <c r="E57" s="14" t="s">
        <v>1</v>
      </c>
      <c r="F57" s="15"/>
      <c r="G57" s="36"/>
    </row>
    <row r="58" spans="1:7" ht="6.75" hidden="1" customHeight="1" x14ac:dyDescent="0.25">
      <c r="A58" s="34"/>
      <c r="G58" s="36"/>
    </row>
    <row r="59" spans="1:7" hidden="1" x14ac:dyDescent="0.25">
      <c r="A59" s="34"/>
      <c r="B59" s="183"/>
      <c r="C59" s="184"/>
      <c r="D59" s="185"/>
      <c r="G59" s="36"/>
    </row>
    <row r="60" spans="1:7" hidden="1" x14ac:dyDescent="0.25">
      <c r="A60" s="34"/>
      <c r="B60" s="186"/>
      <c r="C60" s="187"/>
      <c r="D60" s="188"/>
      <c r="G60" s="36"/>
    </row>
    <row r="61" spans="1:7" hidden="1" x14ac:dyDescent="0.25">
      <c r="A61" s="34"/>
      <c r="B61" s="186"/>
      <c r="C61" s="187"/>
      <c r="D61" s="188"/>
      <c r="G61" s="36"/>
    </row>
    <row r="62" spans="1:7" hidden="1" x14ac:dyDescent="0.25">
      <c r="A62" s="34"/>
      <c r="B62" s="186"/>
      <c r="C62" s="187"/>
      <c r="D62" s="188"/>
      <c r="G62" s="36"/>
    </row>
    <row r="63" spans="1:7" hidden="1" x14ac:dyDescent="0.25">
      <c r="A63" s="34"/>
      <c r="B63" s="186"/>
      <c r="C63" s="187"/>
      <c r="D63" s="188"/>
      <c r="G63" s="36"/>
    </row>
    <row r="64" spans="1:7" hidden="1" x14ac:dyDescent="0.25">
      <c r="A64" s="34"/>
      <c r="B64" s="186"/>
      <c r="C64" s="187"/>
      <c r="D64" s="188"/>
      <c r="G64" s="36"/>
    </row>
    <row r="65" spans="1:7" hidden="1" x14ac:dyDescent="0.25">
      <c r="A65" s="34"/>
      <c r="B65" s="189"/>
      <c r="C65" s="190"/>
      <c r="D65" s="191"/>
      <c r="G65" s="36"/>
    </row>
    <row r="66" spans="1:7" ht="6.75" hidden="1" customHeight="1" thickBot="1" x14ac:dyDescent="0.3">
      <c r="A66" s="34"/>
      <c r="G66" s="36"/>
    </row>
    <row r="67" spans="1:7" ht="13.5" hidden="1" thickBot="1" x14ac:dyDescent="0.3">
      <c r="A67" s="34"/>
      <c r="B67" s="2" t="s">
        <v>16</v>
      </c>
      <c r="E67" s="14" t="s">
        <v>1</v>
      </c>
      <c r="F67" s="54"/>
      <c r="G67" s="36"/>
    </row>
    <row r="68" spans="1:7" ht="6.75" hidden="1" customHeight="1" thickBot="1" x14ac:dyDescent="0.3">
      <c r="A68" s="34"/>
      <c r="G68" s="36"/>
    </row>
    <row r="69" spans="1:7" ht="13.5" hidden="1" thickBot="1" x14ac:dyDescent="0.3">
      <c r="A69" s="34"/>
      <c r="C69" s="35" t="s">
        <v>11</v>
      </c>
      <c r="F69" s="18" t="str">
        <f>IF(F67=0," ",IF(F57="Yes",1,IF(F57="No",0,IF(F54/F67&gt;=1,1,IF(F54/F67&gt;=0.75,0.75,IF(F54/F67&gt;=0.5,0.5,IF(F54/F67&gt;=0.25,0.25,0)))))))</f>
        <v xml:space="preserve"> </v>
      </c>
      <c r="G69" s="36"/>
    </row>
    <row r="70" spans="1:7" ht="6.75" hidden="1" customHeight="1" x14ac:dyDescent="0.25">
      <c r="A70" s="48"/>
      <c r="B70" s="49"/>
      <c r="C70" s="49"/>
      <c r="D70" s="50"/>
      <c r="E70" s="49"/>
      <c r="F70" s="51"/>
      <c r="G70" s="52"/>
    </row>
    <row r="71" spans="1:7" s="33" customFormat="1" ht="15" hidden="1" x14ac:dyDescent="0.25">
      <c r="A71" s="27"/>
      <c r="B71" s="28"/>
      <c r="C71" s="28"/>
      <c r="D71" s="29"/>
      <c r="E71" s="30"/>
      <c r="F71" s="31"/>
      <c r="G71" s="32"/>
    </row>
    <row r="72" spans="1:7" s="33" customFormat="1" ht="15" hidden="1" x14ac:dyDescent="0.25">
      <c r="A72" s="40"/>
      <c r="B72" s="41" t="s">
        <v>118</v>
      </c>
      <c r="C72" s="41"/>
      <c r="D72" s="38"/>
      <c r="G72" s="39"/>
    </row>
    <row r="73" spans="1:7" s="45" customFormat="1" ht="12" hidden="1" x14ac:dyDescent="0.25">
      <c r="A73" s="42"/>
      <c r="B73" s="164"/>
      <c r="C73" s="43"/>
      <c r="D73" s="44" t="s">
        <v>119</v>
      </c>
      <c r="F73" s="46"/>
      <c r="G73" s="47"/>
    </row>
    <row r="74" spans="1:7" s="33" customFormat="1" ht="6.75" hidden="1" customHeight="1" thickBot="1" x14ac:dyDescent="0.3">
      <c r="A74" s="40"/>
      <c r="B74" s="17"/>
      <c r="C74" s="41"/>
      <c r="D74" s="53"/>
      <c r="F74" s="19"/>
      <c r="G74" s="39"/>
    </row>
    <row r="75" spans="1:7" ht="13.5" hidden="1" thickBot="1" x14ac:dyDescent="0.3">
      <c r="A75" s="34"/>
      <c r="B75" s="2" t="s">
        <v>12</v>
      </c>
      <c r="E75" s="14" t="s">
        <v>1</v>
      </c>
      <c r="F75" s="54"/>
      <c r="G75" s="36"/>
    </row>
    <row r="76" spans="1:7" ht="6.75" hidden="1" customHeight="1" thickBot="1" x14ac:dyDescent="0.3">
      <c r="A76" s="34"/>
      <c r="F76" s="55"/>
      <c r="G76" s="36"/>
    </row>
    <row r="77" spans="1:7" ht="13.5" hidden="1" thickBot="1" x14ac:dyDescent="0.3">
      <c r="A77" s="34"/>
      <c r="B77" s="2" t="s">
        <v>13</v>
      </c>
      <c r="E77" s="14" t="s">
        <v>1</v>
      </c>
      <c r="F77" s="54"/>
      <c r="G77" s="36"/>
    </row>
    <row r="78" spans="1:7" ht="6.75" hidden="1" customHeight="1" thickBot="1" x14ac:dyDescent="0.3">
      <c r="A78" s="34"/>
      <c r="G78" s="36"/>
    </row>
    <row r="79" spans="1:7" ht="13.5" hidden="1" thickBot="1" x14ac:dyDescent="0.3">
      <c r="A79" s="34"/>
      <c r="C79" s="2" t="s">
        <v>10</v>
      </c>
      <c r="F79" s="16" t="str">
        <f>IF(F77&gt;0,F75/F77,IF(F82&gt;0,F82,"N/A"))</f>
        <v>N/A</v>
      </c>
      <c r="G79" s="36"/>
    </row>
    <row r="80" spans="1:7" ht="6.75" hidden="1" customHeight="1" x14ac:dyDescent="0.25">
      <c r="A80" s="34"/>
      <c r="G80" s="36"/>
    </row>
    <row r="81" spans="1:7" ht="13.5" hidden="1" thickBot="1" x14ac:dyDescent="0.3">
      <c r="A81" s="34"/>
      <c r="B81" s="2" t="s">
        <v>14</v>
      </c>
      <c r="G81" s="36"/>
    </row>
    <row r="82" spans="1:7" ht="13.5" hidden="1" thickBot="1" x14ac:dyDescent="0.3">
      <c r="A82" s="34"/>
      <c r="B82" s="2" t="s">
        <v>15</v>
      </c>
      <c r="E82" s="14" t="s">
        <v>1</v>
      </c>
      <c r="F82" s="15"/>
      <c r="G82" s="36"/>
    </row>
    <row r="83" spans="1:7" ht="6.75" hidden="1" customHeight="1" x14ac:dyDescent="0.25">
      <c r="A83" s="34"/>
      <c r="G83" s="36"/>
    </row>
    <row r="84" spans="1:7" hidden="1" x14ac:dyDescent="0.25">
      <c r="A84" s="34"/>
      <c r="B84" s="183"/>
      <c r="C84" s="184"/>
      <c r="D84" s="185"/>
      <c r="G84" s="36"/>
    </row>
    <row r="85" spans="1:7" hidden="1" x14ac:dyDescent="0.25">
      <c r="A85" s="34"/>
      <c r="B85" s="186"/>
      <c r="C85" s="187"/>
      <c r="D85" s="188"/>
      <c r="G85" s="36"/>
    </row>
    <row r="86" spans="1:7" hidden="1" x14ac:dyDescent="0.25">
      <c r="A86" s="34"/>
      <c r="B86" s="186"/>
      <c r="C86" s="187"/>
      <c r="D86" s="188"/>
      <c r="G86" s="36"/>
    </row>
    <row r="87" spans="1:7" hidden="1" x14ac:dyDescent="0.25">
      <c r="A87" s="34"/>
      <c r="B87" s="186"/>
      <c r="C87" s="187"/>
      <c r="D87" s="188"/>
      <c r="G87" s="36"/>
    </row>
    <row r="88" spans="1:7" hidden="1" x14ac:dyDescent="0.25">
      <c r="A88" s="34"/>
      <c r="B88" s="186"/>
      <c r="C88" s="187"/>
      <c r="D88" s="188"/>
      <c r="G88" s="36"/>
    </row>
    <row r="89" spans="1:7" hidden="1" x14ac:dyDescent="0.25">
      <c r="A89" s="34"/>
      <c r="B89" s="186"/>
      <c r="C89" s="187"/>
      <c r="D89" s="188"/>
      <c r="G89" s="36"/>
    </row>
    <row r="90" spans="1:7" hidden="1" x14ac:dyDescent="0.25">
      <c r="A90" s="34"/>
      <c r="B90" s="189"/>
      <c r="C90" s="190"/>
      <c r="D90" s="191"/>
      <c r="G90" s="36"/>
    </row>
    <row r="91" spans="1:7" ht="6.75" hidden="1" customHeight="1" thickBot="1" x14ac:dyDescent="0.3">
      <c r="A91" s="34"/>
      <c r="G91" s="36"/>
    </row>
    <row r="92" spans="1:7" ht="13.5" hidden="1" thickBot="1" x14ac:dyDescent="0.3">
      <c r="A92" s="34"/>
      <c r="B92" s="2" t="s">
        <v>16</v>
      </c>
      <c r="E92" s="14" t="s">
        <v>1</v>
      </c>
      <c r="F92" s="54"/>
      <c r="G92" s="36"/>
    </row>
    <row r="93" spans="1:7" ht="6.75" hidden="1" customHeight="1" thickBot="1" x14ac:dyDescent="0.3">
      <c r="A93" s="34"/>
      <c r="G93" s="36"/>
    </row>
    <row r="94" spans="1:7" ht="13.5" hidden="1" thickBot="1" x14ac:dyDescent="0.3">
      <c r="A94" s="34"/>
      <c r="C94" s="35" t="s">
        <v>11</v>
      </c>
      <c r="F94" s="18" t="str">
        <f>IF(F92=0," ",IF(F82="Yes",1,IF(F82="No",0,IF(F79/F92&gt;=1,1,IF(F79/F92&gt;=0.75,0.75,IF(F79/F92&gt;=0.5,0.5,IF(F79/F92&gt;=0.25,0.25,0)))))))</f>
        <v xml:space="preserve"> </v>
      </c>
      <c r="G94" s="36"/>
    </row>
    <row r="95" spans="1:7" ht="6.75" hidden="1" customHeight="1" x14ac:dyDescent="0.25">
      <c r="A95" s="48"/>
      <c r="B95" s="49"/>
      <c r="C95" s="49"/>
      <c r="D95" s="50"/>
      <c r="E95" s="49"/>
      <c r="F95" s="51"/>
      <c r="G95" s="52"/>
    </row>
    <row r="96" spans="1:7" s="33" customFormat="1" ht="15" hidden="1" x14ac:dyDescent="0.25">
      <c r="A96" s="27"/>
      <c r="B96" s="28"/>
      <c r="C96" s="28"/>
      <c r="D96" s="29"/>
      <c r="E96" s="30"/>
      <c r="F96" s="31"/>
      <c r="G96" s="32"/>
    </row>
    <row r="97" spans="1:7" s="33" customFormat="1" ht="15" hidden="1" x14ac:dyDescent="0.25">
      <c r="A97" s="40"/>
      <c r="B97" s="41" t="s">
        <v>118</v>
      </c>
      <c r="C97" s="41"/>
      <c r="D97" s="38"/>
      <c r="G97" s="39"/>
    </row>
    <row r="98" spans="1:7" s="45" customFormat="1" ht="12" hidden="1" x14ac:dyDescent="0.25">
      <c r="A98" s="42"/>
      <c r="B98" s="164"/>
      <c r="C98" s="43"/>
      <c r="D98" s="44" t="s">
        <v>119</v>
      </c>
      <c r="F98" s="46"/>
      <c r="G98" s="47"/>
    </row>
    <row r="99" spans="1:7" s="33" customFormat="1" ht="6.75" hidden="1" customHeight="1" thickBot="1" x14ac:dyDescent="0.3">
      <c r="A99" s="40"/>
      <c r="B99" s="17"/>
      <c r="C99" s="41"/>
      <c r="D99" s="53"/>
      <c r="F99" s="19"/>
      <c r="G99" s="39"/>
    </row>
    <row r="100" spans="1:7" ht="13.5" hidden="1" thickBot="1" x14ac:dyDescent="0.3">
      <c r="A100" s="34"/>
      <c r="B100" s="2" t="s">
        <v>12</v>
      </c>
      <c r="E100" s="14" t="s">
        <v>1</v>
      </c>
      <c r="F100" s="54"/>
      <c r="G100" s="36"/>
    </row>
    <row r="101" spans="1:7" ht="6.75" hidden="1" customHeight="1" thickBot="1" x14ac:dyDescent="0.3">
      <c r="A101" s="34"/>
      <c r="F101" s="55"/>
      <c r="G101" s="36"/>
    </row>
    <row r="102" spans="1:7" ht="13.5" hidden="1" thickBot="1" x14ac:dyDescent="0.3">
      <c r="A102" s="34"/>
      <c r="B102" s="2" t="s">
        <v>13</v>
      </c>
      <c r="E102" s="14" t="s">
        <v>1</v>
      </c>
      <c r="F102" s="54"/>
      <c r="G102" s="36"/>
    </row>
    <row r="103" spans="1:7" ht="6.75" hidden="1" customHeight="1" thickBot="1" x14ac:dyDescent="0.3">
      <c r="A103" s="34"/>
      <c r="G103" s="36"/>
    </row>
    <row r="104" spans="1:7" ht="13.5" hidden="1" thickBot="1" x14ac:dyDescent="0.3">
      <c r="A104" s="34"/>
      <c r="C104" s="2" t="s">
        <v>10</v>
      </c>
      <c r="F104" s="16" t="str">
        <f>IF(F102&gt;0,F100/F102,IF(F107&gt;0,F107,"N/A"))</f>
        <v>N/A</v>
      </c>
      <c r="G104" s="36"/>
    </row>
    <row r="105" spans="1:7" ht="6.75" hidden="1" customHeight="1" x14ac:dyDescent="0.25">
      <c r="A105" s="34"/>
      <c r="G105" s="36"/>
    </row>
    <row r="106" spans="1:7" ht="13.5" hidden="1" thickBot="1" x14ac:dyDescent="0.3">
      <c r="A106" s="34"/>
      <c r="B106" s="2" t="s">
        <v>14</v>
      </c>
      <c r="G106" s="36"/>
    </row>
    <row r="107" spans="1:7" ht="13.5" hidden="1" thickBot="1" x14ac:dyDescent="0.3">
      <c r="A107" s="34"/>
      <c r="B107" s="2" t="s">
        <v>15</v>
      </c>
      <c r="E107" s="14" t="s">
        <v>1</v>
      </c>
      <c r="F107" s="15"/>
      <c r="G107" s="36"/>
    </row>
    <row r="108" spans="1:7" ht="6.75" hidden="1" customHeight="1" x14ac:dyDescent="0.25">
      <c r="A108" s="34"/>
      <c r="G108" s="36"/>
    </row>
    <row r="109" spans="1:7" hidden="1" x14ac:dyDescent="0.25">
      <c r="A109" s="34"/>
      <c r="B109" s="183"/>
      <c r="C109" s="184"/>
      <c r="D109" s="185"/>
      <c r="G109" s="36"/>
    </row>
    <row r="110" spans="1:7" hidden="1" x14ac:dyDescent="0.25">
      <c r="A110" s="34"/>
      <c r="B110" s="186"/>
      <c r="C110" s="187"/>
      <c r="D110" s="188"/>
      <c r="G110" s="36"/>
    </row>
    <row r="111" spans="1:7" hidden="1" x14ac:dyDescent="0.25">
      <c r="A111" s="34"/>
      <c r="B111" s="186"/>
      <c r="C111" s="187"/>
      <c r="D111" s="188"/>
      <c r="G111" s="36"/>
    </row>
    <row r="112" spans="1:7" hidden="1" x14ac:dyDescent="0.25">
      <c r="A112" s="34"/>
      <c r="B112" s="186"/>
      <c r="C112" s="187"/>
      <c r="D112" s="188"/>
      <c r="G112" s="36"/>
    </row>
    <row r="113" spans="1:7" hidden="1" x14ac:dyDescent="0.25">
      <c r="A113" s="34"/>
      <c r="B113" s="186"/>
      <c r="C113" s="187"/>
      <c r="D113" s="188"/>
      <c r="G113" s="36"/>
    </row>
    <row r="114" spans="1:7" hidden="1" x14ac:dyDescent="0.25">
      <c r="A114" s="34"/>
      <c r="B114" s="186"/>
      <c r="C114" s="187"/>
      <c r="D114" s="188"/>
      <c r="G114" s="36"/>
    </row>
    <row r="115" spans="1:7" hidden="1" x14ac:dyDescent="0.25">
      <c r="A115" s="34"/>
      <c r="B115" s="189"/>
      <c r="C115" s="190"/>
      <c r="D115" s="191"/>
      <c r="G115" s="36"/>
    </row>
    <row r="116" spans="1:7" ht="6.75" hidden="1" customHeight="1" thickBot="1" x14ac:dyDescent="0.3">
      <c r="A116" s="34"/>
      <c r="G116" s="36"/>
    </row>
    <row r="117" spans="1:7" ht="13.5" hidden="1" thickBot="1" x14ac:dyDescent="0.3">
      <c r="A117" s="34"/>
      <c r="B117" s="2" t="s">
        <v>16</v>
      </c>
      <c r="E117" s="14" t="s">
        <v>1</v>
      </c>
      <c r="F117" s="54"/>
      <c r="G117" s="36"/>
    </row>
    <row r="118" spans="1:7" ht="6.75" hidden="1" customHeight="1" thickBot="1" x14ac:dyDescent="0.3">
      <c r="A118" s="34"/>
      <c r="G118" s="36"/>
    </row>
    <row r="119" spans="1:7" ht="13.5" hidden="1" thickBot="1" x14ac:dyDescent="0.3">
      <c r="A119" s="34"/>
      <c r="C119" s="35" t="s">
        <v>11</v>
      </c>
      <c r="F119" s="18" t="str">
        <f>IF(F117=0," ",IF(F107="Yes",1,IF(F107="No",0,IF(F104/F117&gt;=1,1,IF(F104/F117&gt;=0.75,0.75,IF(F104/F117&gt;=0.5,0.5,IF(F104/F117&gt;=0.25,0.25,0)))))))</f>
        <v xml:space="preserve"> </v>
      </c>
      <c r="G119" s="36"/>
    </row>
    <row r="120" spans="1:7" ht="6.75" hidden="1" customHeight="1" x14ac:dyDescent="0.25">
      <c r="A120" s="48"/>
      <c r="B120" s="49"/>
      <c r="C120" s="49"/>
      <c r="D120" s="50"/>
      <c r="E120" s="49"/>
      <c r="F120" s="51"/>
      <c r="G120" s="52"/>
    </row>
    <row r="121" spans="1:7" s="33" customFormat="1" ht="15" hidden="1" x14ac:dyDescent="0.25">
      <c r="A121" s="27"/>
      <c r="B121" s="28"/>
      <c r="C121" s="28"/>
      <c r="D121" s="29"/>
      <c r="E121" s="30"/>
      <c r="F121" s="31"/>
      <c r="G121" s="32"/>
    </row>
    <row r="122" spans="1:7" s="33" customFormat="1" ht="15" hidden="1" x14ac:dyDescent="0.25">
      <c r="A122" s="40"/>
      <c r="B122" s="41" t="s">
        <v>118</v>
      </c>
      <c r="C122" s="41"/>
      <c r="D122" s="38"/>
      <c r="G122" s="39"/>
    </row>
    <row r="123" spans="1:7" s="45" customFormat="1" ht="12" hidden="1" x14ac:dyDescent="0.25">
      <c r="A123" s="42"/>
      <c r="B123" s="164"/>
      <c r="C123" s="43"/>
      <c r="D123" s="44" t="s">
        <v>119</v>
      </c>
      <c r="F123" s="46"/>
      <c r="G123" s="47"/>
    </row>
    <row r="124" spans="1:7" s="33" customFormat="1" ht="6.75" hidden="1" customHeight="1" thickBot="1" x14ac:dyDescent="0.3">
      <c r="A124" s="40"/>
      <c r="B124" s="17"/>
      <c r="C124" s="41"/>
      <c r="D124" s="53"/>
      <c r="F124" s="19"/>
      <c r="G124" s="39"/>
    </row>
    <row r="125" spans="1:7" ht="13.5" hidden="1" thickBot="1" x14ac:dyDescent="0.3">
      <c r="A125" s="34"/>
      <c r="B125" s="2" t="s">
        <v>12</v>
      </c>
      <c r="E125" s="14" t="s">
        <v>1</v>
      </c>
      <c r="F125" s="54"/>
      <c r="G125" s="36"/>
    </row>
    <row r="126" spans="1:7" ht="6.75" hidden="1" customHeight="1" thickBot="1" x14ac:dyDescent="0.3">
      <c r="A126" s="34"/>
      <c r="F126" s="55"/>
      <c r="G126" s="36"/>
    </row>
    <row r="127" spans="1:7" ht="13.5" hidden="1" thickBot="1" x14ac:dyDescent="0.3">
      <c r="A127" s="34"/>
      <c r="B127" s="2" t="s">
        <v>13</v>
      </c>
      <c r="E127" s="14" t="s">
        <v>1</v>
      </c>
      <c r="F127" s="54"/>
      <c r="G127" s="36"/>
    </row>
    <row r="128" spans="1:7" ht="6.75" hidden="1" customHeight="1" thickBot="1" x14ac:dyDescent="0.3">
      <c r="A128" s="34"/>
      <c r="G128" s="36"/>
    </row>
    <row r="129" spans="1:7" ht="13.5" hidden="1" thickBot="1" x14ac:dyDescent="0.3">
      <c r="A129" s="34"/>
      <c r="C129" s="2" t="s">
        <v>10</v>
      </c>
      <c r="F129" s="16" t="str">
        <f>IF(F127&gt;0,F125/F127,IF(F132&gt;0,F132,"N/A"))</f>
        <v>N/A</v>
      </c>
      <c r="G129" s="36"/>
    </row>
    <row r="130" spans="1:7" ht="6.75" hidden="1" customHeight="1" x14ac:dyDescent="0.25">
      <c r="A130" s="34"/>
      <c r="G130" s="36"/>
    </row>
    <row r="131" spans="1:7" ht="13.5" hidden="1" thickBot="1" x14ac:dyDescent="0.3">
      <c r="A131" s="34"/>
      <c r="B131" s="2" t="s">
        <v>14</v>
      </c>
      <c r="G131" s="36"/>
    </row>
    <row r="132" spans="1:7" ht="13.5" hidden="1" thickBot="1" x14ac:dyDescent="0.3">
      <c r="A132" s="34"/>
      <c r="B132" s="2" t="s">
        <v>15</v>
      </c>
      <c r="E132" s="14" t="s">
        <v>1</v>
      </c>
      <c r="F132" s="15"/>
      <c r="G132" s="36"/>
    </row>
    <row r="133" spans="1:7" ht="6.75" hidden="1" customHeight="1" x14ac:dyDescent="0.25">
      <c r="A133" s="34"/>
      <c r="G133" s="36"/>
    </row>
    <row r="134" spans="1:7" hidden="1" x14ac:dyDescent="0.25">
      <c r="A134" s="34"/>
      <c r="B134" s="183"/>
      <c r="C134" s="184"/>
      <c r="D134" s="185"/>
      <c r="G134" s="36"/>
    </row>
    <row r="135" spans="1:7" hidden="1" x14ac:dyDescent="0.25">
      <c r="A135" s="34"/>
      <c r="B135" s="186"/>
      <c r="C135" s="187"/>
      <c r="D135" s="188"/>
      <c r="G135" s="36"/>
    </row>
    <row r="136" spans="1:7" hidden="1" x14ac:dyDescent="0.25">
      <c r="A136" s="34"/>
      <c r="B136" s="186"/>
      <c r="C136" s="187"/>
      <c r="D136" s="188"/>
      <c r="G136" s="36"/>
    </row>
    <row r="137" spans="1:7" hidden="1" x14ac:dyDescent="0.25">
      <c r="A137" s="34"/>
      <c r="B137" s="186"/>
      <c r="C137" s="187"/>
      <c r="D137" s="188"/>
      <c r="G137" s="36"/>
    </row>
    <row r="138" spans="1:7" hidden="1" x14ac:dyDescent="0.25">
      <c r="A138" s="34"/>
      <c r="B138" s="186"/>
      <c r="C138" s="187"/>
      <c r="D138" s="188"/>
      <c r="G138" s="36"/>
    </row>
    <row r="139" spans="1:7" hidden="1" x14ac:dyDescent="0.25">
      <c r="A139" s="34"/>
      <c r="B139" s="186"/>
      <c r="C139" s="187"/>
      <c r="D139" s="188"/>
      <c r="G139" s="36"/>
    </row>
    <row r="140" spans="1:7" hidden="1" x14ac:dyDescent="0.25">
      <c r="A140" s="34"/>
      <c r="B140" s="189"/>
      <c r="C140" s="190"/>
      <c r="D140" s="191"/>
      <c r="G140" s="36"/>
    </row>
    <row r="141" spans="1:7" ht="6.75" hidden="1" customHeight="1" thickBot="1" x14ac:dyDescent="0.3">
      <c r="A141" s="34"/>
      <c r="G141" s="36"/>
    </row>
    <row r="142" spans="1:7" ht="13.5" hidden="1" thickBot="1" x14ac:dyDescent="0.3">
      <c r="A142" s="34"/>
      <c r="B142" s="2" t="s">
        <v>16</v>
      </c>
      <c r="E142" s="14" t="s">
        <v>1</v>
      </c>
      <c r="F142" s="54"/>
      <c r="G142" s="36"/>
    </row>
    <row r="143" spans="1:7" ht="6.75" hidden="1" customHeight="1" thickBot="1" x14ac:dyDescent="0.3">
      <c r="A143" s="34"/>
      <c r="G143" s="36"/>
    </row>
    <row r="144" spans="1:7" ht="13.5" hidden="1" thickBot="1" x14ac:dyDescent="0.3">
      <c r="A144" s="34"/>
      <c r="C144" s="35" t="s">
        <v>11</v>
      </c>
      <c r="F144" s="18" t="str">
        <f>IF(F142=0," ",IF(F132="Yes",1,IF(F132="No",0,IF(F129/F142&gt;=1,1,IF(F129/F142&gt;=0.75,0.75,IF(F129/F142&gt;=0.5,0.5,IF(F129/F142&gt;=0.25,0.25,0)))))))</f>
        <v xml:space="preserve"> </v>
      </c>
      <c r="G144" s="36"/>
    </row>
    <row r="145" spans="1:7" ht="6.75" hidden="1" customHeight="1" x14ac:dyDescent="0.25">
      <c r="A145" s="48"/>
      <c r="B145" s="49"/>
      <c r="C145" s="49"/>
      <c r="D145" s="50"/>
      <c r="E145" s="49"/>
      <c r="F145" s="51"/>
      <c r="G145" s="52"/>
    </row>
    <row r="146" spans="1:7" s="33" customFormat="1" ht="15" hidden="1" x14ac:dyDescent="0.25">
      <c r="A146" s="27"/>
      <c r="B146" s="28"/>
      <c r="C146" s="28"/>
      <c r="D146" s="29"/>
      <c r="E146" s="30"/>
      <c r="F146" s="31"/>
      <c r="G146" s="32"/>
    </row>
    <row r="147" spans="1:7" s="33" customFormat="1" ht="15" hidden="1" x14ac:dyDescent="0.25">
      <c r="A147" s="40"/>
      <c r="B147" s="41" t="s">
        <v>120</v>
      </c>
      <c r="C147" s="41"/>
      <c r="D147" s="38"/>
      <c r="G147" s="39"/>
    </row>
    <row r="148" spans="1:7" s="45" customFormat="1" ht="12" hidden="1" x14ac:dyDescent="0.25">
      <c r="A148" s="42"/>
      <c r="B148" s="164"/>
      <c r="C148" s="43"/>
      <c r="D148" s="44" t="s">
        <v>119</v>
      </c>
      <c r="F148" s="46"/>
      <c r="G148" s="47"/>
    </row>
    <row r="149" spans="1:7" s="33" customFormat="1" ht="6.75" hidden="1" customHeight="1" thickBot="1" x14ac:dyDescent="0.3">
      <c r="A149" s="40"/>
      <c r="B149" s="17"/>
      <c r="C149" s="41"/>
      <c r="D149" s="53"/>
      <c r="F149" s="19"/>
      <c r="G149" s="39"/>
    </row>
    <row r="150" spans="1:7" ht="13.5" hidden="1" thickBot="1" x14ac:dyDescent="0.3">
      <c r="A150" s="34"/>
      <c r="B150" s="2" t="s">
        <v>12</v>
      </c>
      <c r="E150" s="14" t="s">
        <v>1</v>
      </c>
      <c r="F150" s="54"/>
      <c r="G150" s="36"/>
    </row>
    <row r="151" spans="1:7" ht="6.75" hidden="1" customHeight="1" thickBot="1" x14ac:dyDescent="0.3">
      <c r="A151" s="34"/>
      <c r="F151" s="55"/>
      <c r="G151" s="36"/>
    </row>
    <row r="152" spans="1:7" ht="13.5" hidden="1" thickBot="1" x14ac:dyDescent="0.3">
      <c r="A152" s="34"/>
      <c r="B152" s="2" t="s">
        <v>13</v>
      </c>
      <c r="E152" s="14" t="s">
        <v>1</v>
      </c>
      <c r="F152" s="54"/>
      <c r="G152" s="36"/>
    </row>
    <row r="153" spans="1:7" ht="6.75" hidden="1" customHeight="1" thickBot="1" x14ac:dyDescent="0.3">
      <c r="A153" s="34"/>
      <c r="G153" s="36"/>
    </row>
    <row r="154" spans="1:7" ht="13.5" hidden="1" thickBot="1" x14ac:dyDescent="0.3">
      <c r="A154" s="34"/>
      <c r="C154" s="2" t="s">
        <v>10</v>
      </c>
      <c r="F154" s="16" t="str">
        <f>IF(F152&gt;0,F150/F152,IF(F157&gt;0,F157,"N/A"))</f>
        <v>N/A</v>
      </c>
      <c r="G154" s="36"/>
    </row>
    <row r="155" spans="1:7" ht="6.75" hidden="1" customHeight="1" x14ac:dyDescent="0.25">
      <c r="A155" s="34"/>
      <c r="G155" s="36"/>
    </row>
    <row r="156" spans="1:7" ht="13.5" hidden="1" thickBot="1" x14ac:dyDescent="0.3">
      <c r="A156" s="34"/>
      <c r="B156" s="2" t="s">
        <v>14</v>
      </c>
      <c r="G156" s="36"/>
    </row>
    <row r="157" spans="1:7" ht="13.5" hidden="1" thickBot="1" x14ac:dyDescent="0.3">
      <c r="A157" s="34"/>
      <c r="B157" s="2" t="s">
        <v>15</v>
      </c>
      <c r="E157" s="14" t="s">
        <v>1</v>
      </c>
      <c r="F157" s="15"/>
      <c r="G157" s="36"/>
    </row>
    <row r="158" spans="1:7" ht="6.75" hidden="1" customHeight="1" x14ac:dyDescent="0.25">
      <c r="A158" s="34"/>
      <c r="G158" s="36"/>
    </row>
    <row r="159" spans="1:7" hidden="1" x14ac:dyDescent="0.25">
      <c r="A159" s="34"/>
      <c r="B159" s="183"/>
      <c r="C159" s="184"/>
      <c r="D159" s="185"/>
      <c r="G159" s="36"/>
    </row>
    <row r="160" spans="1:7" hidden="1" x14ac:dyDescent="0.25">
      <c r="A160" s="34"/>
      <c r="B160" s="186"/>
      <c r="C160" s="187"/>
      <c r="D160" s="188"/>
      <c r="G160" s="36"/>
    </row>
    <row r="161" spans="1:7" hidden="1" x14ac:dyDescent="0.25">
      <c r="A161" s="34"/>
      <c r="B161" s="186"/>
      <c r="C161" s="187"/>
      <c r="D161" s="188"/>
      <c r="G161" s="36"/>
    </row>
    <row r="162" spans="1:7" hidden="1" x14ac:dyDescent="0.25">
      <c r="A162" s="34"/>
      <c r="B162" s="186"/>
      <c r="C162" s="187"/>
      <c r="D162" s="188"/>
      <c r="G162" s="36"/>
    </row>
    <row r="163" spans="1:7" hidden="1" x14ac:dyDescent="0.25">
      <c r="A163" s="34"/>
      <c r="B163" s="186"/>
      <c r="C163" s="187"/>
      <c r="D163" s="188"/>
      <c r="G163" s="36"/>
    </row>
    <row r="164" spans="1:7" hidden="1" x14ac:dyDescent="0.25">
      <c r="A164" s="34"/>
      <c r="B164" s="186"/>
      <c r="C164" s="187"/>
      <c r="D164" s="188"/>
      <c r="G164" s="36"/>
    </row>
    <row r="165" spans="1:7" hidden="1" x14ac:dyDescent="0.25">
      <c r="A165" s="34"/>
      <c r="B165" s="189"/>
      <c r="C165" s="190"/>
      <c r="D165" s="191"/>
      <c r="G165" s="36"/>
    </row>
    <row r="166" spans="1:7" ht="6.75" hidden="1" customHeight="1" thickBot="1" x14ac:dyDescent="0.3">
      <c r="A166" s="34"/>
      <c r="G166" s="36"/>
    </row>
    <row r="167" spans="1:7" ht="13.5" hidden="1" thickBot="1" x14ac:dyDescent="0.3">
      <c r="A167" s="34"/>
      <c r="B167" s="2" t="s">
        <v>16</v>
      </c>
      <c r="E167" s="14" t="s">
        <v>1</v>
      </c>
      <c r="F167" s="54"/>
      <c r="G167" s="36"/>
    </row>
    <row r="168" spans="1:7" ht="6.75" hidden="1" customHeight="1" thickBot="1" x14ac:dyDescent="0.3">
      <c r="A168" s="34"/>
      <c r="G168" s="36"/>
    </row>
    <row r="169" spans="1:7" ht="13.5" hidden="1" thickBot="1" x14ac:dyDescent="0.3">
      <c r="A169" s="34"/>
      <c r="C169" s="35" t="s">
        <v>11</v>
      </c>
      <c r="F169" s="18" t="str">
        <f>IF(F167=0," ",IF(F157="Yes",1,IF(F157="No",0,IF(F154/F167&gt;=1,1,IF(F154/F167&gt;=0.75,0.75,IF(F154/F167&gt;=0.5,0.5,IF(F154/F167&gt;=0.25,0.25,0)))))))</f>
        <v xml:space="preserve"> </v>
      </c>
      <c r="G169" s="36"/>
    </row>
    <row r="170" spans="1:7" ht="6.75" hidden="1" customHeight="1" x14ac:dyDescent="0.25">
      <c r="A170" s="48"/>
      <c r="B170" s="49"/>
      <c r="C170" s="49"/>
      <c r="D170" s="50"/>
      <c r="E170" s="49"/>
      <c r="F170" s="51"/>
      <c r="G170" s="52"/>
    </row>
    <row r="171" spans="1:7" s="33" customFormat="1" ht="15" hidden="1" x14ac:dyDescent="0.25">
      <c r="A171" s="27"/>
      <c r="B171" s="28"/>
      <c r="C171" s="28"/>
      <c r="D171" s="29"/>
      <c r="E171" s="30"/>
      <c r="F171" s="31"/>
      <c r="G171" s="32"/>
    </row>
    <row r="172" spans="1:7" s="33" customFormat="1" ht="15" hidden="1" x14ac:dyDescent="0.25">
      <c r="A172" s="40"/>
      <c r="B172" s="41" t="s">
        <v>120</v>
      </c>
      <c r="C172" s="41"/>
      <c r="D172" s="38"/>
      <c r="G172" s="39"/>
    </row>
    <row r="173" spans="1:7" s="45" customFormat="1" ht="12" hidden="1" x14ac:dyDescent="0.25">
      <c r="A173" s="42"/>
      <c r="B173" s="164"/>
      <c r="C173" s="43"/>
      <c r="D173" s="44" t="s">
        <v>119</v>
      </c>
      <c r="F173" s="46"/>
      <c r="G173" s="47"/>
    </row>
    <row r="174" spans="1:7" s="33" customFormat="1" ht="6.75" hidden="1" customHeight="1" thickBot="1" x14ac:dyDescent="0.3">
      <c r="A174" s="40"/>
      <c r="B174" s="17"/>
      <c r="C174" s="41"/>
      <c r="D174" s="53"/>
      <c r="F174" s="19"/>
      <c r="G174" s="39"/>
    </row>
    <row r="175" spans="1:7" ht="13.5" hidden="1" thickBot="1" x14ac:dyDescent="0.3">
      <c r="A175" s="34"/>
      <c r="B175" s="2" t="s">
        <v>12</v>
      </c>
      <c r="E175" s="14" t="s">
        <v>1</v>
      </c>
      <c r="F175" s="54"/>
      <c r="G175" s="36"/>
    </row>
    <row r="176" spans="1:7" ht="6.75" hidden="1" customHeight="1" thickBot="1" x14ac:dyDescent="0.3">
      <c r="A176" s="34"/>
      <c r="F176" s="55"/>
      <c r="G176" s="36"/>
    </row>
    <row r="177" spans="1:7" ht="13.5" hidden="1" thickBot="1" x14ac:dyDescent="0.3">
      <c r="A177" s="34"/>
      <c r="B177" s="2" t="s">
        <v>13</v>
      </c>
      <c r="E177" s="14" t="s">
        <v>1</v>
      </c>
      <c r="F177" s="54"/>
      <c r="G177" s="36"/>
    </row>
    <row r="178" spans="1:7" ht="6.75" hidden="1" customHeight="1" thickBot="1" x14ac:dyDescent="0.3">
      <c r="A178" s="34"/>
      <c r="G178" s="36"/>
    </row>
    <row r="179" spans="1:7" ht="13.5" hidden="1" thickBot="1" x14ac:dyDescent="0.3">
      <c r="A179" s="34"/>
      <c r="C179" s="2" t="s">
        <v>10</v>
      </c>
      <c r="F179" s="16" t="str">
        <f>IF(F177&gt;0,F175/F177,IF(F182&gt;0,F182,"N/A"))</f>
        <v>N/A</v>
      </c>
      <c r="G179" s="36"/>
    </row>
    <row r="180" spans="1:7" ht="6.75" hidden="1" customHeight="1" x14ac:dyDescent="0.25">
      <c r="A180" s="34"/>
      <c r="G180" s="36"/>
    </row>
    <row r="181" spans="1:7" ht="13.5" hidden="1" thickBot="1" x14ac:dyDescent="0.3">
      <c r="A181" s="34"/>
      <c r="B181" s="2" t="s">
        <v>14</v>
      </c>
      <c r="G181" s="36"/>
    </row>
    <row r="182" spans="1:7" ht="13.5" hidden="1" thickBot="1" x14ac:dyDescent="0.3">
      <c r="A182" s="34"/>
      <c r="B182" s="2" t="s">
        <v>15</v>
      </c>
      <c r="E182" s="14" t="s">
        <v>1</v>
      </c>
      <c r="F182" s="15"/>
      <c r="G182" s="36"/>
    </row>
    <row r="183" spans="1:7" ht="6.75" hidden="1" customHeight="1" x14ac:dyDescent="0.25">
      <c r="A183" s="34"/>
      <c r="G183" s="36"/>
    </row>
    <row r="184" spans="1:7" hidden="1" x14ac:dyDescent="0.25">
      <c r="A184" s="34"/>
      <c r="B184" s="183"/>
      <c r="C184" s="184"/>
      <c r="D184" s="185"/>
      <c r="G184" s="36"/>
    </row>
    <row r="185" spans="1:7" hidden="1" x14ac:dyDescent="0.25">
      <c r="A185" s="34"/>
      <c r="B185" s="186"/>
      <c r="C185" s="187"/>
      <c r="D185" s="188"/>
      <c r="G185" s="36"/>
    </row>
    <row r="186" spans="1:7" hidden="1" x14ac:dyDescent="0.25">
      <c r="A186" s="34"/>
      <c r="B186" s="186"/>
      <c r="C186" s="187"/>
      <c r="D186" s="188"/>
      <c r="G186" s="36"/>
    </row>
    <row r="187" spans="1:7" hidden="1" x14ac:dyDescent="0.25">
      <c r="A187" s="34"/>
      <c r="B187" s="186"/>
      <c r="C187" s="187"/>
      <c r="D187" s="188"/>
      <c r="G187" s="36"/>
    </row>
    <row r="188" spans="1:7" hidden="1" x14ac:dyDescent="0.25">
      <c r="A188" s="34"/>
      <c r="B188" s="186"/>
      <c r="C188" s="187"/>
      <c r="D188" s="188"/>
      <c r="G188" s="36"/>
    </row>
    <row r="189" spans="1:7" hidden="1" x14ac:dyDescent="0.25">
      <c r="A189" s="34"/>
      <c r="B189" s="186"/>
      <c r="C189" s="187"/>
      <c r="D189" s="188"/>
      <c r="G189" s="36"/>
    </row>
    <row r="190" spans="1:7" hidden="1" x14ac:dyDescent="0.25">
      <c r="A190" s="34"/>
      <c r="B190" s="189"/>
      <c r="C190" s="190"/>
      <c r="D190" s="191"/>
      <c r="G190" s="36"/>
    </row>
    <row r="191" spans="1:7" ht="6.75" hidden="1" customHeight="1" thickBot="1" x14ac:dyDescent="0.3">
      <c r="A191" s="34"/>
      <c r="G191" s="36"/>
    </row>
    <row r="192" spans="1:7" ht="13.5" hidden="1" thickBot="1" x14ac:dyDescent="0.3">
      <c r="A192" s="34"/>
      <c r="B192" s="2" t="s">
        <v>16</v>
      </c>
      <c r="E192" s="14" t="s">
        <v>1</v>
      </c>
      <c r="F192" s="54"/>
      <c r="G192" s="36"/>
    </row>
    <row r="193" spans="1:7" ht="6.75" hidden="1" customHeight="1" thickBot="1" x14ac:dyDescent="0.3">
      <c r="A193" s="34"/>
      <c r="G193" s="36"/>
    </row>
    <row r="194" spans="1:7" ht="13.5" hidden="1" thickBot="1" x14ac:dyDescent="0.3">
      <c r="A194" s="34"/>
      <c r="C194" s="35" t="s">
        <v>11</v>
      </c>
      <c r="F194" s="18" t="str">
        <f>IF(F192=0," ",IF(F182="Yes",1,IF(F182="No",0,IF(F179/F192&gt;=1,1,IF(F179/F192&gt;=0.75,0.75,IF(F179/F192&gt;=0.5,0.5,IF(F179/F192&gt;=0.25,0.25,0)))))))</f>
        <v xml:space="preserve"> </v>
      </c>
      <c r="G194" s="36"/>
    </row>
    <row r="195" spans="1:7" ht="6.75" hidden="1" customHeight="1" x14ac:dyDescent="0.25">
      <c r="A195" s="48"/>
      <c r="B195" s="49"/>
      <c r="C195" s="49"/>
      <c r="D195" s="50"/>
      <c r="E195" s="49"/>
      <c r="F195" s="51"/>
      <c r="G195" s="52"/>
    </row>
    <row r="196" spans="1:7" s="33" customFormat="1" ht="15" hidden="1" x14ac:dyDescent="0.25">
      <c r="A196" s="27"/>
      <c r="B196" s="28"/>
      <c r="C196" s="28"/>
      <c r="D196" s="29"/>
      <c r="E196" s="30"/>
      <c r="F196" s="31"/>
      <c r="G196" s="32"/>
    </row>
    <row r="197" spans="1:7" s="33" customFormat="1" ht="15" hidden="1" x14ac:dyDescent="0.25">
      <c r="A197" s="40"/>
      <c r="B197" s="41" t="s">
        <v>120</v>
      </c>
      <c r="C197" s="41"/>
      <c r="D197" s="38"/>
      <c r="G197" s="39"/>
    </row>
    <row r="198" spans="1:7" s="45" customFormat="1" ht="12" hidden="1" x14ac:dyDescent="0.25">
      <c r="A198" s="42"/>
      <c r="B198" s="164"/>
      <c r="C198" s="43"/>
      <c r="D198" s="44" t="s">
        <v>119</v>
      </c>
      <c r="F198" s="46"/>
      <c r="G198" s="47"/>
    </row>
    <row r="199" spans="1:7" s="33" customFormat="1" ht="6.75" hidden="1" customHeight="1" thickBot="1" x14ac:dyDescent="0.3">
      <c r="A199" s="40"/>
      <c r="B199" s="17"/>
      <c r="C199" s="41"/>
      <c r="D199" s="53"/>
      <c r="F199" s="19"/>
      <c r="G199" s="39"/>
    </row>
    <row r="200" spans="1:7" ht="13.5" hidden="1" thickBot="1" x14ac:dyDescent="0.3">
      <c r="A200" s="34"/>
      <c r="B200" s="2" t="s">
        <v>12</v>
      </c>
      <c r="E200" s="14" t="s">
        <v>1</v>
      </c>
      <c r="F200" s="54"/>
      <c r="G200" s="36"/>
    </row>
    <row r="201" spans="1:7" ht="6.75" hidden="1" customHeight="1" thickBot="1" x14ac:dyDescent="0.3">
      <c r="A201" s="34"/>
      <c r="F201" s="55"/>
      <c r="G201" s="36"/>
    </row>
    <row r="202" spans="1:7" ht="13.5" hidden="1" thickBot="1" x14ac:dyDescent="0.3">
      <c r="A202" s="34"/>
      <c r="B202" s="2" t="s">
        <v>13</v>
      </c>
      <c r="E202" s="14" t="s">
        <v>1</v>
      </c>
      <c r="F202" s="54"/>
      <c r="G202" s="36"/>
    </row>
    <row r="203" spans="1:7" ht="6.75" hidden="1" customHeight="1" thickBot="1" x14ac:dyDescent="0.3">
      <c r="A203" s="34"/>
      <c r="G203" s="36"/>
    </row>
    <row r="204" spans="1:7" ht="13.5" hidden="1" thickBot="1" x14ac:dyDescent="0.3">
      <c r="A204" s="34"/>
      <c r="C204" s="2" t="s">
        <v>10</v>
      </c>
      <c r="F204" s="16" t="str">
        <f>IF(F202&gt;0,F200/F202,IF(F207&gt;0,F207,"N/A"))</f>
        <v>N/A</v>
      </c>
      <c r="G204" s="36"/>
    </row>
    <row r="205" spans="1:7" ht="6.75" hidden="1" customHeight="1" x14ac:dyDescent="0.25">
      <c r="A205" s="34"/>
      <c r="G205" s="36"/>
    </row>
    <row r="206" spans="1:7" ht="13.5" hidden="1" thickBot="1" x14ac:dyDescent="0.3">
      <c r="A206" s="34"/>
      <c r="B206" s="2" t="s">
        <v>14</v>
      </c>
      <c r="G206" s="36"/>
    </row>
    <row r="207" spans="1:7" ht="13.5" hidden="1" thickBot="1" x14ac:dyDescent="0.3">
      <c r="A207" s="34"/>
      <c r="B207" s="2" t="s">
        <v>15</v>
      </c>
      <c r="E207" s="14" t="s">
        <v>1</v>
      </c>
      <c r="F207" s="15"/>
      <c r="G207" s="36"/>
    </row>
    <row r="208" spans="1:7" ht="6.75" hidden="1" customHeight="1" x14ac:dyDescent="0.25">
      <c r="A208" s="34"/>
      <c r="G208" s="36"/>
    </row>
    <row r="209" spans="1:7" hidden="1" x14ac:dyDescent="0.25">
      <c r="A209" s="34"/>
      <c r="B209" s="183"/>
      <c r="C209" s="184"/>
      <c r="D209" s="185"/>
      <c r="G209" s="36"/>
    </row>
    <row r="210" spans="1:7" hidden="1" x14ac:dyDescent="0.25">
      <c r="A210" s="34"/>
      <c r="B210" s="186"/>
      <c r="C210" s="187"/>
      <c r="D210" s="188"/>
      <c r="G210" s="36"/>
    </row>
    <row r="211" spans="1:7" hidden="1" x14ac:dyDescent="0.25">
      <c r="A211" s="34"/>
      <c r="B211" s="186"/>
      <c r="C211" s="187"/>
      <c r="D211" s="188"/>
      <c r="G211" s="36"/>
    </row>
    <row r="212" spans="1:7" hidden="1" x14ac:dyDescent="0.25">
      <c r="A212" s="34"/>
      <c r="B212" s="186"/>
      <c r="C212" s="187"/>
      <c r="D212" s="188"/>
      <c r="G212" s="36"/>
    </row>
    <row r="213" spans="1:7" hidden="1" x14ac:dyDescent="0.25">
      <c r="A213" s="34"/>
      <c r="B213" s="186"/>
      <c r="C213" s="187"/>
      <c r="D213" s="188"/>
      <c r="G213" s="36"/>
    </row>
    <row r="214" spans="1:7" hidden="1" x14ac:dyDescent="0.25">
      <c r="A214" s="34"/>
      <c r="B214" s="186"/>
      <c r="C214" s="187"/>
      <c r="D214" s="188"/>
      <c r="G214" s="36"/>
    </row>
    <row r="215" spans="1:7" hidden="1" x14ac:dyDescent="0.25">
      <c r="A215" s="34"/>
      <c r="B215" s="189"/>
      <c r="C215" s="190"/>
      <c r="D215" s="191"/>
      <c r="G215" s="36"/>
    </row>
    <row r="216" spans="1:7" ht="6.75" hidden="1" customHeight="1" thickBot="1" x14ac:dyDescent="0.3">
      <c r="A216" s="34"/>
      <c r="G216" s="36"/>
    </row>
    <row r="217" spans="1:7" ht="13.5" hidden="1" thickBot="1" x14ac:dyDescent="0.3">
      <c r="A217" s="34"/>
      <c r="B217" s="2" t="s">
        <v>16</v>
      </c>
      <c r="E217" s="14" t="s">
        <v>1</v>
      </c>
      <c r="F217" s="54"/>
      <c r="G217" s="36"/>
    </row>
    <row r="218" spans="1:7" ht="6.75" hidden="1" customHeight="1" thickBot="1" x14ac:dyDescent="0.3">
      <c r="A218" s="34"/>
      <c r="G218" s="36"/>
    </row>
    <row r="219" spans="1:7" ht="13.5" hidden="1" thickBot="1" x14ac:dyDescent="0.3">
      <c r="A219" s="34"/>
      <c r="C219" s="35" t="s">
        <v>11</v>
      </c>
      <c r="F219" s="18" t="str">
        <f>IF(F217=0," ",IF(F207="Yes",1,IF(F207="No",0,IF(F204/F217&gt;=1,1,IF(F204/F217&gt;=0.75,0.75,IF(F204/F217&gt;=0.5,0.5,IF(F204/F217&gt;=0.25,0.25,0)))))))</f>
        <v xml:space="preserve"> </v>
      </c>
      <c r="G219" s="36"/>
    </row>
    <row r="220" spans="1:7" ht="6.75" hidden="1" customHeight="1" x14ac:dyDescent="0.25">
      <c r="A220" s="48"/>
      <c r="B220" s="49"/>
      <c r="C220" s="49"/>
      <c r="D220" s="50"/>
      <c r="E220" s="49"/>
      <c r="F220" s="51"/>
      <c r="G220" s="52"/>
    </row>
    <row r="221" spans="1:7" s="33" customFormat="1" ht="15" hidden="1" x14ac:dyDescent="0.25">
      <c r="A221" s="27"/>
      <c r="B221" s="28"/>
      <c r="C221" s="28"/>
      <c r="D221" s="29"/>
      <c r="E221" s="30"/>
      <c r="F221" s="31"/>
      <c r="G221" s="32"/>
    </row>
    <row r="222" spans="1:7" s="33" customFormat="1" ht="15" hidden="1" x14ac:dyDescent="0.25">
      <c r="A222" s="40"/>
      <c r="B222" s="41" t="s">
        <v>120</v>
      </c>
      <c r="C222" s="41"/>
      <c r="D222" s="38"/>
      <c r="G222" s="39"/>
    </row>
    <row r="223" spans="1:7" s="45" customFormat="1" ht="12" hidden="1" x14ac:dyDescent="0.25">
      <c r="A223" s="42"/>
      <c r="B223" s="164"/>
      <c r="C223" s="43"/>
      <c r="D223" s="44" t="s">
        <v>119</v>
      </c>
      <c r="F223" s="46"/>
      <c r="G223" s="47"/>
    </row>
    <row r="224" spans="1:7" s="33" customFormat="1" ht="6.75" hidden="1" customHeight="1" thickBot="1" x14ac:dyDescent="0.3">
      <c r="A224" s="40"/>
      <c r="B224" s="17"/>
      <c r="C224" s="41"/>
      <c r="D224" s="53"/>
      <c r="F224" s="19"/>
      <c r="G224" s="39"/>
    </row>
    <row r="225" spans="1:7" ht="13.5" hidden="1" thickBot="1" x14ac:dyDescent="0.3">
      <c r="A225" s="34"/>
      <c r="B225" s="2" t="s">
        <v>12</v>
      </c>
      <c r="E225" s="14" t="s">
        <v>1</v>
      </c>
      <c r="F225" s="54"/>
      <c r="G225" s="36"/>
    </row>
    <row r="226" spans="1:7" ht="6.75" hidden="1" customHeight="1" thickBot="1" x14ac:dyDescent="0.3">
      <c r="A226" s="34"/>
      <c r="F226" s="55"/>
      <c r="G226" s="36"/>
    </row>
    <row r="227" spans="1:7" ht="13.5" hidden="1" thickBot="1" x14ac:dyDescent="0.3">
      <c r="A227" s="34"/>
      <c r="B227" s="2" t="s">
        <v>13</v>
      </c>
      <c r="E227" s="14" t="s">
        <v>1</v>
      </c>
      <c r="F227" s="54"/>
      <c r="G227" s="36"/>
    </row>
    <row r="228" spans="1:7" ht="6.75" hidden="1" customHeight="1" thickBot="1" x14ac:dyDescent="0.3">
      <c r="A228" s="34"/>
      <c r="G228" s="36"/>
    </row>
    <row r="229" spans="1:7" ht="13.5" hidden="1" thickBot="1" x14ac:dyDescent="0.3">
      <c r="A229" s="34"/>
      <c r="C229" s="2" t="s">
        <v>10</v>
      </c>
      <c r="F229" s="16" t="str">
        <f>IF(F227&gt;0,F225/F227,IF(F232&gt;0,F232,"N/A"))</f>
        <v>N/A</v>
      </c>
      <c r="G229" s="36"/>
    </row>
    <row r="230" spans="1:7" ht="6.75" hidden="1" customHeight="1" x14ac:dyDescent="0.25">
      <c r="A230" s="34"/>
      <c r="G230" s="36"/>
    </row>
    <row r="231" spans="1:7" ht="13.5" hidden="1" thickBot="1" x14ac:dyDescent="0.3">
      <c r="A231" s="34"/>
      <c r="B231" s="2" t="s">
        <v>14</v>
      </c>
      <c r="G231" s="36"/>
    </row>
    <row r="232" spans="1:7" ht="13.5" hidden="1" thickBot="1" x14ac:dyDescent="0.3">
      <c r="A232" s="34"/>
      <c r="B232" s="2" t="s">
        <v>15</v>
      </c>
      <c r="E232" s="14" t="s">
        <v>1</v>
      </c>
      <c r="F232" s="15"/>
      <c r="G232" s="36"/>
    </row>
    <row r="233" spans="1:7" ht="6.75" hidden="1" customHeight="1" x14ac:dyDescent="0.25">
      <c r="A233" s="34"/>
      <c r="G233" s="36"/>
    </row>
    <row r="234" spans="1:7" hidden="1" x14ac:dyDescent="0.25">
      <c r="A234" s="34"/>
      <c r="B234" s="183"/>
      <c r="C234" s="184"/>
      <c r="D234" s="185"/>
      <c r="G234" s="36"/>
    </row>
    <row r="235" spans="1:7" hidden="1" x14ac:dyDescent="0.25">
      <c r="A235" s="34"/>
      <c r="B235" s="186"/>
      <c r="C235" s="187"/>
      <c r="D235" s="188"/>
      <c r="G235" s="36"/>
    </row>
    <row r="236" spans="1:7" hidden="1" x14ac:dyDescent="0.25">
      <c r="A236" s="34"/>
      <c r="B236" s="186"/>
      <c r="C236" s="187"/>
      <c r="D236" s="188"/>
      <c r="G236" s="36"/>
    </row>
    <row r="237" spans="1:7" hidden="1" x14ac:dyDescent="0.25">
      <c r="A237" s="34"/>
      <c r="B237" s="186"/>
      <c r="C237" s="187"/>
      <c r="D237" s="188"/>
      <c r="G237" s="36"/>
    </row>
    <row r="238" spans="1:7" hidden="1" x14ac:dyDescent="0.25">
      <c r="A238" s="34"/>
      <c r="B238" s="186"/>
      <c r="C238" s="187"/>
      <c r="D238" s="188"/>
      <c r="G238" s="36"/>
    </row>
    <row r="239" spans="1:7" hidden="1" x14ac:dyDescent="0.25">
      <c r="A239" s="34"/>
      <c r="B239" s="186"/>
      <c r="C239" s="187"/>
      <c r="D239" s="188"/>
      <c r="G239" s="36"/>
    </row>
    <row r="240" spans="1:7" hidden="1" x14ac:dyDescent="0.25">
      <c r="A240" s="34"/>
      <c r="B240" s="189"/>
      <c r="C240" s="190"/>
      <c r="D240" s="191"/>
      <c r="G240" s="36"/>
    </row>
    <row r="241" spans="1:7" ht="6.75" hidden="1" customHeight="1" thickBot="1" x14ac:dyDescent="0.3">
      <c r="A241" s="34"/>
      <c r="G241" s="36"/>
    </row>
    <row r="242" spans="1:7" ht="13.5" hidden="1" thickBot="1" x14ac:dyDescent="0.3">
      <c r="A242" s="34"/>
      <c r="B242" s="2" t="s">
        <v>16</v>
      </c>
      <c r="E242" s="14" t="s">
        <v>1</v>
      </c>
      <c r="F242" s="54"/>
      <c r="G242" s="36"/>
    </row>
    <row r="243" spans="1:7" ht="6.75" hidden="1" customHeight="1" thickBot="1" x14ac:dyDescent="0.3">
      <c r="A243" s="34"/>
      <c r="G243" s="36"/>
    </row>
    <row r="244" spans="1:7" ht="13.5" hidden="1" thickBot="1" x14ac:dyDescent="0.3">
      <c r="A244" s="34"/>
      <c r="C244" s="35" t="s">
        <v>11</v>
      </c>
      <c r="F244" s="18" t="str">
        <f>IF(F242=0," ",IF(F232="Yes",1,IF(F232="No",0,IF(F229/F242&gt;=1,1,IF(F229/F242&gt;=0.75,0.75,IF(F229/F242&gt;=0.5,0.5,IF(F229/F242&gt;=0.25,0.25,0)))))))</f>
        <v xml:space="preserve"> </v>
      </c>
      <c r="G244" s="36"/>
    </row>
    <row r="245" spans="1:7" ht="6.75" hidden="1" customHeight="1" x14ac:dyDescent="0.25">
      <c r="A245" s="48"/>
      <c r="B245" s="49"/>
      <c r="C245" s="49"/>
      <c r="D245" s="50"/>
      <c r="E245" s="49"/>
      <c r="F245" s="51"/>
      <c r="G245" s="52"/>
    </row>
    <row r="246" spans="1:7" s="33" customFormat="1" ht="15" hidden="1" x14ac:dyDescent="0.25">
      <c r="A246" s="27"/>
      <c r="B246" s="28"/>
      <c r="C246" s="28"/>
      <c r="D246" s="29"/>
      <c r="E246" s="30"/>
      <c r="F246" s="31"/>
      <c r="G246" s="32"/>
    </row>
    <row r="247" spans="1:7" s="33" customFormat="1" ht="15" hidden="1" x14ac:dyDescent="0.25">
      <c r="A247" s="40"/>
      <c r="B247" s="41" t="s">
        <v>120</v>
      </c>
      <c r="C247" s="41"/>
      <c r="D247" s="38"/>
      <c r="G247" s="39"/>
    </row>
    <row r="248" spans="1:7" s="45" customFormat="1" ht="12" hidden="1" x14ac:dyDescent="0.25">
      <c r="A248" s="42"/>
      <c r="B248" s="164"/>
      <c r="C248" s="43"/>
      <c r="D248" s="44" t="s">
        <v>119</v>
      </c>
      <c r="F248" s="46"/>
      <c r="G248" s="47"/>
    </row>
    <row r="249" spans="1:7" s="33" customFormat="1" ht="6.75" hidden="1" customHeight="1" thickBot="1" x14ac:dyDescent="0.3">
      <c r="A249" s="40"/>
      <c r="B249" s="17"/>
      <c r="C249" s="41"/>
      <c r="D249" s="53"/>
      <c r="F249" s="19"/>
      <c r="G249" s="39"/>
    </row>
    <row r="250" spans="1:7" ht="13.5" hidden="1" thickBot="1" x14ac:dyDescent="0.3">
      <c r="A250" s="34"/>
      <c r="B250" s="2" t="s">
        <v>12</v>
      </c>
      <c r="E250" s="14" t="s">
        <v>1</v>
      </c>
      <c r="F250" s="54"/>
      <c r="G250" s="36"/>
    </row>
    <row r="251" spans="1:7" ht="6.75" hidden="1" customHeight="1" thickBot="1" x14ac:dyDescent="0.3">
      <c r="A251" s="34"/>
      <c r="F251" s="55"/>
      <c r="G251" s="36"/>
    </row>
    <row r="252" spans="1:7" ht="13.5" hidden="1" thickBot="1" x14ac:dyDescent="0.3">
      <c r="A252" s="34"/>
      <c r="B252" s="2" t="s">
        <v>13</v>
      </c>
      <c r="E252" s="14" t="s">
        <v>1</v>
      </c>
      <c r="F252" s="54"/>
      <c r="G252" s="36"/>
    </row>
    <row r="253" spans="1:7" ht="6.75" hidden="1" customHeight="1" thickBot="1" x14ac:dyDescent="0.3">
      <c r="A253" s="34"/>
      <c r="G253" s="36"/>
    </row>
    <row r="254" spans="1:7" ht="13.5" hidden="1" thickBot="1" x14ac:dyDescent="0.3">
      <c r="A254" s="34"/>
      <c r="C254" s="2" t="s">
        <v>10</v>
      </c>
      <c r="F254" s="16" t="str">
        <f>IF(F252&gt;0,F250/F252,IF(F257&gt;0,F257,"N/A"))</f>
        <v>N/A</v>
      </c>
      <c r="G254" s="36"/>
    </row>
    <row r="255" spans="1:7" ht="6.75" hidden="1" customHeight="1" x14ac:dyDescent="0.25">
      <c r="A255" s="34"/>
      <c r="G255" s="36"/>
    </row>
    <row r="256" spans="1:7" ht="13.5" hidden="1" thickBot="1" x14ac:dyDescent="0.3">
      <c r="A256" s="34"/>
      <c r="B256" s="2" t="s">
        <v>14</v>
      </c>
      <c r="G256" s="36"/>
    </row>
    <row r="257" spans="1:7" ht="13.5" hidden="1" thickBot="1" x14ac:dyDescent="0.3">
      <c r="A257" s="34"/>
      <c r="B257" s="2" t="s">
        <v>15</v>
      </c>
      <c r="E257" s="14" t="s">
        <v>1</v>
      </c>
      <c r="F257" s="15"/>
      <c r="G257" s="36"/>
    </row>
    <row r="258" spans="1:7" ht="6.75" hidden="1" customHeight="1" x14ac:dyDescent="0.25">
      <c r="A258" s="34"/>
      <c r="G258" s="36"/>
    </row>
    <row r="259" spans="1:7" hidden="1" x14ac:dyDescent="0.25">
      <c r="A259" s="34"/>
      <c r="B259" s="183"/>
      <c r="C259" s="184"/>
      <c r="D259" s="185"/>
      <c r="G259" s="36"/>
    </row>
    <row r="260" spans="1:7" hidden="1" x14ac:dyDescent="0.25">
      <c r="A260" s="34"/>
      <c r="B260" s="186"/>
      <c r="C260" s="187"/>
      <c r="D260" s="188"/>
      <c r="G260" s="36"/>
    </row>
    <row r="261" spans="1:7" hidden="1" x14ac:dyDescent="0.25">
      <c r="A261" s="34"/>
      <c r="B261" s="186"/>
      <c r="C261" s="187"/>
      <c r="D261" s="188"/>
      <c r="G261" s="36"/>
    </row>
    <row r="262" spans="1:7" hidden="1" x14ac:dyDescent="0.25">
      <c r="A262" s="34"/>
      <c r="B262" s="186"/>
      <c r="C262" s="187"/>
      <c r="D262" s="188"/>
      <c r="G262" s="36"/>
    </row>
    <row r="263" spans="1:7" hidden="1" x14ac:dyDescent="0.25">
      <c r="A263" s="34"/>
      <c r="B263" s="186"/>
      <c r="C263" s="187"/>
      <c r="D263" s="188"/>
      <c r="G263" s="36"/>
    </row>
    <row r="264" spans="1:7" hidden="1" x14ac:dyDescent="0.25">
      <c r="A264" s="34"/>
      <c r="B264" s="186"/>
      <c r="C264" s="187"/>
      <c r="D264" s="188"/>
      <c r="G264" s="36"/>
    </row>
    <row r="265" spans="1:7" hidden="1" x14ac:dyDescent="0.25">
      <c r="A265" s="34"/>
      <c r="B265" s="189"/>
      <c r="C265" s="190"/>
      <c r="D265" s="191"/>
      <c r="G265" s="36"/>
    </row>
    <row r="266" spans="1:7" ht="6.75" hidden="1" customHeight="1" thickBot="1" x14ac:dyDescent="0.3">
      <c r="A266" s="34"/>
      <c r="G266" s="36"/>
    </row>
    <row r="267" spans="1:7" ht="13.5" hidden="1" thickBot="1" x14ac:dyDescent="0.3">
      <c r="A267" s="34"/>
      <c r="B267" s="2" t="s">
        <v>16</v>
      </c>
      <c r="E267" s="14" t="s">
        <v>1</v>
      </c>
      <c r="F267" s="54"/>
      <c r="G267" s="36"/>
    </row>
    <row r="268" spans="1:7" ht="6.75" hidden="1" customHeight="1" thickBot="1" x14ac:dyDescent="0.3">
      <c r="A268" s="34"/>
      <c r="G268" s="36"/>
    </row>
    <row r="269" spans="1:7" ht="13.5" hidden="1" thickBot="1" x14ac:dyDescent="0.3">
      <c r="A269" s="34"/>
      <c r="C269" s="35" t="s">
        <v>11</v>
      </c>
      <c r="F269" s="18" t="str">
        <f>IF(F267=0," ",IF(F257="Yes",1,IF(F257="No",0,IF(F254/F267&gt;=1,1,IF(F254/F267&gt;=0.75,0.75,IF(F254/F267&gt;=0.5,0.5,IF(F254/F267&gt;=0.25,0.25,0)))))))</f>
        <v xml:space="preserve"> </v>
      </c>
      <c r="G269" s="36"/>
    </row>
    <row r="270" spans="1:7" hidden="1" x14ac:dyDescent="0.25">
      <c r="A270" s="48"/>
      <c r="B270" s="49"/>
      <c r="C270" s="49"/>
      <c r="D270" s="50"/>
      <c r="E270" s="49"/>
      <c r="F270" s="51"/>
      <c r="G270" s="52"/>
    </row>
  </sheetData>
  <sheetProtection selectLockedCells="1" selectUnlockedCells="1"/>
  <mergeCells count="10">
    <mergeCell ref="B259:D265"/>
    <mergeCell ref="B34:D40"/>
    <mergeCell ref="B59:D65"/>
    <mergeCell ref="B84:D90"/>
    <mergeCell ref="B109:D115"/>
    <mergeCell ref="B134:D140"/>
    <mergeCell ref="B159:D165"/>
    <mergeCell ref="B184:D190"/>
    <mergeCell ref="B209:D215"/>
    <mergeCell ref="B234:D240"/>
  </mergeCells>
  <phoneticPr fontId="0" type="noConversion"/>
  <dataValidations count="1">
    <dataValidation type="list" showInputMessage="1" showErrorMessage="1" sqref="F32 F232 F157 F82 F107 F132 F57 F182 F207 F257 F5" xr:uid="{00000000-0002-0000-0A00-000000000000}">
      <formula1>YesNo</formula1>
    </dataValidation>
  </dataValidations>
  <pageMargins left="0.7" right="0.7" top="0.75" bottom="0.75" header="0.3" footer="0.3"/>
  <pageSetup scale="75" orientation="portrait" r:id="rId1"/>
  <headerFooter>
    <oddHeader>&amp;C&amp;"-,Bold"&amp;14DSRIP Semi-Annual Reporting Form</oddHeader>
    <oddFooter>&amp;C&amp;A&amp;R&amp;P of &amp;N&amp;L&amp;D</oddFooter>
  </headerFooter>
  <rowBreaks count="3" manualBreakCount="3">
    <brk id="70" max="6" man="1"/>
    <brk id="145" max="6" man="1"/>
    <brk id="220" max="6" man="1"/>
  </row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theme="6"/>
  </sheetPr>
  <dimension ref="A1:G270"/>
  <sheetViews>
    <sheetView showGridLines="0" topLeftCell="A50" zoomScale="90" zoomScaleNormal="90" zoomScalePageLayoutView="90" workbookViewId="0">
      <selection activeCell="E67" activeCellId="12" sqref="E5 A9 A11 E18 E20 E25 E27 E32 E42 E50 E52 E57 E67"/>
    </sheetView>
  </sheetViews>
  <sheetFormatPr defaultColWidth="10" defaultRowHeight="12.75" x14ac:dyDescent="0.25"/>
  <cols>
    <col min="1" max="1" width="1.7109375" style="2" customWidth="1"/>
    <col min="2" max="2" width="2.140625" style="2" customWidth="1"/>
    <col min="3" max="3" width="20.85546875" style="2" customWidth="1"/>
    <col min="4" max="4" width="64.7109375" style="3" customWidth="1"/>
    <col min="5" max="5" width="2.7109375" style="2" customWidth="1"/>
    <col min="6" max="6" width="15" style="4" bestFit="1" customWidth="1"/>
    <col min="7" max="7" width="3" style="2" customWidth="1"/>
    <col min="8" max="8" width="3.140625" style="2" customWidth="1"/>
    <col min="9" max="16384" width="10" style="2"/>
  </cols>
  <sheetData>
    <row r="1" spans="1:7" x14ac:dyDescent="0.2">
      <c r="A1" s="1" t="str">
        <f>'Total Payment Amount'!A1</f>
        <v>CA 1115 Waiver - Delivery System Reform Incentive Payments (DSRIP)</v>
      </c>
    </row>
    <row r="2" spans="1:7" s="5" customFormat="1" x14ac:dyDescent="0.2">
      <c r="A2" s="1" t="str">
        <f>'Total Payment Amount'!B2</f>
        <v xml:space="preserve">DPH SYSTEM: </v>
      </c>
      <c r="C2" s="1"/>
      <c r="D2" s="6" t="str">
        <f>IF('Total Payment Amount'!D2=0,"",'Total Payment Amount'!D2)</f>
        <v>Ventura County Medical Center</v>
      </c>
      <c r="F2" s="7"/>
    </row>
    <row r="3" spans="1:7" s="5" customFormat="1" x14ac:dyDescent="0.2">
      <c r="A3" s="1" t="str">
        <f>'Total Payment Amount'!B3</f>
        <v>REPORTING YEAR:</v>
      </c>
      <c r="C3" s="1"/>
      <c r="D3" s="6" t="str">
        <f>IF('Total Payment Amount'!D3=0,"",'Total Payment Amount'!D3)</f>
        <v>DY 6</v>
      </c>
      <c r="F3" s="7"/>
    </row>
    <row r="4" spans="1:7" s="5" customFormat="1" ht="13.5" thickBot="1" x14ac:dyDescent="0.25">
      <c r="A4" s="1" t="str">
        <f>'Total Payment Amount'!B4</f>
        <v xml:space="preserve">DATE OF SUBMISSION: </v>
      </c>
      <c r="D4" s="8">
        <f>IF('Total Payment Amount'!D4=0,"",'Total Payment Amount'!D4)</f>
        <v>40678</v>
      </c>
      <c r="F4" s="7"/>
    </row>
    <row r="5" spans="1:7" s="118" customFormat="1" ht="13.5" thickBot="1" x14ac:dyDescent="0.25">
      <c r="A5" s="117"/>
      <c r="D5" s="121" t="s">
        <v>115</v>
      </c>
      <c r="E5" s="192" t="s">
        <v>1</v>
      </c>
      <c r="F5" s="15" t="s">
        <v>146</v>
      </c>
    </row>
    <row r="6" spans="1:7" ht="15" x14ac:dyDescent="0.25">
      <c r="A6" s="9" t="s">
        <v>125</v>
      </c>
    </row>
    <row r="8" spans="1:7" s="5" customFormat="1" ht="14.25" x14ac:dyDescent="0.25">
      <c r="A8" s="10" t="s">
        <v>0</v>
      </c>
      <c r="D8" s="11"/>
      <c r="F8" s="7"/>
    </row>
    <row r="9" spans="1:7" s="5" customFormat="1" ht="14.25" x14ac:dyDescent="0.2">
      <c r="A9" s="192" t="s">
        <v>1</v>
      </c>
      <c r="B9" s="13" t="s">
        <v>116</v>
      </c>
      <c r="D9" s="11"/>
      <c r="F9" s="7"/>
    </row>
    <row r="10" spans="1:7" s="5" customFormat="1" ht="15" thickBot="1" x14ac:dyDescent="0.3">
      <c r="A10" s="13" t="s">
        <v>117</v>
      </c>
      <c r="B10" s="13"/>
      <c r="D10" s="11"/>
      <c r="F10" s="7"/>
    </row>
    <row r="11" spans="1:7" ht="13.5" thickBot="1" x14ac:dyDescent="0.25">
      <c r="A11" s="192" t="s">
        <v>1</v>
      </c>
      <c r="B11" s="15"/>
      <c r="C11" s="3" t="s">
        <v>4</v>
      </c>
      <c r="E11" s="3"/>
      <c r="F11" s="3"/>
      <c r="G11" s="3"/>
    </row>
    <row r="12" spans="1:7" ht="15" thickBot="1" x14ac:dyDescent="0.3">
      <c r="B12" s="16"/>
      <c r="C12" s="17" t="s">
        <v>5</v>
      </c>
    </row>
    <row r="13" spans="1:7" ht="15" thickBot="1" x14ac:dyDescent="0.3">
      <c r="B13" s="18"/>
      <c r="C13" s="17" t="s">
        <v>6</v>
      </c>
    </row>
    <row r="14" spans="1:7" ht="14.25" x14ac:dyDescent="0.25">
      <c r="B14" s="19"/>
      <c r="C14" s="17" t="s">
        <v>7</v>
      </c>
    </row>
    <row r="15" spans="1:7" x14ac:dyDescent="0.25">
      <c r="A15" s="3"/>
      <c r="B15" s="3"/>
      <c r="C15" s="3"/>
      <c r="E15" s="3"/>
      <c r="F15" s="3"/>
      <c r="G15" s="3"/>
    </row>
    <row r="16" spans="1:7" s="26" customFormat="1" ht="15" x14ac:dyDescent="0.25">
      <c r="A16" s="20" t="s">
        <v>78</v>
      </c>
      <c r="B16" s="21"/>
      <c r="C16" s="21"/>
      <c r="D16" s="22"/>
      <c r="E16" s="23"/>
      <c r="F16" s="24"/>
      <c r="G16" s="25"/>
    </row>
    <row r="17" spans="1:7" s="33" customFormat="1" ht="15.75" thickBot="1" x14ac:dyDescent="0.3">
      <c r="A17" s="27"/>
      <c r="B17" s="28"/>
      <c r="C17" s="28"/>
      <c r="D17" s="29"/>
      <c r="E17" s="30"/>
      <c r="F17" s="31"/>
      <c r="G17" s="32"/>
    </row>
    <row r="18" spans="1:7" ht="13.5" thickBot="1" x14ac:dyDescent="0.25">
      <c r="A18" s="34"/>
      <c r="B18" s="2" t="s">
        <v>8</v>
      </c>
      <c r="C18" s="35"/>
      <c r="E18" s="192" t="s">
        <v>1</v>
      </c>
      <c r="F18" s="172">
        <v>6343400</v>
      </c>
      <c r="G18" s="36"/>
    </row>
    <row r="19" spans="1:7" ht="13.5" thickBot="1" x14ac:dyDescent="0.3">
      <c r="A19" s="34"/>
      <c r="C19" s="35"/>
      <c r="G19" s="36"/>
    </row>
    <row r="20" spans="1:7" ht="13.5" thickBot="1" x14ac:dyDescent="0.25">
      <c r="A20" s="34"/>
      <c r="B20" s="2" t="s">
        <v>9</v>
      </c>
      <c r="C20" s="35"/>
      <c r="E20" s="192" t="s">
        <v>1</v>
      </c>
      <c r="F20" s="172">
        <v>6343400</v>
      </c>
      <c r="G20" s="36"/>
    </row>
    <row r="21" spans="1:7" s="33" customFormat="1" ht="28.5" x14ac:dyDescent="0.25">
      <c r="A21" s="37"/>
      <c r="B21" s="9"/>
      <c r="C21" s="9"/>
      <c r="D21" s="38" t="s">
        <v>181</v>
      </c>
      <c r="F21" s="19"/>
      <c r="G21" s="39"/>
    </row>
    <row r="22" spans="1:7" s="33" customFormat="1" ht="15" x14ac:dyDescent="0.25">
      <c r="A22" s="40"/>
      <c r="B22" s="41" t="s">
        <v>118</v>
      </c>
      <c r="C22" s="41"/>
      <c r="D22" s="38"/>
      <c r="G22" s="39"/>
    </row>
    <row r="23" spans="1:7" s="45" customFormat="1" ht="12" x14ac:dyDescent="0.25">
      <c r="A23" s="42"/>
      <c r="B23" s="164"/>
      <c r="C23" s="43"/>
      <c r="D23" s="44" t="s">
        <v>119</v>
      </c>
      <c r="F23" s="46"/>
      <c r="G23" s="47"/>
    </row>
    <row r="24" spans="1:7" s="33" customFormat="1" ht="6.75" customHeight="1" thickBot="1" x14ac:dyDescent="0.3">
      <c r="A24" s="40"/>
      <c r="B24" s="17"/>
      <c r="C24" s="41"/>
      <c r="D24" s="53"/>
      <c r="F24" s="19"/>
      <c r="G24" s="39"/>
    </row>
    <row r="25" spans="1:7" ht="13.5" thickBot="1" x14ac:dyDescent="0.25">
      <c r="A25" s="34"/>
      <c r="B25" s="2" t="s">
        <v>12</v>
      </c>
      <c r="E25" s="192" t="s">
        <v>1</v>
      </c>
      <c r="F25" s="54" t="s">
        <v>146</v>
      </c>
      <c r="G25" s="36"/>
    </row>
    <row r="26" spans="1:7" ht="6.75" customHeight="1" thickBot="1" x14ac:dyDescent="0.3">
      <c r="A26" s="34"/>
      <c r="F26" s="55"/>
      <c r="G26" s="36"/>
    </row>
    <row r="27" spans="1:7" ht="13.5" thickBot="1" x14ac:dyDescent="0.25">
      <c r="A27" s="34"/>
      <c r="B27" s="2" t="s">
        <v>13</v>
      </c>
      <c r="E27" s="192" t="s">
        <v>1</v>
      </c>
      <c r="F27" s="54"/>
      <c r="G27" s="36"/>
    </row>
    <row r="28" spans="1:7" ht="6.75" customHeight="1" thickBot="1" x14ac:dyDescent="0.3">
      <c r="A28" s="34"/>
      <c r="G28" s="36"/>
    </row>
    <row r="29" spans="1:7" ht="13.5" thickBot="1" x14ac:dyDescent="0.3">
      <c r="A29" s="34"/>
      <c r="C29" s="2" t="s">
        <v>10</v>
      </c>
      <c r="F29" s="16" t="str">
        <f>IF(F27&gt;0,F25/F27,IF(F32&gt;0,F32,"N/A"))</f>
        <v>Yes</v>
      </c>
      <c r="G29" s="36"/>
    </row>
    <row r="30" spans="1:7" ht="6.75" customHeight="1" x14ac:dyDescent="0.25">
      <c r="A30" s="34"/>
      <c r="G30" s="36"/>
    </row>
    <row r="31" spans="1:7" ht="13.5" thickBot="1" x14ac:dyDescent="0.3">
      <c r="A31" s="34"/>
      <c r="B31" s="2" t="s">
        <v>14</v>
      </c>
      <c r="G31" s="36"/>
    </row>
    <row r="32" spans="1:7" ht="13.5" thickBot="1" x14ac:dyDescent="0.25">
      <c r="A32" s="34"/>
      <c r="B32" s="2" t="s">
        <v>15</v>
      </c>
      <c r="E32" s="192" t="s">
        <v>1</v>
      </c>
      <c r="F32" s="15" t="s">
        <v>146</v>
      </c>
      <c r="G32" s="36"/>
    </row>
    <row r="33" spans="1:7" ht="6.75" customHeight="1" x14ac:dyDescent="0.25">
      <c r="A33" s="34"/>
      <c r="G33" s="36"/>
    </row>
    <row r="34" spans="1:7" x14ac:dyDescent="0.25">
      <c r="A34" s="34"/>
      <c r="B34" s="183" t="s">
        <v>198</v>
      </c>
      <c r="C34" s="184"/>
      <c r="D34" s="185"/>
      <c r="G34" s="36"/>
    </row>
    <row r="35" spans="1:7" x14ac:dyDescent="0.25">
      <c r="A35" s="34"/>
      <c r="B35" s="186"/>
      <c r="C35" s="187"/>
      <c r="D35" s="188"/>
      <c r="G35" s="36"/>
    </row>
    <row r="36" spans="1:7" x14ac:dyDescent="0.25">
      <c r="A36" s="34"/>
      <c r="B36" s="186"/>
      <c r="C36" s="187"/>
      <c r="D36" s="188"/>
      <c r="G36" s="36"/>
    </row>
    <row r="37" spans="1:7" x14ac:dyDescent="0.25">
      <c r="A37" s="34"/>
      <c r="B37" s="186"/>
      <c r="C37" s="187"/>
      <c r="D37" s="188"/>
      <c r="G37" s="36"/>
    </row>
    <row r="38" spans="1:7" x14ac:dyDescent="0.25">
      <c r="A38" s="34"/>
      <c r="B38" s="186"/>
      <c r="C38" s="187"/>
      <c r="D38" s="188"/>
      <c r="G38" s="36"/>
    </row>
    <row r="39" spans="1:7" x14ac:dyDescent="0.25">
      <c r="A39" s="34"/>
      <c r="B39" s="186"/>
      <c r="C39" s="187"/>
      <c r="D39" s="188"/>
      <c r="G39" s="36"/>
    </row>
    <row r="40" spans="1:7" x14ac:dyDescent="0.25">
      <c r="A40" s="34"/>
      <c r="B40" s="189"/>
      <c r="C40" s="190"/>
      <c r="D40" s="191"/>
      <c r="G40" s="36"/>
    </row>
    <row r="41" spans="1:7" ht="6.75" customHeight="1" thickBot="1" x14ac:dyDescent="0.3">
      <c r="A41" s="34"/>
      <c r="G41" s="36"/>
    </row>
    <row r="42" spans="1:7" ht="13.5" thickBot="1" x14ac:dyDescent="0.25">
      <c r="A42" s="34"/>
      <c r="B42" s="2" t="s">
        <v>16</v>
      </c>
      <c r="E42" s="192" t="s">
        <v>1</v>
      </c>
      <c r="F42" s="54" t="s">
        <v>146</v>
      </c>
      <c r="G42" s="36"/>
    </row>
    <row r="43" spans="1:7" ht="6.75" customHeight="1" thickBot="1" x14ac:dyDescent="0.3">
      <c r="A43" s="34"/>
      <c r="G43" s="36"/>
    </row>
    <row r="44" spans="1:7" ht="13.5" thickBot="1" x14ac:dyDescent="0.3">
      <c r="A44" s="34"/>
      <c r="C44" s="35" t="s">
        <v>11</v>
      </c>
      <c r="F44" s="18">
        <f>IF(F42=0," ",IF(F32="Yes",1,IF(F32="No",0,IF(F29/F42&gt;=1,1,IF(F29/F42&gt;=0.75,0.75,IF(F29/F42&gt;=0.5,0.5,IF(F29/F42&gt;=0.25,0.25,0)))))))</f>
        <v>1</v>
      </c>
      <c r="G44" s="36"/>
    </row>
    <row r="45" spans="1:7" ht="6.75" customHeight="1" x14ac:dyDescent="0.25">
      <c r="A45" s="48"/>
      <c r="B45" s="49"/>
      <c r="C45" s="49"/>
      <c r="D45" s="50"/>
      <c r="E45" s="49"/>
      <c r="F45" s="51"/>
      <c r="G45" s="52"/>
    </row>
    <row r="46" spans="1:7" s="33" customFormat="1" ht="57" x14ac:dyDescent="0.25">
      <c r="A46" s="27"/>
      <c r="B46" s="28"/>
      <c r="C46" s="28"/>
      <c r="D46" s="38" t="s">
        <v>182</v>
      </c>
      <c r="E46" s="30"/>
      <c r="F46" s="31"/>
      <c r="G46" s="32"/>
    </row>
    <row r="47" spans="1:7" s="33" customFormat="1" ht="15" x14ac:dyDescent="0.25">
      <c r="A47" s="40"/>
      <c r="B47" s="41" t="s">
        <v>118</v>
      </c>
      <c r="C47" s="41"/>
      <c r="D47" s="38"/>
      <c r="G47" s="39"/>
    </row>
    <row r="48" spans="1:7" s="45" customFormat="1" ht="12" x14ac:dyDescent="0.25">
      <c r="A48" s="42"/>
      <c r="B48" s="164"/>
      <c r="C48" s="43"/>
      <c r="D48" s="44" t="s">
        <v>119</v>
      </c>
      <c r="F48" s="46"/>
      <c r="G48" s="47"/>
    </row>
    <row r="49" spans="1:7" s="33" customFormat="1" ht="6.75" customHeight="1" thickBot="1" x14ac:dyDescent="0.3">
      <c r="A49" s="40"/>
      <c r="B49" s="17"/>
      <c r="C49" s="41"/>
      <c r="D49" s="53"/>
      <c r="F49" s="19"/>
      <c r="G49" s="39"/>
    </row>
    <row r="50" spans="1:7" ht="13.5" thickBot="1" x14ac:dyDescent="0.25">
      <c r="A50" s="34"/>
      <c r="B50" s="2" t="s">
        <v>12</v>
      </c>
      <c r="E50" s="192" t="s">
        <v>1</v>
      </c>
      <c r="F50" s="54" t="s">
        <v>146</v>
      </c>
      <c r="G50" s="36"/>
    </row>
    <row r="51" spans="1:7" ht="6.75" customHeight="1" thickBot="1" x14ac:dyDescent="0.3">
      <c r="A51" s="34"/>
      <c r="F51" s="55"/>
      <c r="G51" s="36"/>
    </row>
    <row r="52" spans="1:7" ht="13.5" thickBot="1" x14ac:dyDescent="0.25">
      <c r="A52" s="34"/>
      <c r="B52" s="2" t="s">
        <v>13</v>
      </c>
      <c r="E52" s="192" t="s">
        <v>1</v>
      </c>
      <c r="F52" s="54"/>
      <c r="G52" s="36"/>
    </row>
    <row r="53" spans="1:7" ht="6.75" customHeight="1" thickBot="1" x14ac:dyDescent="0.3">
      <c r="A53" s="34"/>
      <c r="G53" s="36"/>
    </row>
    <row r="54" spans="1:7" ht="13.5" thickBot="1" x14ac:dyDescent="0.3">
      <c r="A54" s="34"/>
      <c r="C54" s="2" t="s">
        <v>10</v>
      </c>
      <c r="F54" s="16" t="str">
        <f>IF(F52&gt;0,F50/F52,IF(F57&gt;0,F57,"N/A"))</f>
        <v>Yes</v>
      </c>
      <c r="G54" s="36"/>
    </row>
    <row r="55" spans="1:7" ht="6.75" customHeight="1" x14ac:dyDescent="0.25">
      <c r="A55" s="34"/>
      <c r="G55" s="36"/>
    </row>
    <row r="56" spans="1:7" ht="13.5" thickBot="1" x14ac:dyDescent="0.3">
      <c r="A56" s="34"/>
      <c r="B56" s="2" t="s">
        <v>14</v>
      </c>
      <c r="G56" s="36"/>
    </row>
    <row r="57" spans="1:7" ht="13.5" thickBot="1" x14ac:dyDescent="0.25">
      <c r="A57" s="34"/>
      <c r="B57" s="2" t="s">
        <v>15</v>
      </c>
      <c r="E57" s="192" t="s">
        <v>1</v>
      </c>
      <c r="F57" s="15" t="s">
        <v>146</v>
      </c>
      <c r="G57" s="36"/>
    </row>
    <row r="58" spans="1:7" ht="6.75" customHeight="1" x14ac:dyDescent="0.25">
      <c r="A58" s="34"/>
      <c r="G58" s="36"/>
    </row>
    <row r="59" spans="1:7" x14ac:dyDescent="0.25">
      <c r="A59" s="34"/>
      <c r="B59" s="183" t="s">
        <v>204</v>
      </c>
      <c r="C59" s="184"/>
      <c r="D59" s="185"/>
      <c r="G59" s="36"/>
    </row>
    <row r="60" spans="1:7" x14ac:dyDescent="0.25">
      <c r="A60" s="34"/>
      <c r="B60" s="186"/>
      <c r="C60" s="187"/>
      <c r="D60" s="188"/>
      <c r="G60" s="36"/>
    </row>
    <row r="61" spans="1:7" x14ac:dyDescent="0.25">
      <c r="A61" s="34"/>
      <c r="B61" s="186"/>
      <c r="C61" s="187"/>
      <c r="D61" s="188"/>
      <c r="G61" s="36"/>
    </row>
    <row r="62" spans="1:7" x14ac:dyDescent="0.25">
      <c r="A62" s="34"/>
      <c r="B62" s="186"/>
      <c r="C62" s="187"/>
      <c r="D62" s="188"/>
      <c r="G62" s="36"/>
    </row>
    <row r="63" spans="1:7" x14ac:dyDescent="0.25">
      <c r="A63" s="34"/>
      <c r="B63" s="186"/>
      <c r="C63" s="187"/>
      <c r="D63" s="188"/>
      <c r="G63" s="36"/>
    </row>
    <row r="64" spans="1:7" x14ac:dyDescent="0.25">
      <c r="A64" s="34"/>
      <c r="B64" s="186"/>
      <c r="C64" s="187"/>
      <c r="D64" s="188"/>
      <c r="G64" s="36"/>
    </row>
    <row r="65" spans="1:7" x14ac:dyDescent="0.25">
      <c r="A65" s="34"/>
      <c r="B65" s="189"/>
      <c r="C65" s="190"/>
      <c r="D65" s="191"/>
      <c r="G65" s="36"/>
    </row>
    <row r="66" spans="1:7" ht="6.75" customHeight="1" thickBot="1" x14ac:dyDescent="0.3">
      <c r="A66" s="34"/>
      <c r="G66" s="36"/>
    </row>
    <row r="67" spans="1:7" ht="13.5" thickBot="1" x14ac:dyDescent="0.25">
      <c r="A67" s="34"/>
      <c r="B67" s="2" t="s">
        <v>16</v>
      </c>
      <c r="E67" s="192" t="s">
        <v>1</v>
      </c>
      <c r="F67" s="54" t="s">
        <v>146</v>
      </c>
      <c r="G67" s="36"/>
    </row>
    <row r="68" spans="1:7" ht="6.75" customHeight="1" thickBot="1" x14ac:dyDescent="0.3">
      <c r="A68" s="34"/>
      <c r="G68" s="36"/>
    </row>
    <row r="69" spans="1:7" ht="13.5" thickBot="1" x14ac:dyDescent="0.3">
      <c r="A69" s="34"/>
      <c r="C69" s="35" t="s">
        <v>11</v>
      </c>
      <c r="F69" s="18">
        <f>IF(F67=0," ",IF(F57="Yes",1,IF(F57="No",0,IF(F54/F67&gt;=1,1,IF(F54/F67&gt;=0.75,0.75,IF(F54/F67&gt;=0.5,0.5,IF(F54/F67&gt;=0.25,0.25,0)))))))</f>
        <v>1</v>
      </c>
      <c r="G69" s="36"/>
    </row>
    <row r="70" spans="1:7" ht="6.75" customHeight="1" x14ac:dyDescent="0.25">
      <c r="A70" s="48"/>
      <c r="B70" s="49"/>
      <c r="C70" s="49"/>
      <c r="D70" s="50"/>
      <c r="E70" s="49"/>
      <c r="F70" s="51"/>
      <c r="G70" s="52"/>
    </row>
    <row r="71" spans="1:7" s="33" customFormat="1" ht="15" hidden="1" x14ac:dyDescent="0.25">
      <c r="A71" s="27"/>
      <c r="B71" s="28"/>
      <c r="C71" s="28"/>
      <c r="D71" s="29"/>
      <c r="E71" s="30"/>
      <c r="F71" s="31"/>
      <c r="G71" s="32"/>
    </row>
    <row r="72" spans="1:7" s="33" customFormat="1" ht="15" hidden="1" x14ac:dyDescent="0.25">
      <c r="A72" s="40"/>
      <c r="B72" s="41" t="s">
        <v>118</v>
      </c>
      <c r="C72" s="41"/>
      <c r="D72" s="38"/>
      <c r="G72" s="39"/>
    </row>
    <row r="73" spans="1:7" s="45" customFormat="1" ht="12" hidden="1" x14ac:dyDescent="0.25">
      <c r="A73" s="42"/>
      <c r="B73" s="164"/>
      <c r="C73" s="43"/>
      <c r="D73" s="44" t="s">
        <v>119</v>
      </c>
      <c r="F73" s="46"/>
      <c r="G73" s="47"/>
    </row>
    <row r="74" spans="1:7" s="33" customFormat="1" ht="6.75" hidden="1" customHeight="1" thickBot="1" x14ac:dyDescent="0.3">
      <c r="A74" s="40"/>
      <c r="B74" s="17"/>
      <c r="C74" s="41"/>
      <c r="D74" s="53"/>
      <c r="F74" s="19"/>
      <c r="G74" s="39"/>
    </row>
    <row r="75" spans="1:7" ht="13.5" hidden="1" thickBot="1" x14ac:dyDescent="0.3">
      <c r="A75" s="34"/>
      <c r="B75" s="2" t="s">
        <v>12</v>
      </c>
      <c r="E75" s="14" t="s">
        <v>1</v>
      </c>
      <c r="F75" s="54"/>
      <c r="G75" s="36"/>
    </row>
    <row r="76" spans="1:7" ht="6.75" hidden="1" customHeight="1" thickBot="1" x14ac:dyDescent="0.3">
      <c r="A76" s="34"/>
      <c r="F76" s="55"/>
      <c r="G76" s="36"/>
    </row>
    <row r="77" spans="1:7" ht="13.5" hidden="1" thickBot="1" x14ac:dyDescent="0.3">
      <c r="A77" s="34"/>
      <c r="B77" s="2" t="s">
        <v>13</v>
      </c>
      <c r="E77" s="14" t="s">
        <v>1</v>
      </c>
      <c r="F77" s="54"/>
      <c r="G77" s="36"/>
    </row>
    <row r="78" spans="1:7" ht="6.75" hidden="1" customHeight="1" thickBot="1" x14ac:dyDescent="0.3">
      <c r="A78" s="34"/>
      <c r="G78" s="36"/>
    </row>
    <row r="79" spans="1:7" ht="13.5" hidden="1" thickBot="1" x14ac:dyDescent="0.3">
      <c r="A79" s="34"/>
      <c r="C79" s="2" t="s">
        <v>10</v>
      </c>
      <c r="F79" s="16" t="str">
        <f>IF(F77&gt;0,F75/F77,IF(F82&gt;0,F82,"N/A"))</f>
        <v>N/A</v>
      </c>
      <c r="G79" s="36"/>
    </row>
    <row r="80" spans="1:7" ht="6.75" hidden="1" customHeight="1" x14ac:dyDescent="0.25">
      <c r="A80" s="34"/>
      <c r="G80" s="36"/>
    </row>
    <row r="81" spans="1:7" ht="13.5" hidden="1" thickBot="1" x14ac:dyDescent="0.3">
      <c r="A81" s="34"/>
      <c r="B81" s="2" t="s">
        <v>14</v>
      </c>
      <c r="G81" s="36"/>
    </row>
    <row r="82" spans="1:7" ht="13.5" hidden="1" thickBot="1" x14ac:dyDescent="0.3">
      <c r="A82" s="34"/>
      <c r="B82" s="2" t="s">
        <v>15</v>
      </c>
      <c r="E82" s="14" t="s">
        <v>1</v>
      </c>
      <c r="F82" s="15"/>
      <c r="G82" s="36"/>
    </row>
    <row r="83" spans="1:7" ht="6.75" hidden="1" customHeight="1" x14ac:dyDescent="0.25">
      <c r="A83" s="34"/>
      <c r="G83" s="36"/>
    </row>
    <row r="84" spans="1:7" hidden="1" x14ac:dyDescent="0.25">
      <c r="A84" s="34"/>
      <c r="B84" s="183"/>
      <c r="C84" s="184"/>
      <c r="D84" s="185"/>
      <c r="G84" s="36"/>
    </row>
    <row r="85" spans="1:7" hidden="1" x14ac:dyDescent="0.25">
      <c r="A85" s="34"/>
      <c r="B85" s="186"/>
      <c r="C85" s="187"/>
      <c r="D85" s="188"/>
      <c r="G85" s="36"/>
    </row>
    <row r="86" spans="1:7" hidden="1" x14ac:dyDescent="0.25">
      <c r="A86" s="34"/>
      <c r="B86" s="186"/>
      <c r="C86" s="187"/>
      <c r="D86" s="188"/>
      <c r="G86" s="36"/>
    </row>
    <row r="87" spans="1:7" hidden="1" x14ac:dyDescent="0.25">
      <c r="A87" s="34"/>
      <c r="B87" s="186"/>
      <c r="C87" s="187"/>
      <c r="D87" s="188"/>
      <c r="G87" s="36"/>
    </row>
    <row r="88" spans="1:7" hidden="1" x14ac:dyDescent="0.25">
      <c r="A88" s="34"/>
      <c r="B88" s="186"/>
      <c r="C88" s="187"/>
      <c r="D88" s="188"/>
      <c r="G88" s="36"/>
    </row>
    <row r="89" spans="1:7" hidden="1" x14ac:dyDescent="0.25">
      <c r="A89" s="34"/>
      <c r="B89" s="186"/>
      <c r="C89" s="187"/>
      <c r="D89" s="188"/>
      <c r="G89" s="36"/>
    </row>
    <row r="90" spans="1:7" hidden="1" x14ac:dyDescent="0.25">
      <c r="A90" s="34"/>
      <c r="B90" s="189"/>
      <c r="C90" s="190"/>
      <c r="D90" s="191"/>
      <c r="G90" s="36"/>
    </row>
    <row r="91" spans="1:7" ht="6.75" hidden="1" customHeight="1" thickBot="1" x14ac:dyDescent="0.3">
      <c r="A91" s="34"/>
      <c r="G91" s="36"/>
    </row>
    <row r="92" spans="1:7" ht="13.5" hidden="1" thickBot="1" x14ac:dyDescent="0.3">
      <c r="A92" s="34"/>
      <c r="B92" s="2" t="s">
        <v>16</v>
      </c>
      <c r="E92" s="14" t="s">
        <v>1</v>
      </c>
      <c r="F92" s="54"/>
      <c r="G92" s="36"/>
    </row>
    <row r="93" spans="1:7" ht="6.75" hidden="1" customHeight="1" thickBot="1" x14ac:dyDescent="0.3">
      <c r="A93" s="34"/>
      <c r="G93" s="36"/>
    </row>
    <row r="94" spans="1:7" ht="13.5" hidden="1" thickBot="1" x14ac:dyDescent="0.3">
      <c r="A94" s="34"/>
      <c r="C94" s="35" t="s">
        <v>11</v>
      </c>
      <c r="F94" s="18" t="str">
        <f>IF(F92=0," ",IF(F82="Yes",1,IF(F82="No",0,IF(F79/F92&gt;=1,1,IF(F79/F92&gt;=0.75,0.75,IF(F79/F92&gt;=0.5,0.5,IF(F79/F92&gt;=0.25,0.25,0)))))))</f>
        <v xml:space="preserve"> </v>
      </c>
      <c r="G94" s="36"/>
    </row>
    <row r="95" spans="1:7" ht="6.75" hidden="1" customHeight="1" x14ac:dyDescent="0.25">
      <c r="A95" s="48"/>
      <c r="B95" s="49"/>
      <c r="C95" s="49"/>
      <c r="D95" s="50"/>
      <c r="E95" s="49"/>
      <c r="F95" s="51"/>
      <c r="G95" s="52"/>
    </row>
    <row r="96" spans="1:7" s="33" customFormat="1" ht="15" hidden="1" x14ac:dyDescent="0.25">
      <c r="A96" s="27"/>
      <c r="B96" s="28"/>
      <c r="C96" s="28"/>
      <c r="D96" s="29"/>
      <c r="E96" s="30"/>
      <c r="F96" s="31"/>
      <c r="G96" s="32"/>
    </row>
    <row r="97" spans="1:7" s="33" customFormat="1" ht="15" hidden="1" x14ac:dyDescent="0.25">
      <c r="A97" s="40"/>
      <c r="B97" s="41" t="s">
        <v>118</v>
      </c>
      <c r="C97" s="41"/>
      <c r="D97" s="38"/>
      <c r="G97" s="39"/>
    </row>
    <row r="98" spans="1:7" s="45" customFormat="1" ht="12" hidden="1" x14ac:dyDescent="0.25">
      <c r="A98" s="42"/>
      <c r="B98" s="164"/>
      <c r="C98" s="43"/>
      <c r="D98" s="44" t="s">
        <v>119</v>
      </c>
      <c r="F98" s="46"/>
      <c r="G98" s="47"/>
    </row>
    <row r="99" spans="1:7" s="33" customFormat="1" ht="6.75" hidden="1" customHeight="1" thickBot="1" x14ac:dyDescent="0.3">
      <c r="A99" s="40"/>
      <c r="B99" s="17"/>
      <c r="C99" s="41"/>
      <c r="D99" s="53"/>
      <c r="F99" s="19"/>
      <c r="G99" s="39"/>
    </row>
    <row r="100" spans="1:7" ht="13.5" hidden="1" thickBot="1" x14ac:dyDescent="0.3">
      <c r="A100" s="34"/>
      <c r="B100" s="2" t="s">
        <v>12</v>
      </c>
      <c r="E100" s="14" t="s">
        <v>1</v>
      </c>
      <c r="F100" s="54"/>
      <c r="G100" s="36"/>
    </row>
    <row r="101" spans="1:7" ht="6.75" hidden="1" customHeight="1" thickBot="1" x14ac:dyDescent="0.3">
      <c r="A101" s="34"/>
      <c r="F101" s="55"/>
      <c r="G101" s="36"/>
    </row>
    <row r="102" spans="1:7" ht="13.5" hidden="1" thickBot="1" x14ac:dyDescent="0.3">
      <c r="A102" s="34"/>
      <c r="B102" s="2" t="s">
        <v>13</v>
      </c>
      <c r="E102" s="14" t="s">
        <v>1</v>
      </c>
      <c r="F102" s="54"/>
      <c r="G102" s="36"/>
    </row>
    <row r="103" spans="1:7" ht="6.75" hidden="1" customHeight="1" thickBot="1" x14ac:dyDescent="0.3">
      <c r="A103" s="34"/>
      <c r="G103" s="36"/>
    </row>
    <row r="104" spans="1:7" ht="13.5" hidden="1" thickBot="1" x14ac:dyDescent="0.3">
      <c r="A104" s="34"/>
      <c r="C104" s="2" t="s">
        <v>10</v>
      </c>
      <c r="F104" s="16" t="str">
        <f>IF(F102&gt;0,F100/F102,IF(F107&gt;0,F107,"N/A"))</f>
        <v>N/A</v>
      </c>
      <c r="G104" s="36"/>
    </row>
    <row r="105" spans="1:7" ht="6.75" hidden="1" customHeight="1" x14ac:dyDescent="0.25">
      <c r="A105" s="34"/>
      <c r="G105" s="36"/>
    </row>
    <row r="106" spans="1:7" ht="13.5" hidden="1" thickBot="1" x14ac:dyDescent="0.3">
      <c r="A106" s="34"/>
      <c r="B106" s="2" t="s">
        <v>14</v>
      </c>
      <c r="G106" s="36"/>
    </row>
    <row r="107" spans="1:7" ht="13.5" hidden="1" thickBot="1" x14ac:dyDescent="0.3">
      <c r="A107" s="34"/>
      <c r="B107" s="2" t="s">
        <v>15</v>
      </c>
      <c r="E107" s="14" t="s">
        <v>1</v>
      </c>
      <c r="F107" s="15"/>
      <c r="G107" s="36"/>
    </row>
    <row r="108" spans="1:7" ht="6.75" hidden="1" customHeight="1" x14ac:dyDescent="0.25">
      <c r="A108" s="34"/>
      <c r="G108" s="36"/>
    </row>
    <row r="109" spans="1:7" hidden="1" x14ac:dyDescent="0.25">
      <c r="A109" s="34"/>
      <c r="B109" s="183"/>
      <c r="C109" s="184"/>
      <c r="D109" s="185"/>
      <c r="G109" s="36"/>
    </row>
    <row r="110" spans="1:7" hidden="1" x14ac:dyDescent="0.25">
      <c r="A110" s="34"/>
      <c r="B110" s="186"/>
      <c r="C110" s="187"/>
      <c r="D110" s="188"/>
      <c r="G110" s="36"/>
    </row>
    <row r="111" spans="1:7" hidden="1" x14ac:dyDescent="0.25">
      <c r="A111" s="34"/>
      <c r="B111" s="186"/>
      <c r="C111" s="187"/>
      <c r="D111" s="188"/>
      <c r="G111" s="36"/>
    </row>
    <row r="112" spans="1:7" hidden="1" x14ac:dyDescent="0.25">
      <c r="A112" s="34"/>
      <c r="B112" s="186"/>
      <c r="C112" s="187"/>
      <c r="D112" s="188"/>
      <c r="G112" s="36"/>
    </row>
    <row r="113" spans="1:7" hidden="1" x14ac:dyDescent="0.25">
      <c r="A113" s="34"/>
      <c r="B113" s="186"/>
      <c r="C113" s="187"/>
      <c r="D113" s="188"/>
      <c r="G113" s="36"/>
    </row>
    <row r="114" spans="1:7" hidden="1" x14ac:dyDescent="0.25">
      <c r="A114" s="34"/>
      <c r="B114" s="186"/>
      <c r="C114" s="187"/>
      <c r="D114" s="188"/>
      <c r="G114" s="36"/>
    </row>
    <row r="115" spans="1:7" hidden="1" x14ac:dyDescent="0.25">
      <c r="A115" s="34"/>
      <c r="B115" s="189"/>
      <c r="C115" s="190"/>
      <c r="D115" s="191"/>
      <c r="G115" s="36"/>
    </row>
    <row r="116" spans="1:7" ht="6.75" hidden="1" customHeight="1" thickBot="1" x14ac:dyDescent="0.3">
      <c r="A116" s="34"/>
      <c r="G116" s="36"/>
    </row>
    <row r="117" spans="1:7" ht="13.5" hidden="1" thickBot="1" x14ac:dyDescent="0.3">
      <c r="A117" s="34"/>
      <c r="B117" s="2" t="s">
        <v>16</v>
      </c>
      <c r="E117" s="14" t="s">
        <v>1</v>
      </c>
      <c r="F117" s="54"/>
      <c r="G117" s="36"/>
    </row>
    <row r="118" spans="1:7" ht="6.75" hidden="1" customHeight="1" thickBot="1" x14ac:dyDescent="0.3">
      <c r="A118" s="34"/>
      <c r="G118" s="36"/>
    </row>
    <row r="119" spans="1:7" ht="13.5" hidden="1" thickBot="1" x14ac:dyDescent="0.3">
      <c r="A119" s="34"/>
      <c r="C119" s="35" t="s">
        <v>11</v>
      </c>
      <c r="F119" s="18" t="str">
        <f>IF(F117=0," ",IF(F107="Yes",1,IF(F107="No",0,IF(F104/F117&gt;=1,1,IF(F104/F117&gt;=0.75,0.75,IF(F104/F117&gt;=0.5,0.5,IF(F104/F117&gt;=0.25,0.25,0)))))))</f>
        <v xml:space="preserve"> </v>
      </c>
      <c r="G119" s="36"/>
    </row>
    <row r="120" spans="1:7" ht="6.75" hidden="1" customHeight="1" x14ac:dyDescent="0.25">
      <c r="A120" s="48"/>
      <c r="B120" s="49"/>
      <c r="C120" s="49"/>
      <c r="D120" s="50"/>
      <c r="E120" s="49"/>
      <c r="F120" s="51"/>
      <c r="G120" s="52"/>
    </row>
    <row r="121" spans="1:7" s="33" customFormat="1" ht="15" hidden="1" x14ac:dyDescent="0.25">
      <c r="A121" s="27"/>
      <c r="B121" s="28"/>
      <c r="C121" s="28"/>
      <c r="D121" s="29"/>
      <c r="E121" s="30"/>
      <c r="F121" s="31"/>
      <c r="G121" s="32"/>
    </row>
    <row r="122" spans="1:7" s="33" customFormat="1" ht="15" hidden="1" x14ac:dyDescent="0.25">
      <c r="A122" s="40"/>
      <c r="B122" s="41" t="s">
        <v>118</v>
      </c>
      <c r="C122" s="41"/>
      <c r="D122" s="38"/>
      <c r="G122" s="39"/>
    </row>
    <row r="123" spans="1:7" s="45" customFormat="1" ht="12" hidden="1" x14ac:dyDescent="0.25">
      <c r="A123" s="42"/>
      <c r="B123" s="164"/>
      <c r="C123" s="43"/>
      <c r="D123" s="44" t="s">
        <v>119</v>
      </c>
      <c r="F123" s="46"/>
      <c r="G123" s="47"/>
    </row>
    <row r="124" spans="1:7" s="33" customFormat="1" ht="6.75" hidden="1" customHeight="1" thickBot="1" x14ac:dyDescent="0.3">
      <c r="A124" s="40"/>
      <c r="B124" s="17"/>
      <c r="C124" s="41"/>
      <c r="D124" s="53"/>
      <c r="F124" s="19"/>
      <c r="G124" s="39"/>
    </row>
    <row r="125" spans="1:7" ht="13.5" hidden="1" thickBot="1" x14ac:dyDescent="0.3">
      <c r="A125" s="34"/>
      <c r="B125" s="2" t="s">
        <v>12</v>
      </c>
      <c r="E125" s="14" t="s">
        <v>1</v>
      </c>
      <c r="F125" s="54"/>
      <c r="G125" s="36"/>
    </row>
    <row r="126" spans="1:7" ht="6.75" hidden="1" customHeight="1" thickBot="1" x14ac:dyDescent="0.3">
      <c r="A126" s="34"/>
      <c r="F126" s="55"/>
      <c r="G126" s="36"/>
    </row>
    <row r="127" spans="1:7" ht="13.5" hidden="1" thickBot="1" x14ac:dyDescent="0.3">
      <c r="A127" s="34"/>
      <c r="B127" s="2" t="s">
        <v>13</v>
      </c>
      <c r="E127" s="14" t="s">
        <v>1</v>
      </c>
      <c r="F127" s="54"/>
      <c r="G127" s="36"/>
    </row>
    <row r="128" spans="1:7" ht="6.75" hidden="1" customHeight="1" thickBot="1" x14ac:dyDescent="0.3">
      <c r="A128" s="34"/>
      <c r="G128" s="36"/>
    </row>
    <row r="129" spans="1:7" ht="13.5" hidden="1" thickBot="1" x14ac:dyDescent="0.3">
      <c r="A129" s="34"/>
      <c r="C129" s="2" t="s">
        <v>10</v>
      </c>
      <c r="F129" s="16" t="str">
        <f>IF(F127&gt;0,F125/F127,IF(F132&gt;0,F132,"N/A"))</f>
        <v>N/A</v>
      </c>
      <c r="G129" s="36"/>
    </row>
    <row r="130" spans="1:7" ht="6.75" hidden="1" customHeight="1" x14ac:dyDescent="0.25">
      <c r="A130" s="34"/>
      <c r="G130" s="36"/>
    </row>
    <row r="131" spans="1:7" ht="13.5" hidden="1" thickBot="1" x14ac:dyDescent="0.3">
      <c r="A131" s="34"/>
      <c r="B131" s="2" t="s">
        <v>14</v>
      </c>
      <c r="G131" s="36"/>
    </row>
    <row r="132" spans="1:7" ht="13.5" hidden="1" thickBot="1" x14ac:dyDescent="0.3">
      <c r="A132" s="34"/>
      <c r="B132" s="2" t="s">
        <v>15</v>
      </c>
      <c r="E132" s="14" t="s">
        <v>1</v>
      </c>
      <c r="F132" s="15"/>
      <c r="G132" s="36"/>
    </row>
    <row r="133" spans="1:7" ht="6.75" hidden="1" customHeight="1" x14ac:dyDescent="0.25">
      <c r="A133" s="34"/>
      <c r="G133" s="36"/>
    </row>
    <row r="134" spans="1:7" hidden="1" x14ac:dyDescent="0.25">
      <c r="A134" s="34"/>
      <c r="B134" s="183"/>
      <c r="C134" s="184"/>
      <c r="D134" s="185"/>
      <c r="G134" s="36"/>
    </row>
    <row r="135" spans="1:7" hidden="1" x14ac:dyDescent="0.25">
      <c r="A135" s="34"/>
      <c r="B135" s="186"/>
      <c r="C135" s="187"/>
      <c r="D135" s="188"/>
      <c r="G135" s="36"/>
    </row>
    <row r="136" spans="1:7" hidden="1" x14ac:dyDescent="0.25">
      <c r="A136" s="34"/>
      <c r="B136" s="186"/>
      <c r="C136" s="187"/>
      <c r="D136" s="188"/>
      <c r="G136" s="36"/>
    </row>
    <row r="137" spans="1:7" hidden="1" x14ac:dyDescent="0.25">
      <c r="A137" s="34"/>
      <c r="B137" s="186"/>
      <c r="C137" s="187"/>
      <c r="D137" s="188"/>
      <c r="G137" s="36"/>
    </row>
    <row r="138" spans="1:7" hidden="1" x14ac:dyDescent="0.25">
      <c r="A138" s="34"/>
      <c r="B138" s="186"/>
      <c r="C138" s="187"/>
      <c r="D138" s="188"/>
      <c r="G138" s="36"/>
    </row>
    <row r="139" spans="1:7" hidden="1" x14ac:dyDescent="0.25">
      <c r="A139" s="34"/>
      <c r="B139" s="186"/>
      <c r="C139" s="187"/>
      <c r="D139" s="188"/>
      <c r="G139" s="36"/>
    </row>
    <row r="140" spans="1:7" hidden="1" x14ac:dyDescent="0.25">
      <c r="A140" s="34"/>
      <c r="B140" s="189"/>
      <c r="C140" s="190"/>
      <c r="D140" s="191"/>
      <c r="G140" s="36"/>
    </row>
    <row r="141" spans="1:7" ht="6.75" hidden="1" customHeight="1" thickBot="1" x14ac:dyDescent="0.3">
      <c r="A141" s="34"/>
      <c r="G141" s="36"/>
    </row>
    <row r="142" spans="1:7" ht="13.5" hidden="1" thickBot="1" x14ac:dyDescent="0.3">
      <c r="A142" s="34"/>
      <c r="B142" s="2" t="s">
        <v>16</v>
      </c>
      <c r="E142" s="14" t="s">
        <v>1</v>
      </c>
      <c r="F142" s="54"/>
      <c r="G142" s="36"/>
    </row>
    <row r="143" spans="1:7" ht="6.75" hidden="1" customHeight="1" thickBot="1" x14ac:dyDescent="0.3">
      <c r="A143" s="34"/>
      <c r="G143" s="36"/>
    </row>
    <row r="144" spans="1:7" ht="13.5" hidden="1" thickBot="1" x14ac:dyDescent="0.3">
      <c r="A144" s="34"/>
      <c r="C144" s="35" t="s">
        <v>11</v>
      </c>
      <c r="F144" s="18" t="str">
        <f>IF(F142=0," ",IF(F132="Yes",1,IF(F132="No",0,IF(F129/F142&gt;=1,1,IF(F129/F142&gt;=0.75,0.75,IF(F129/F142&gt;=0.5,0.5,IF(F129/F142&gt;=0.25,0.25,0)))))))</f>
        <v xml:space="preserve"> </v>
      </c>
      <c r="G144" s="36"/>
    </row>
    <row r="145" spans="1:7" ht="6.75" hidden="1" customHeight="1" x14ac:dyDescent="0.25">
      <c r="A145" s="48"/>
      <c r="B145" s="49"/>
      <c r="C145" s="49"/>
      <c r="D145" s="50"/>
      <c r="E145" s="49"/>
      <c r="F145" s="51"/>
      <c r="G145" s="52"/>
    </row>
    <row r="146" spans="1:7" s="33" customFormat="1" ht="15" hidden="1" x14ac:dyDescent="0.25">
      <c r="A146" s="27"/>
      <c r="B146" s="28"/>
      <c r="C146" s="28"/>
      <c r="D146" s="29"/>
      <c r="E146" s="30"/>
      <c r="F146" s="31"/>
      <c r="G146" s="32"/>
    </row>
    <row r="147" spans="1:7" s="33" customFormat="1" ht="15" hidden="1" x14ac:dyDescent="0.25">
      <c r="A147" s="40"/>
      <c r="B147" s="41" t="s">
        <v>120</v>
      </c>
      <c r="C147" s="41"/>
      <c r="D147" s="38"/>
      <c r="G147" s="39"/>
    </row>
    <row r="148" spans="1:7" s="45" customFormat="1" ht="12" hidden="1" x14ac:dyDescent="0.25">
      <c r="A148" s="42"/>
      <c r="B148" s="164"/>
      <c r="C148" s="43"/>
      <c r="D148" s="44" t="s">
        <v>119</v>
      </c>
      <c r="F148" s="46"/>
      <c r="G148" s="47"/>
    </row>
    <row r="149" spans="1:7" s="33" customFormat="1" ht="6.75" hidden="1" customHeight="1" thickBot="1" x14ac:dyDescent="0.3">
      <c r="A149" s="40"/>
      <c r="B149" s="17"/>
      <c r="C149" s="41"/>
      <c r="D149" s="53"/>
      <c r="F149" s="19"/>
      <c r="G149" s="39"/>
    </row>
    <row r="150" spans="1:7" ht="13.5" hidden="1" thickBot="1" x14ac:dyDescent="0.3">
      <c r="A150" s="34"/>
      <c r="B150" s="2" t="s">
        <v>12</v>
      </c>
      <c r="E150" s="14" t="s">
        <v>1</v>
      </c>
      <c r="F150" s="54"/>
      <c r="G150" s="36"/>
    </row>
    <row r="151" spans="1:7" ht="6.75" hidden="1" customHeight="1" thickBot="1" x14ac:dyDescent="0.3">
      <c r="A151" s="34"/>
      <c r="F151" s="55"/>
      <c r="G151" s="36"/>
    </row>
    <row r="152" spans="1:7" ht="13.5" hidden="1" thickBot="1" x14ac:dyDescent="0.3">
      <c r="A152" s="34"/>
      <c r="B152" s="2" t="s">
        <v>13</v>
      </c>
      <c r="E152" s="14" t="s">
        <v>1</v>
      </c>
      <c r="F152" s="54"/>
      <c r="G152" s="36"/>
    </row>
    <row r="153" spans="1:7" ht="6.75" hidden="1" customHeight="1" thickBot="1" x14ac:dyDescent="0.3">
      <c r="A153" s="34"/>
      <c r="G153" s="36"/>
    </row>
    <row r="154" spans="1:7" ht="13.5" hidden="1" thickBot="1" x14ac:dyDescent="0.3">
      <c r="A154" s="34"/>
      <c r="C154" s="2" t="s">
        <v>10</v>
      </c>
      <c r="F154" s="16" t="str">
        <f>IF(F152&gt;0,F150/F152,IF(F157&gt;0,F157,"N/A"))</f>
        <v>N/A</v>
      </c>
      <c r="G154" s="36"/>
    </row>
    <row r="155" spans="1:7" ht="6.75" hidden="1" customHeight="1" x14ac:dyDescent="0.25">
      <c r="A155" s="34"/>
      <c r="G155" s="36"/>
    </row>
    <row r="156" spans="1:7" ht="13.5" hidden="1" thickBot="1" x14ac:dyDescent="0.3">
      <c r="A156" s="34"/>
      <c r="B156" s="2" t="s">
        <v>14</v>
      </c>
      <c r="G156" s="36"/>
    </row>
    <row r="157" spans="1:7" ht="13.5" hidden="1" thickBot="1" x14ac:dyDescent="0.3">
      <c r="A157" s="34"/>
      <c r="B157" s="2" t="s">
        <v>15</v>
      </c>
      <c r="E157" s="14" t="s">
        <v>1</v>
      </c>
      <c r="F157" s="15"/>
      <c r="G157" s="36"/>
    </row>
    <row r="158" spans="1:7" ht="6.75" hidden="1" customHeight="1" x14ac:dyDescent="0.25">
      <c r="A158" s="34"/>
      <c r="G158" s="36"/>
    </row>
    <row r="159" spans="1:7" hidden="1" x14ac:dyDescent="0.25">
      <c r="A159" s="34"/>
      <c r="B159" s="183"/>
      <c r="C159" s="184"/>
      <c r="D159" s="185"/>
      <c r="G159" s="36"/>
    </row>
    <row r="160" spans="1:7" hidden="1" x14ac:dyDescent="0.25">
      <c r="A160" s="34"/>
      <c r="B160" s="186"/>
      <c r="C160" s="187"/>
      <c r="D160" s="188"/>
      <c r="G160" s="36"/>
    </row>
    <row r="161" spans="1:7" hidden="1" x14ac:dyDescent="0.25">
      <c r="A161" s="34"/>
      <c r="B161" s="186"/>
      <c r="C161" s="187"/>
      <c r="D161" s="188"/>
      <c r="G161" s="36"/>
    </row>
    <row r="162" spans="1:7" hidden="1" x14ac:dyDescent="0.25">
      <c r="A162" s="34"/>
      <c r="B162" s="186"/>
      <c r="C162" s="187"/>
      <c r="D162" s="188"/>
      <c r="G162" s="36"/>
    </row>
    <row r="163" spans="1:7" hidden="1" x14ac:dyDescent="0.25">
      <c r="A163" s="34"/>
      <c r="B163" s="186"/>
      <c r="C163" s="187"/>
      <c r="D163" s="188"/>
      <c r="G163" s="36"/>
    </row>
    <row r="164" spans="1:7" hidden="1" x14ac:dyDescent="0.25">
      <c r="A164" s="34"/>
      <c r="B164" s="186"/>
      <c r="C164" s="187"/>
      <c r="D164" s="188"/>
      <c r="G164" s="36"/>
    </row>
    <row r="165" spans="1:7" hidden="1" x14ac:dyDescent="0.25">
      <c r="A165" s="34"/>
      <c r="B165" s="189"/>
      <c r="C165" s="190"/>
      <c r="D165" s="191"/>
      <c r="G165" s="36"/>
    </row>
    <row r="166" spans="1:7" ht="6.75" hidden="1" customHeight="1" thickBot="1" x14ac:dyDescent="0.3">
      <c r="A166" s="34"/>
      <c r="G166" s="36"/>
    </row>
    <row r="167" spans="1:7" ht="13.5" hidden="1" thickBot="1" x14ac:dyDescent="0.3">
      <c r="A167" s="34"/>
      <c r="B167" s="2" t="s">
        <v>16</v>
      </c>
      <c r="E167" s="14" t="s">
        <v>1</v>
      </c>
      <c r="F167" s="54"/>
      <c r="G167" s="36"/>
    </row>
    <row r="168" spans="1:7" ht="6.75" hidden="1" customHeight="1" thickBot="1" x14ac:dyDescent="0.3">
      <c r="A168" s="34"/>
      <c r="G168" s="36"/>
    </row>
    <row r="169" spans="1:7" ht="13.5" hidden="1" thickBot="1" x14ac:dyDescent="0.3">
      <c r="A169" s="34"/>
      <c r="C169" s="35" t="s">
        <v>11</v>
      </c>
      <c r="F169" s="18" t="str">
        <f>IF(F167=0," ",IF(F157="Yes",1,IF(F157="No",0,IF(F154/F167&gt;=1,1,IF(F154/F167&gt;=0.75,0.75,IF(F154/F167&gt;=0.5,0.5,IF(F154/F167&gt;=0.25,0.25,0)))))))</f>
        <v xml:space="preserve"> </v>
      </c>
      <c r="G169" s="36"/>
    </row>
    <row r="170" spans="1:7" ht="6.75" hidden="1" customHeight="1" x14ac:dyDescent="0.25">
      <c r="A170" s="48"/>
      <c r="B170" s="49"/>
      <c r="C170" s="49"/>
      <c r="D170" s="50"/>
      <c r="E170" s="49"/>
      <c r="F170" s="51"/>
      <c r="G170" s="52"/>
    </row>
    <row r="171" spans="1:7" s="33" customFormat="1" ht="15" hidden="1" x14ac:dyDescent="0.25">
      <c r="A171" s="27"/>
      <c r="B171" s="28"/>
      <c r="C171" s="28"/>
      <c r="D171" s="29"/>
      <c r="E171" s="30"/>
      <c r="F171" s="31"/>
      <c r="G171" s="32"/>
    </row>
    <row r="172" spans="1:7" s="33" customFormat="1" ht="15" hidden="1" x14ac:dyDescent="0.25">
      <c r="A172" s="40"/>
      <c r="B172" s="41" t="s">
        <v>120</v>
      </c>
      <c r="C172" s="41"/>
      <c r="D172" s="38"/>
      <c r="G172" s="39"/>
    </row>
    <row r="173" spans="1:7" s="45" customFormat="1" ht="12" hidden="1" x14ac:dyDescent="0.25">
      <c r="A173" s="42"/>
      <c r="B173" s="164"/>
      <c r="C173" s="43"/>
      <c r="D173" s="44" t="s">
        <v>119</v>
      </c>
      <c r="F173" s="46"/>
      <c r="G173" s="47"/>
    </row>
    <row r="174" spans="1:7" s="33" customFormat="1" ht="6.75" hidden="1" customHeight="1" thickBot="1" x14ac:dyDescent="0.3">
      <c r="A174" s="40"/>
      <c r="B174" s="17"/>
      <c r="C174" s="41"/>
      <c r="D174" s="53"/>
      <c r="F174" s="19"/>
      <c r="G174" s="39"/>
    </row>
    <row r="175" spans="1:7" ht="13.5" hidden="1" thickBot="1" x14ac:dyDescent="0.3">
      <c r="A175" s="34"/>
      <c r="B175" s="2" t="s">
        <v>12</v>
      </c>
      <c r="E175" s="14" t="s">
        <v>1</v>
      </c>
      <c r="F175" s="54"/>
      <c r="G175" s="36"/>
    </row>
    <row r="176" spans="1:7" ht="6.75" hidden="1" customHeight="1" thickBot="1" x14ac:dyDescent="0.3">
      <c r="A176" s="34"/>
      <c r="F176" s="55"/>
      <c r="G176" s="36"/>
    </row>
    <row r="177" spans="1:7" ht="13.5" hidden="1" thickBot="1" x14ac:dyDescent="0.3">
      <c r="A177" s="34"/>
      <c r="B177" s="2" t="s">
        <v>13</v>
      </c>
      <c r="E177" s="14" t="s">
        <v>1</v>
      </c>
      <c r="F177" s="54"/>
      <c r="G177" s="36"/>
    </row>
    <row r="178" spans="1:7" ht="6.75" hidden="1" customHeight="1" thickBot="1" x14ac:dyDescent="0.3">
      <c r="A178" s="34"/>
      <c r="G178" s="36"/>
    </row>
    <row r="179" spans="1:7" ht="13.5" hidden="1" thickBot="1" x14ac:dyDescent="0.3">
      <c r="A179" s="34"/>
      <c r="C179" s="2" t="s">
        <v>10</v>
      </c>
      <c r="F179" s="16" t="str">
        <f>IF(F177&gt;0,F175/F177,IF(F182&gt;0,F182,"N/A"))</f>
        <v>N/A</v>
      </c>
      <c r="G179" s="36"/>
    </row>
    <row r="180" spans="1:7" ht="6.75" hidden="1" customHeight="1" x14ac:dyDescent="0.25">
      <c r="A180" s="34"/>
      <c r="G180" s="36"/>
    </row>
    <row r="181" spans="1:7" ht="13.5" hidden="1" thickBot="1" x14ac:dyDescent="0.3">
      <c r="A181" s="34"/>
      <c r="B181" s="2" t="s">
        <v>14</v>
      </c>
      <c r="G181" s="36"/>
    </row>
    <row r="182" spans="1:7" ht="13.5" hidden="1" thickBot="1" x14ac:dyDescent="0.3">
      <c r="A182" s="34"/>
      <c r="B182" s="2" t="s">
        <v>15</v>
      </c>
      <c r="E182" s="14" t="s">
        <v>1</v>
      </c>
      <c r="F182" s="15"/>
      <c r="G182" s="36"/>
    </row>
    <row r="183" spans="1:7" ht="6.75" hidden="1" customHeight="1" x14ac:dyDescent="0.25">
      <c r="A183" s="34"/>
      <c r="G183" s="36"/>
    </row>
    <row r="184" spans="1:7" hidden="1" x14ac:dyDescent="0.25">
      <c r="A184" s="34"/>
      <c r="B184" s="183"/>
      <c r="C184" s="184"/>
      <c r="D184" s="185"/>
      <c r="G184" s="36"/>
    </row>
    <row r="185" spans="1:7" hidden="1" x14ac:dyDescent="0.25">
      <c r="A185" s="34"/>
      <c r="B185" s="186"/>
      <c r="C185" s="187"/>
      <c r="D185" s="188"/>
      <c r="G185" s="36"/>
    </row>
    <row r="186" spans="1:7" hidden="1" x14ac:dyDescent="0.25">
      <c r="A186" s="34"/>
      <c r="B186" s="186"/>
      <c r="C186" s="187"/>
      <c r="D186" s="188"/>
      <c r="G186" s="36"/>
    </row>
    <row r="187" spans="1:7" hidden="1" x14ac:dyDescent="0.25">
      <c r="A187" s="34"/>
      <c r="B187" s="186"/>
      <c r="C187" s="187"/>
      <c r="D187" s="188"/>
      <c r="G187" s="36"/>
    </row>
    <row r="188" spans="1:7" hidden="1" x14ac:dyDescent="0.25">
      <c r="A188" s="34"/>
      <c r="B188" s="186"/>
      <c r="C188" s="187"/>
      <c r="D188" s="188"/>
      <c r="G188" s="36"/>
    </row>
    <row r="189" spans="1:7" hidden="1" x14ac:dyDescent="0.25">
      <c r="A189" s="34"/>
      <c r="B189" s="186"/>
      <c r="C189" s="187"/>
      <c r="D189" s="188"/>
      <c r="G189" s="36"/>
    </row>
    <row r="190" spans="1:7" hidden="1" x14ac:dyDescent="0.25">
      <c r="A190" s="34"/>
      <c r="B190" s="189"/>
      <c r="C190" s="190"/>
      <c r="D190" s="191"/>
      <c r="G190" s="36"/>
    </row>
    <row r="191" spans="1:7" ht="6.75" hidden="1" customHeight="1" thickBot="1" x14ac:dyDescent="0.3">
      <c r="A191" s="34"/>
      <c r="G191" s="36"/>
    </row>
    <row r="192" spans="1:7" ht="13.5" hidden="1" thickBot="1" x14ac:dyDescent="0.3">
      <c r="A192" s="34"/>
      <c r="B192" s="2" t="s">
        <v>16</v>
      </c>
      <c r="E192" s="14" t="s">
        <v>1</v>
      </c>
      <c r="F192" s="54"/>
      <c r="G192" s="36"/>
    </row>
    <row r="193" spans="1:7" ht="6.75" hidden="1" customHeight="1" thickBot="1" x14ac:dyDescent="0.3">
      <c r="A193" s="34"/>
      <c r="G193" s="36"/>
    </row>
    <row r="194" spans="1:7" ht="13.5" hidden="1" thickBot="1" x14ac:dyDescent="0.3">
      <c r="A194" s="34"/>
      <c r="C194" s="35" t="s">
        <v>11</v>
      </c>
      <c r="F194" s="18" t="str">
        <f>IF(F192=0," ",IF(F182="Yes",1,IF(F182="No",0,IF(F179/F192&gt;=1,1,IF(F179/F192&gt;=0.75,0.75,IF(F179/F192&gt;=0.5,0.5,IF(F179/F192&gt;=0.25,0.25,0)))))))</f>
        <v xml:space="preserve"> </v>
      </c>
      <c r="G194" s="36"/>
    </row>
    <row r="195" spans="1:7" ht="6.75" hidden="1" customHeight="1" x14ac:dyDescent="0.25">
      <c r="A195" s="48"/>
      <c r="B195" s="49"/>
      <c r="C195" s="49"/>
      <c r="D195" s="50"/>
      <c r="E195" s="49"/>
      <c r="F195" s="51"/>
      <c r="G195" s="52"/>
    </row>
    <row r="196" spans="1:7" s="33" customFormat="1" ht="15" hidden="1" x14ac:dyDescent="0.25">
      <c r="A196" s="27"/>
      <c r="B196" s="28"/>
      <c r="C196" s="28"/>
      <c r="D196" s="29"/>
      <c r="E196" s="30"/>
      <c r="F196" s="31"/>
      <c r="G196" s="32"/>
    </row>
    <row r="197" spans="1:7" s="33" customFormat="1" ht="15" hidden="1" x14ac:dyDescent="0.25">
      <c r="A197" s="40"/>
      <c r="B197" s="41" t="s">
        <v>120</v>
      </c>
      <c r="C197" s="41"/>
      <c r="D197" s="38"/>
      <c r="G197" s="39"/>
    </row>
    <row r="198" spans="1:7" s="45" customFormat="1" ht="12" hidden="1" x14ac:dyDescent="0.25">
      <c r="A198" s="42"/>
      <c r="B198" s="164"/>
      <c r="C198" s="43"/>
      <c r="D198" s="44" t="s">
        <v>119</v>
      </c>
      <c r="F198" s="46"/>
      <c r="G198" s="47"/>
    </row>
    <row r="199" spans="1:7" s="33" customFormat="1" ht="6.75" hidden="1" customHeight="1" thickBot="1" x14ac:dyDescent="0.3">
      <c r="A199" s="40"/>
      <c r="B199" s="17"/>
      <c r="C199" s="41"/>
      <c r="D199" s="53"/>
      <c r="F199" s="19"/>
      <c r="G199" s="39"/>
    </row>
    <row r="200" spans="1:7" ht="13.5" hidden="1" thickBot="1" x14ac:dyDescent="0.3">
      <c r="A200" s="34"/>
      <c r="B200" s="2" t="s">
        <v>12</v>
      </c>
      <c r="E200" s="14" t="s">
        <v>1</v>
      </c>
      <c r="F200" s="54"/>
      <c r="G200" s="36"/>
    </row>
    <row r="201" spans="1:7" ht="6.75" hidden="1" customHeight="1" thickBot="1" x14ac:dyDescent="0.3">
      <c r="A201" s="34"/>
      <c r="F201" s="55"/>
      <c r="G201" s="36"/>
    </row>
    <row r="202" spans="1:7" ht="13.5" hidden="1" thickBot="1" x14ac:dyDescent="0.3">
      <c r="A202" s="34"/>
      <c r="B202" s="2" t="s">
        <v>13</v>
      </c>
      <c r="E202" s="14" t="s">
        <v>1</v>
      </c>
      <c r="F202" s="54"/>
      <c r="G202" s="36"/>
    </row>
    <row r="203" spans="1:7" ht="6.75" hidden="1" customHeight="1" thickBot="1" x14ac:dyDescent="0.3">
      <c r="A203" s="34"/>
      <c r="G203" s="36"/>
    </row>
    <row r="204" spans="1:7" ht="13.5" hidden="1" thickBot="1" x14ac:dyDescent="0.3">
      <c r="A204" s="34"/>
      <c r="C204" s="2" t="s">
        <v>10</v>
      </c>
      <c r="F204" s="16" t="str">
        <f>IF(F202&gt;0,F200/F202,IF(F207&gt;0,F207,"N/A"))</f>
        <v>N/A</v>
      </c>
      <c r="G204" s="36"/>
    </row>
    <row r="205" spans="1:7" ht="6.75" hidden="1" customHeight="1" x14ac:dyDescent="0.25">
      <c r="A205" s="34"/>
      <c r="G205" s="36"/>
    </row>
    <row r="206" spans="1:7" ht="13.5" hidden="1" thickBot="1" x14ac:dyDescent="0.3">
      <c r="A206" s="34"/>
      <c r="B206" s="2" t="s">
        <v>14</v>
      </c>
      <c r="G206" s="36"/>
    </row>
    <row r="207" spans="1:7" ht="13.5" hidden="1" thickBot="1" x14ac:dyDescent="0.3">
      <c r="A207" s="34"/>
      <c r="B207" s="2" t="s">
        <v>15</v>
      </c>
      <c r="E207" s="14" t="s">
        <v>1</v>
      </c>
      <c r="F207" s="15"/>
      <c r="G207" s="36"/>
    </row>
    <row r="208" spans="1:7" ht="6.75" hidden="1" customHeight="1" x14ac:dyDescent="0.25">
      <c r="A208" s="34"/>
      <c r="G208" s="36"/>
    </row>
    <row r="209" spans="1:7" hidden="1" x14ac:dyDescent="0.25">
      <c r="A209" s="34"/>
      <c r="B209" s="183"/>
      <c r="C209" s="184"/>
      <c r="D209" s="185"/>
      <c r="G209" s="36"/>
    </row>
    <row r="210" spans="1:7" hidden="1" x14ac:dyDescent="0.25">
      <c r="A210" s="34"/>
      <c r="B210" s="186"/>
      <c r="C210" s="187"/>
      <c r="D210" s="188"/>
      <c r="G210" s="36"/>
    </row>
    <row r="211" spans="1:7" hidden="1" x14ac:dyDescent="0.25">
      <c r="A211" s="34"/>
      <c r="B211" s="186"/>
      <c r="C211" s="187"/>
      <c r="D211" s="188"/>
      <c r="G211" s="36"/>
    </row>
    <row r="212" spans="1:7" hidden="1" x14ac:dyDescent="0.25">
      <c r="A212" s="34"/>
      <c r="B212" s="186"/>
      <c r="C212" s="187"/>
      <c r="D212" s="188"/>
      <c r="G212" s="36"/>
    </row>
    <row r="213" spans="1:7" hidden="1" x14ac:dyDescent="0.25">
      <c r="A213" s="34"/>
      <c r="B213" s="186"/>
      <c r="C213" s="187"/>
      <c r="D213" s="188"/>
      <c r="G213" s="36"/>
    </row>
    <row r="214" spans="1:7" hidden="1" x14ac:dyDescent="0.25">
      <c r="A214" s="34"/>
      <c r="B214" s="186"/>
      <c r="C214" s="187"/>
      <c r="D214" s="188"/>
      <c r="G214" s="36"/>
    </row>
    <row r="215" spans="1:7" hidden="1" x14ac:dyDescent="0.25">
      <c r="A215" s="34"/>
      <c r="B215" s="189"/>
      <c r="C215" s="190"/>
      <c r="D215" s="191"/>
      <c r="G215" s="36"/>
    </row>
    <row r="216" spans="1:7" ht="6.75" hidden="1" customHeight="1" thickBot="1" x14ac:dyDescent="0.3">
      <c r="A216" s="34"/>
      <c r="G216" s="36"/>
    </row>
    <row r="217" spans="1:7" ht="13.5" hidden="1" thickBot="1" x14ac:dyDescent="0.3">
      <c r="A217" s="34"/>
      <c r="B217" s="2" t="s">
        <v>16</v>
      </c>
      <c r="E217" s="14" t="s">
        <v>1</v>
      </c>
      <c r="F217" s="54"/>
      <c r="G217" s="36"/>
    </row>
    <row r="218" spans="1:7" ht="6.75" hidden="1" customHeight="1" thickBot="1" x14ac:dyDescent="0.3">
      <c r="A218" s="34"/>
      <c r="G218" s="36"/>
    </row>
    <row r="219" spans="1:7" ht="13.5" hidden="1" thickBot="1" x14ac:dyDescent="0.3">
      <c r="A219" s="34"/>
      <c r="C219" s="35" t="s">
        <v>11</v>
      </c>
      <c r="F219" s="18" t="str">
        <f>IF(F217=0," ",IF(F207="Yes",1,IF(F207="No",0,IF(F204/F217&gt;=1,1,IF(F204/F217&gt;=0.75,0.75,IF(F204/F217&gt;=0.5,0.5,IF(F204/F217&gt;=0.25,0.25,0)))))))</f>
        <v xml:space="preserve"> </v>
      </c>
      <c r="G219" s="36"/>
    </row>
    <row r="220" spans="1:7" ht="6.75" hidden="1" customHeight="1" x14ac:dyDescent="0.25">
      <c r="A220" s="48"/>
      <c r="B220" s="49"/>
      <c r="C220" s="49"/>
      <c r="D220" s="50"/>
      <c r="E220" s="49"/>
      <c r="F220" s="51"/>
      <c r="G220" s="52"/>
    </row>
    <row r="221" spans="1:7" s="33" customFormat="1" ht="15" hidden="1" x14ac:dyDescent="0.25">
      <c r="A221" s="27"/>
      <c r="B221" s="28"/>
      <c r="C221" s="28"/>
      <c r="D221" s="29"/>
      <c r="E221" s="30"/>
      <c r="F221" s="31"/>
      <c r="G221" s="32"/>
    </row>
    <row r="222" spans="1:7" s="33" customFormat="1" ht="15" hidden="1" x14ac:dyDescent="0.25">
      <c r="A222" s="40"/>
      <c r="B222" s="41" t="s">
        <v>120</v>
      </c>
      <c r="C222" s="41"/>
      <c r="D222" s="38"/>
      <c r="G222" s="39"/>
    </row>
    <row r="223" spans="1:7" s="45" customFormat="1" ht="12" hidden="1" x14ac:dyDescent="0.25">
      <c r="A223" s="42"/>
      <c r="B223" s="164"/>
      <c r="C223" s="43"/>
      <c r="D223" s="44" t="s">
        <v>119</v>
      </c>
      <c r="F223" s="46"/>
      <c r="G223" s="47"/>
    </row>
    <row r="224" spans="1:7" s="33" customFormat="1" ht="6.75" hidden="1" customHeight="1" thickBot="1" x14ac:dyDescent="0.3">
      <c r="A224" s="40"/>
      <c r="B224" s="17"/>
      <c r="C224" s="41"/>
      <c r="D224" s="53"/>
      <c r="F224" s="19"/>
      <c r="G224" s="39"/>
    </row>
    <row r="225" spans="1:7" ht="13.5" hidden="1" thickBot="1" x14ac:dyDescent="0.3">
      <c r="A225" s="34"/>
      <c r="B225" s="2" t="s">
        <v>12</v>
      </c>
      <c r="E225" s="14" t="s">
        <v>1</v>
      </c>
      <c r="F225" s="54"/>
      <c r="G225" s="36"/>
    </row>
    <row r="226" spans="1:7" ht="6.75" hidden="1" customHeight="1" thickBot="1" x14ac:dyDescent="0.3">
      <c r="A226" s="34"/>
      <c r="F226" s="55"/>
      <c r="G226" s="36"/>
    </row>
    <row r="227" spans="1:7" ht="13.5" hidden="1" thickBot="1" x14ac:dyDescent="0.3">
      <c r="A227" s="34"/>
      <c r="B227" s="2" t="s">
        <v>13</v>
      </c>
      <c r="E227" s="14" t="s">
        <v>1</v>
      </c>
      <c r="F227" s="54"/>
      <c r="G227" s="36"/>
    </row>
    <row r="228" spans="1:7" ht="6.75" hidden="1" customHeight="1" thickBot="1" x14ac:dyDescent="0.3">
      <c r="A228" s="34"/>
      <c r="G228" s="36"/>
    </row>
    <row r="229" spans="1:7" ht="13.5" hidden="1" thickBot="1" x14ac:dyDescent="0.3">
      <c r="A229" s="34"/>
      <c r="C229" s="2" t="s">
        <v>10</v>
      </c>
      <c r="F229" s="16" t="str">
        <f>IF(F227&gt;0,F225/F227,IF(F232&gt;0,F232,"N/A"))</f>
        <v>N/A</v>
      </c>
      <c r="G229" s="36"/>
    </row>
    <row r="230" spans="1:7" ht="6.75" hidden="1" customHeight="1" x14ac:dyDescent="0.25">
      <c r="A230" s="34"/>
      <c r="G230" s="36"/>
    </row>
    <row r="231" spans="1:7" ht="13.5" hidden="1" thickBot="1" x14ac:dyDescent="0.3">
      <c r="A231" s="34"/>
      <c r="B231" s="2" t="s">
        <v>14</v>
      </c>
      <c r="G231" s="36"/>
    </row>
    <row r="232" spans="1:7" ht="13.5" hidden="1" thickBot="1" x14ac:dyDescent="0.3">
      <c r="A232" s="34"/>
      <c r="B232" s="2" t="s">
        <v>15</v>
      </c>
      <c r="E232" s="14" t="s">
        <v>1</v>
      </c>
      <c r="F232" s="15"/>
      <c r="G232" s="36"/>
    </row>
    <row r="233" spans="1:7" ht="6.75" hidden="1" customHeight="1" x14ac:dyDescent="0.25">
      <c r="A233" s="34"/>
      <c r="G233" s="36"/>
    </row>
    <row r="234" spans="1:7" hidden="1" x14ac:dyDescent="0.25">
      <c r="A234" s="34"/>
      <c r="B234" s="183"/>
      <c r="C234" s="184"/>
      <c r="D234" s="185"/>
      <c r="G234" s="36"/>
    </row>
    <row r="235" spans="1:7" hidden="1" x14ac:dyDescent="0.25">
      <c r="A235" s="34"/>
      <c r="B235" s="186"/>
      <c r="C235" s="187"/>
      <c r="D235" s="188"/>
      <c r="G235" s="36"/>
    </row>
    <row r="236" spans="1:7" hidden="1" x14ac:dyDescent="0.25">
      <c r="A236" s="34"/>
      <c r="B236" s="186"/>
      <c r="C236" s="187"/>
      <c r="D236" s="188"/>
      <c r="G236" s="36"/>
    </row>
    <row r="237" spans="1:7" hidden="1" x14ac:dyDescent="0.25">
      <c r="A237" s="34"/>
      <c r="B237" s="186"/>
      <c r="C237" s="187"/>
      <c r="D237" s="188"/>
      <c r="G237" s="36"/>
    </row>
    <row r="238" spans="1:7" hidden="1" x14ac:dyDescent="0.25">
      <c r="A238" s="34"/>
      <c r="B238" s="186"/>
      <c r="C238" s="187"/>
      <c r="D238" s="188"/>
      <c r="G238" s="36"/>
    </row>
    <row r="239" spans="1:7" hidden="1" x14ac:dyDescent="0.25">
      <c r="A239" s="34"/>
      <c r="B239" s="186"/>
      <c r="C239" s="187"/>
      <c r="D239" s="188"/>
      <c r="G239" s="36"/>
    </row>
    <row r="240" spans="1:7" hidden="1" x14ac:dyDescent="0.25">
      <c r="A240" s="34"/>
      <c r="B240" s="189"/>
      <c r="C240" s="190"/>
      <c r="D240" s="191"/>
      <c r="G240" s="36"/>
    </row>
    <row r="241" spans="1:7" ht="6.75" hidden="1" customHeight="1" thickBot="1" x14ac:dyDescent="0.3">
      <c r="A241" s="34"/>
      <c r="G241" s="36"/>
    </row>
    <row r="242" spans="1:7" ht="13.5" hidden="1" thickBot="1" x14ac:dyDescent="0.3">
      <c r="A242" s="34"/>
      <c r="B242" s="2" t="s">
        <v>16</v>
      </c>
      <c r="E242" s="14" t="s">
        <v>1</v>
      </c>
      <c r="F242" s="54"/>
      <c r="G242" s="36"/>
    </row>
    <row r="243" spans="1:7" ht="6.75" hidden="1" customHeight="1" thickBot="1" x14ac:dyDescent="0.3">
      <c r="A243" s="34"/>
      <c r="G243" s="36"/>
    </row>
    <row r="244" spans="1:7" ht="13.5" hidden="1" thickBot="1" x14ac:dyDescent="0.3">
      <c r="A244" s="34"/>
      <c r="C244" s="35" t="s">
        <v>11</v>
      </c>
      <c r="F244" s="18" t="str">
        <f>IF(F242=0," ",IF(F232="Yes",1,IF(F232="No",0,IF(F229/F242&gt;=1,1,IF(F229/F242&gt;=0.75,0.75,IF(F229/F242&gt;=0.5,0.5,IF(F229/F242&gt;=0.25,0.25,0)))))))</f>
        <v xml:space="preserve"> </v>
      </c>
      <c r="G244" s="36"/>
    </row>
    <row r="245" spans="1:7" ht="6.75" hidden="1" customHeight="1" x14ac:dyDescent="0.25">
      <c r="A245" s="48"/>
      <c r="B245" s="49"/>
      <c r="C245" s="49"/>
      <c r="D245" s="50"/>
      <c r="E245" s="49"/>
      <c r="F245" s="51"/>
      <c r="G245" s="52"/>
    </row>
    <row r="246" spans="1:7" s="33" customFormat="1" ht="15" hidden="1" x14ac:dyDescent="0.25">
      <c r="A246" s="27"/>
      <c r="B246" s="28"/>
      <c r="C246" s="28"/>
      <c r="D246" s="29"/>
      <c r="E246" s="30"/>
      <c r="F246" s="31"/>
      <c r="G246" s="32"/>
    </row>
    <row r="247" spans="1:7" s="33" customFormat="1" ht="15" hidden="1" x14ac:dyDescent="0.25">
      <c r="A247" s="40"/>
      <c r="B247" s="41" t="s">
        <v>120</v>
      </c>
      <c r="C247" s="41"/>
      <c r="D247" s="38"/>
      <c r="G247" s="39"/>
    </row>
    <row r="248" spans="1:7" s="45" customFormat="1" ht="12" hidden="1" x14ac:dyDescent="0.25">
      <c r="A248" s="42"/>
      <c r="B248" s="164"/>
      <c r="C248" s="43"/>
      <c r="D248" s="44" t="s">
        <v>119</v>
      </c>
      <c r="F248" s="46"/>
      <c r="G248" s="47"/>
    </row>
    <row r="249" spans="1:7" s="33" customFormat="1" ht="6.75" hidden="1" customHeight="1" thickBot="1" x14ac:dyDescent="0.3">
      <c r="A249" s="40"/>
      <c r="B249" s="17"/>
      <c r="C249" s="41"/>
      <c r="D249" s="53"/>
      <c r="F249" s="19"/>
      <c r="G249" s="39"/>
    </row>
    <row r="250" spans="1:7" ht="13.5" hidden="1" thickBot="1" x14ac:dyDescent="0.3">
      <c r="A250" s="34"/>
      <c r="B250" s="2" t="s">
        <v>12</v>
      </c>
      <c r="E250" s="14" t="s">
        <v>1</v>
      </c>
      <c r="F250" s="54"/>
      <c r="G250" s="36"/>
    </row>
    <row r="251" spans="1:7" ht="6.75" hidden="1" customHeight="1" thickBot="1" x14ac:dyDescent="0.3">
      <c r="A251" s="34"/>
      <c r="F251" s="55"/>
      <c r="G251" s="36"/>
    </row>
    <row r="252" spans="1:7" ht="13.5" hidden="1" thickBot="1" x14ac:dyDescent="0.3">
      <c r="A252" s="34"/>
      <c r="B252" s="2" t="s">
        <v>13</v>
      </c>
      <c r="E252" s="14" t="s">
        <v>1</v>
      </c>
      <c r="F252" s="54"/>
      <c r="G252" s="36"/>
    </row>
    <row r="253" spans="1:7" ht="6.75" hidden="1" customHeight="1" thickBot="1" x14ac:dyDescent="0.3">
      <c r="A253" s="34"/>
      <c r="G253" s="36"/>
    </row>
    <row r="254" spans="1:7" ht="13.5" hidden="1" thickBot="1" x14ac:dyDescent="0.3">
      <c r="A254" s="34"/>
      <c r="C254" s="2" t="s">
        <v>10</v>
      </c>
      <c r="F254" s="16" t="str">
        <f>IF(F252&gt;0,F250/F252,IF(F257&gt;0,F257,"N/A"))</f>
        <v>N/A</v>
      </c>
      <c r="G254" s="36"/>
    </row>
    <row r="255" spans="1:7" ht="6.75" hidden="1" customHeight="1" x14ac:dyDescent="0.25">
      <c r="A255" s="34"/>
      <c r="G255" s="36"/>
    </row>
    <row r="256" spans="1:7" ht="13.5" hidden="1" thickBot="1" x14ac:dyDescent="0.3">
      <c r="A256" s="34"/>
      <c r="B256" s="2" t="s">
        <v>14</v>
      </c>
      <c r="G256" s="36"/>
    </row>
    <row r="257" spans="1:7" ht="13.5" hidden="1" thickBot="1" x14ac:dyDescent="0.3">
      <c r="A257" s="34"/>
      <c r="B257" s="2" t="s">
        <v>15</v>
      </c>
      <c r="E257" s="14" t="s">
        <v>1</v>
      </c>
      <c r="F257" s="15"/>
      <c r="G257" s="36"/>
    </row>
    <row r="258" spans="1:7" ht="6.75" hidden="1" customHeight="1" x14ac:dyDescent="0.25">
      <c r="A258" s="34"/>
      <c r="G258" s="36"/>
    </row>
    <row r="259" spans="1:7" hidden="1" x14ac:dyDescent="0.25">
      <c r="A259" s="34"/>
      <c r="B259" s="183"/>
      <c r="C259" s="184"/>
      <c r="D259" s="185"/>
      <c r="G259" s="36"/>
    </row>
    <row r="260" spans="1:7" hidden="1" x14ac:dyDescent="0.25">
      <c r="A260" s="34"/>
      <c r="B260" s="186"/>
      <c r="C260" s="187"/>
      <c r="D260" s="188"/>
      <c r="G260" s="36"/>
    </row>
    <row r="261" spans="1:7" hidden="1" x14ac:dyDescent="0.25">
      <c r="A261" s="34"/>
      <c r="B261" s="186"/>
      <c r="C261" s="187"/>
      <c r="D261" s="188"/>
      <c r="G261" s="36"/>
    </row>
    <row r="262" spans="1:7" hidden="1" x14ac:dyDescent="0.25">
      <c r="A262" s="34"/>
      <c r="B262" s="186"/>
      <c r="C262" s="187"/>
      <c r="D262" s="188"/>
      <c r="G262" s="36"/>
    </row>
    <row r="263" spans="1:7" hidden="1" x14ac:dyDescent="0.25">
      <c r="A263" s="34"/>
      <c r="B263" s="186"/>
      <c r="C263" s="187"/>
      <c r="D263" s="188"/>
      <c r="G263" s="36"/>
    </row>
    <row r="264" spans="1:7" hidden="1" x14ac:dyDescent="0.25">
      <c r="A264" s="34"/>
      <c r="B264" s="186"/>
      <c r="C264" s="187"/>
      <c r="D264" s="188"/>
      <c r="G264" s="36"/>
    </row>
    <row r="265" spans="1:7" hidden="1" x14ac:dyDescent="0.25">
      <c r="A265" s="34"/>
      <c r="B265" s="189"/>
      <c r="C265" s="190"/>
      <c r="D265" s="191"/>
      <c r="G265" s="36"/>
    </row>
    <row r="266" spans="1:7" ht="6.75" hidden="1" customHeight="1" thickBot="1" x14ac:dyDescent="0.3">
      <c r="A266" s="34"/>
      <c r="G266" s="36"/>
    </row>
    <row r="267" spans="1:7" ht="13.5" hidden="1" thickBot="1" x14ac:dyDescent="0.3">
      <c r="A267" s="34"/>
      <c r="B267" s="2" t="s">
        <v>16</v>
      </c>
      <c r="E267" s="14" t="s">
        <v>1</v>
      </c>
      <c r="F267" s="54"/>
      <c r="G267" s="36"/>
    </row>
    <row r="268" spans="1:7" ht="6.75" hidden="1" customHeight="1" thickBot="1" x14ac:dyDescent="0.3">
      <c r="A268" s="34"/>
      <c r="G268" s="36"/>
    </row>
    <row r="269" spans="1:7" ht="13.5" hidden="1" thickBot="1" x14ac:dyDescent="0.3">
      <c r="A269" s="34"/>
      <c r="C269" s="35" t="s">
        <v>11</v>
      </c>
      <c r="F269" s="18" t="str">
        <f>IF(F267=0," ",IF(F257="Yes",1,IF(F257="No",0,IF(F254/F267&gt;=1,1,IF(F254/F267&gt;=0.75,0.75,IF(F254/F267&gt;=0.5,0.5,IF(F254/F267&gt;=0.25,0.25,0)))))))</f>
        <v xml:space="preserve"> </v>
      </c>
      <c r="G269" s="36"/>
    </row>
    <row r="270" spans="1:7" hidden="1" x14ac:dyDescent="0.25">
      <c r="A270" s="48"/>
      <c r="B270" s="49"/>
      <c r="C270" s="49"/>
      <c r="D270" s="50"/>
      <c r="E270" s="49"/>
      <c r="F270" s="51"/>
      <c r="G270" s="52"/>
    </row>
  </sheetData>
  <sheetProtection selectLockedCells="1" selectUnlockedCells="1"/>
  <mergeCells count="10">
    <mergeCell ref="B259:D265"/>
    <mergeCell ref="B34:D40"/>
    <mergeCell ref="B59:D65"/>
    <mergeCell ref="B84:D90"/>
    <mergeCell ref="B109:D115"/>
    <mergeCell ref="B134:D140"/>
    <mergeCell ref="B159:D165"/>
    <mergeCell ref="B184:D190"/>
    <mergeCell ref="B209:D215"/>
    <mergeCell ref="B234:D240"/>
  </mergeCells>
  <phoneticPr fontId="0" type="noConversion"/>
  <dataValidations count="1">
    <dataValidation type="list" showInputMessage="1" showErrorMessage="1" sqref="F32 F232 F157 F82 F107 F132 F57 F182 F207 F257 F5" xr:uid="{00000000-0002-0000-0B00-000000000000}">
      <formula1>YesNo</formula1>
    </dataValidation>
  </dataValidations>
  <pageMargins left="0.7" right="0.7" top="0.75" bottom="0.75" header="0.3" footer="0.3"/>
  <pageSetup scale="75" orientation="portrait" r:id="rId1"/>
  <headerFooter>
    <oddHeader>&amp;C&amp;"-,Bold"&amp;14DSRIP Semi-Annual Reporting Form</oddHeader>
    <oddFooter>&amp;C&amp;A&amp;R&amp;P of &amp;N&amp;L&amp;D</oddFooter>
  </headerFooter>
  <rowBreaks count="3" manualBreakCount="3">
    <brk id="70" max="6" man="1"/>
    <brk id="145" max="6" man="1"/>
    <brk id="220" max="6" man="1"/>
  </row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tabColor theme="6"/>
  </sheetPr>
  <dimension ref="A1:G270"/>
  <sheetViews>
    <sheetView showGridLines="0" topLeftCell="A25" zoomScale="90" zoomScaleNormal="90" zoomScalePageLayoutView="90" workbookViewId="0">
      <selection activeCell="E42" activeCellId="8" sqref="E5 A9 A11 E18 E20 E25 E27 E32 E42"/>
    </sheetView>
  </sheetViews>
  <sheetFormatPr defaultColWidth="10" defaultRowHeight="12.75" x14ac:dyDescent="0.25"/>
  <cols>
    <col min="1" max="1" width="1.7109375" style="2" customWidth="1"/>
    <col min="2" max="2" width="2.140625" style="2" customWidth="1"/>
    <col min="3" max="3" width="20.85546875" style="2" customWidth="1"/>
    <col min="4" max="4" width="64.7109375" style="3" customWidth="1"/>
    <col min="5" max="5" width="2.7109375" style="2" customWidth="1"/>
    <col min="6" max="6" width="15" style="4" bestFit="1" customWidth="1"/>
    <col min="7" max="7" width="3" style="2" customWidth="1"/>
    <col min="8" max="8" width="3.140625" style="2" customWidth="1"/>
    <col min="9" max="16384" width="10" style="2"/>
  </cols>
  <sheetData>
    <row r="1" spans="1:7" x14ac:dyDescent="0.2">
      <c r="A1" s="1" t="str">
        <f>'Total Payment Amount'!A1</f>
        <v>CA 1115 Waiver - Delivery System Reform Incentive Payments (DSRIP)</v>
      </c>
    </row>
    <row r="2" spans="1:7" s="5" customFormat="1" x14ac:dyDescent="0.2">
      <c r="A2" s="1" t="str">
        <f>'Total Payment Amount'!B2</f>
        <v xml:space="preserve">DPH SYSTEM: </v>
      </c>
      <c r="C2" s="1"/>
      <c r="D2" s="6" t="str">
        <f>IF('Total Payment Amount'!D2=0,"",'Total Payment Amount'!D2)</f>
        <v>Ventura County Medical Center</v>
      </c>
      <c r="F2" s="7"/>
    </row>
    <row r="3" spans="1:7" s="5" customFormat="1" x14ac:dyDescent="0.2">
      <c r="A3" s="1" t="str">
        <f>'Total Payment Amount'!B3</f>
        <v>REPORTING YEAR:</v>
      </c>
      <c r="C3" s="1"/>
      <c r="D3" s="6" t="str">
        <f>IF('Total Payment Amount'!D3=0,"",'Total Payment Amount'!D3)</f>
        <v>DY 6</v>
      </c>
      <c r="F3" s="7"/>
    </row>
    <row r="4" spans="1:7" s="5" customFormat="1" ht="13.5" thickBot="1" x14ac:dyDescent="0.25">
      <c r="A4" s="1" t="str">
        <f>'Total Payment Amount'!B4</f>
        <v xml:space="preserve">DATE OF SUBMISSION: </v>
      </c>
      <c r="D4" s="8">
        <f>IF('Total Payment Amount'!D4=0,"",'Total Payment Amount'!D4)</f>
        <v>40678</v>
      </c>
      <c r="F4" s="7"/>
    </row>
    <row r="5" spans="1:7" s="118" customFormat="1" ht="13.5" thickBot="1" x14ac:dyDescent="0.25">
      <c r="A5" s="117"/>
      <c r="D5" s="121" t="s">
        <v>115</v>
      </c>
      <c r="E5" s="192" t="s">
        <v>1</v>
      </c>
      <c r="F5" s="15" t="s">
        <v>146</v>
      </c>
    </row>
    <row r="6" spans="1:7" ht="15" x14ac:dyDescent="0.25">
      <c r="A6" s="9" t="s">
        <v>126</v>
      </c>
    </row>
    <row r="8" spans="1:7" s="5" customFormat="1" ht="14.25" x14ac:dyDescent="0.25">
      <c r="A8" s="10" t="s">
        <v>0</v>
      </c>
      <c r="D8" s="11"/>
      <c r="F8" s="7"/>
    </row>
    <row r="9" spans="1:7" s="5" customFormat="1" ht="14.25" x14ac:dyDescent="0.2">
      <c r="A9" s="192" t="s">
        <v>1</v>
      </c>
      <c r="B9" s="13" t="s">
        <v>116</v>
      </c>
      <c r="D9" s="11"/>
      <c r="F9" s="7"/>
    </row>
    <row r="10" spans="1:7" s="5" customFormat="1" ht="15" thickBot="1" x14ac:dyDescent="0.3">
      <c r="A10" s="13" t="s">
        <v>117</v>
      </c>
      <c r="B10" s="13"/>
      <c r="D10" s="11"/>
      <c r="F10" s="7"/>
    </row>
    <row r="11" spans="1:7" ht="13.5" thickBot="1" x14ac:dyDescent="0.25">
      <c r="A11" s="192" t="s">
        <v>1</v>
      </c>
      <c r="B11" s="15"/>
      <c r="C11" s="3" t="s">
        <v>4</v>
      </c>
      <c r="E11" s="3"/>
      <c r="F11" s="3"/>
      <c r="G11" s="3"/>
    </row>
    <row r="12" spans="1:7" ht="15" thickBot="1" x14ac:dyDescent="0.3">
      <c r="B12" s="16"/>
      <c r="C12" s="17" t="s">
        <v>5</v>
      </c>
    </row>
    <row r="13" spans="1:7" ht="15" thickBot="1" x14ac:dyDescent="0.3">
      <c r="B13" s="18"/>
      <c r="C13" s="17" t="s">
        <v>6</v>
      </c>
    </row>
    <row r="14" spans="1:7" ht="14.25" x14ac:dyDescent="0.25">
      <c r="B14" s="19"/>
      <c r="C14" s="17" t="s">
        <v>7</v>
      </c>
    </row>
    <row r="15" spans="1:7" x14ac:dyDescent="0.25">
      <c r="A15" s="3"/>
      <c r="B15" s="3"/>
      <c r="C15" s="3"/>
      <c r="E15" s="3"/>
      <c r="F15" s="3"/>
      <c r="G15" s="3"/>
    </row>
    <row r="16" spans="1:7" s="26" customFormat="1" ht="15" x14ac:dyDescent="0.25">
      <c r="A16" s="20" t="s">
        <v>83</v>
      </c>
      <c r="B16" s="21"/>
      <c r="C16" s="21"/>
      <c r="D16" s="22"/>
      <c r="E16" s="23"/>
      <c r="F16" s="24"/>
      <c r="G16" s="25"/>
    </row>
    <row r="17" spans="1:7" s="33" customFormat="1" ht="15.75" thickBot="1" x14ac:dyDescent="0.3">
      <c r="A17" s="27"/>
      <c r="B17" s="28"/>
      <c r="C17" s="28"/>
      <c r="D17" s="29"/>
      <c r="E17" s="30"/>
      <c r="F17" s="31"/>
      <c r="G17" s="32"/>
    </row>
    <row r="18" spans="1:7" ht="13.5" thickBot="1" x14ac:dyDescent="0.25">
      <c r="A18" s="34"/>
      <c r="B18" s="2" t="s">
        <v>8</v>
      </c>
      <c r="C18" s="35"/>
      <c r="E18" s="192" t="s">
        <v>1</v>
      </c>
      <c r="F18" s="172">
        <v>6343400</v>
      </c>
      <c r="G18" s="36"/>
    </row>
    <row r="19" spans="1:7" ht="13.5" thickBot="1" x14ac:dyDescent="0.3">
      <c r="A19" s="34"/>
      <c r="C19" s="35"/>
      <c r="G19" s="36"/>
    </row>
    <row r="20" spans="1:7" ht="13.5" thickBot="1" x14ac:dyDescent="0.25">
      <c r="A20" s="34"/>
      <c r="B20" s="2" t="s">
        <v>9</v>
      </c>
      <c r="C20" s="35"/>
      <c r="E20" s="192" t="s">
        <v>1</v>
      </c>
      <c r="F20" s="171">
        <v>6343400</v>
      </c>
      <c r="G20" s="36"/>
    </row>
    <row r="21" spans="1:7" s="33" customFormat="1" ht="15" customHeight="1" x14ac:dyDescent="0.25">
      <c r="A21" s="37"/>
      <c r="B21" s="9"/>
      <c r="C21" s="9"/>
      <c r="D21" s="38" t="s">
        <v>183</v>
      </c>
      <c r="F21" s="19"/>
      <c r="G21" s="39"/>
    </row>
    <row r="22" spans="1:7" s="33" customFormat="1" ht="15" x14ac:dyDescent="0.25">
      <c r="A22" s="40"/>
      <c r="B22" s="41" t="s">
        <v>118</v>
      </c>
      <c r="C22" s="41"/>
      <c r="D22" s="38"/>
      <c r="G22" s="39"/>
    </row>
    <row r="23" spans="1:7" s="45" customFormat="1" ht="12" customHeight="1" x14ac:dyDescent="0.25">
      <c r="A23" s="42"/>
      <c r="B23" s="164"/>
      <c r="C23" s="43"/>
      <c r="D23" s="44" t="s">
        <v>119</v>
      </c>
      <c r="F23" s="46"/>
      <c r="G23" s="47"/>
    </row>
    <row r="24" spans="1:7" s="33" customFormat="1" ht="6.75" customHeight="1" thickBot="1" x14ac:dyDescent="0.3">
      <c r="A24" s="40"/>
      <c r="B24" s="17"/>
      <c r="C24" s="41"/>
      <c r="D24" s="53"/>
      <c r="F24" s="19"/>
      <c r="G24" s="39"/>
    </row>
    <row r="25" spans="1:7" ht="13.5" thickBot="1" x14ac:dyDescent="0.25">
      <c r="A25" s="34"/>
      <c r="B25" s="2" t="s">
        <v>12</v>
      </c>
      <c r="E25" s="192" t="s">
        <v>1</v>
      </c>
      <c r="F25" s="54" t="s">
        <v>146</v>
      </c>
      <c r="G25" s="36"/>
    </row>
    <row r="26" spans="1:7" ht="6.75" customHeight="1" thickBot="1" x14ac:dyDescent="0.3">
      <c r="A26" s="34"/>
      <c r="F26" s="55"/>
      <c r="G26" s="36"/>
    </row>
    <row r="27" spans="1:7" ht="13.5" thickBot="1" x14ac:dyDescent="0.25">
      <c r="A27" s="34"/>
      <c r="B27" s="2" t="s">
        <v>13</v>
      </c>
      <c r="E27" s="192" t="s">
        <v>1</v>
      </c>
      <c r="F27" s="54"/>
      <c r="G27" s="36"/>
    </row>
    <row r="28" spans="1:7" ht="6.75" customHeight="1" thickBot="1" x14ac:dyDescent="0.3">
      <c r="A28" s="34"/>
      <c r="G28" s="36"/>
    </row>
    <row r="29" spans="1:7" ht="13.5" thickBot="1" x14ac:dyDescent="0.3">
      <c r="A29" s="34"/>
      <c r="C29" s="2" t="s">
        <v>10</v>
      </c>
      <c r="F29" s="16" t="str">
        <f>IF(F27&gt;0,F25/F27,IF(F32&gt;0,F32,"N/A"))</f>
        <v>Yes</v>
      </c>
      <c r="G29" s="36"/>
    </row>
    <row r="30" spans="1:7" ht="6.75" customHeight="1" x14ac:dyDescent="0.25">
      <c r="A30" s="34"/>
      <c r="G30" s="36"/>
    </row>
    <row r="31" spans="1:7" ht="13.5" thickBot="1" x14ac:dyDescent="0.3">
      <c r="A31" s="34"/>
      <c r="B31" s="2" t="s">
        <v>14</v>
      </c>
      <c r="G31" s="36"/>
    </row>
    <row r="32" spans="1:7" ht="13.5" thickBot="1" x14ac:dyDescent="0.25">
      <c r="A32" s="34"/>
      <c r="B32" s="2" t="s">
        <v>15</v>
      </c>
      <c r="E32" s="192" t="s">
        <v>1</v>
      </c>
      <c r="F32" s="15" t="s">
        <v>146</v>
      </c>
      <c r="G32" s="36"/>
    </row>
    <row r="33" spans="1:7" ht="6.75" customHeight="1" x14ac:dyDescent="0.25">
      <c r="A33" s="34"/>
      <c r="G33" s="36"/>
    </row>
    <row r="34" spans="1:7" x14ac:dyDescent="0.25">
      <c r="A34" s="34"/>
      <c r="B34" s="183" t="s">
        <v>184</v>
      </c>
      <c r="C34" s="184"/>
      <c r="D34" s="185"/>
      <c r="G34" s="36"/>
    </row>
    <row r="35" spans="1:7" x14ac:dyDescent="0.25">
      <c r="A35" s="34"/>
      <c r="B35" s="186"/>
      <c r="C35" s="187"/>
      <c r="D35" s="188"/>
      <c r="G35" s="36"/>
    </row>
    <row r="36" spans="1:7" x14ac:dyDescent="0.25">
      <c r="A36" s="34"/>
      <c r="B36" s="186"/>
      <c r="C36" s="187"/>
      <c r="D36" s="188"/>
      <c r="G36" s="36"/>
    </row>
    <row r="37" spans="1:7" x14ac:dyDescent="0.25">
      <c r="A37" s="34"/>
      <c r="B37" s="186"/>
      <c r="C37" s="187"/>
      <c r="D37" s="188"/>
      <c r="G37" s="36"/>
    </row>
    <row r="38" spans="1:7" x14ac:dyDescent="0.25">
      <c r="A38" s="34"/>
      <c r="B38" s="186"/>
      <c r="C38" s="187"/>
      <c r="D38" s="188"/>
      <c r="G38" s="36"/>
    </row>
    <row r="39" spans="1:7" x14ac:dyDescent="0.25">
      <c r="A39" s="34"/>
      <c r="B39" s="186"/>
      <c r="C39" s="187"/>
      <c r="D39" s="188"/>
      <c r="G39" s="36"/>
    </row>
    <row r="40" spans="1:7" x14ac:dyDescent="0.25">
      <c r="A40" s="34"/>
      <c r="B40" s="189"/>
      <c r="C40" s="190"/>
      <c r="D40" s="191"/>
      <c r="G40" s="36"/>
    </row>
    <row r="41" spans="1:7" ht="6.75" customHeight="1" thickBot="1" x14ac:dyDescent="0.3">
      <c r="A41" s="34"/>
      <c r="G41" s="36"/>
    </row>
    <row r="42" spans="1:7" ht="13.5" thickBot="1" x14ac:dyDescent="0.25">
      <c r="A42" s="34"/>
      <c r="B42" s="2" t="s">
        <v>16</v>
      </c>
      <c r="E42" s="192" t="s">
        <v>1</v>
      </c>
      <c r="F42" s="54" t="s">
        <v>146</v>
      </c>
      <c r="G42" s="36"/>
    </row>
    <row r="43" spans="1:7" ht="6.75" customHeight="1" thickBot="1" x14ac:dyDescent="0.3">
      <c r="A43" s="34"/>
      <c r="G43" s="36"/>
    </row>
    <row r="44" spans="1:7" ht="13.5" thickBot="1" x14ac:dyDescent="0.3">
      <c r="A44" s="34"/>
      <c r="C44" s="35" t="s">
        <v>11</v>
      </c>
      <c r="F44" s="18">
        <f>IF(F42=0," ",IF(F32="Yes",1,IF(F32="No",0,IF(F29/F42&gt;=1,1,IF(F29/F42&gt;=0.75,0.75,IF(F29/F42&gt;=0.5,0.5,IF(F29/F42&gt;=0.25,0.25,0)))))))</f>
        <v>1</v>
      </c>
      <c r="G44" s="36"/>
    </row>
    <row r="45" spans="1:7" ht="6.75" customHeight="1" x14ac:dyDescent="0.25">
      <c r="A45" s="48"/>
      <c r="B45" s="49"/>
      <c r="C45" s="49"/>
      <c r="D45" s="50"/>
      <c r="E45" s="49"/>
      <c r="F45" s="51"/>
      <c r="G45" s="52"/>
    </row>
    <row r="46" spans="1:7" s="33" customFormat="1" ht="15" hidden="1" x14ac:dyDescent="0.25">
      <c r="A46" s="27"/>
      <c r="B46" s="28"/>
      <c r="C46" s="28"/>
      <c r="D46" s="29"/>
      <c r="E46" s="30"/>
      <c r="F46" s="31"/>
      <c r="G46" s="32"/>
    </row>
    <row r="47" spans="1:7" s="33" customFormat="1" ht="15" hidden="1" x14ac:dyDescent="0.25">
      <c r="A47" s="40"/>
      <c r="B47" s="41" t="s">
        <v>118</v>
      </c>
      <c r="C47" s="41"/>
      <c r="D47" s="38"/>
      <c r="G47" s="39"/>
    </row>
    <row r="48" spans="1:7" s="45" customFormat="1" ht="12" hidden="1" x14ac:dyDescent="0.25">
      <c r="A48" s="42"/>
      <c r="B48" s="164"/>
      <c r="C48" s="43"/>
      <c r="D48" s="44" t="s">
        <v>119</v>
      </c>
      <c r="F48" s="46"/>
      <c r="G48" s="47"/>
    </row>
    <row r="49" spans="1:7" s="33" customFormat="1" ht="6.75" hidden="1" customHeight="1" thickBot="1" x14ac:dyDescent="0.3">
      <c r="A49" s="40"/>
      <c r="B49" s="17"/>
      <c r="C49" s="41"/>
      <c r="D49" s="53"/>
      <c r="F49" s="19"/>
      <c r="G49" s="39"/>
    </row>
    <row r="50" spans="1:7" ht="13.5" hidden="1" thickBot="1" x14ac:dyDescent="0.3">
      <c r="A50" s="34"/>
      <c r="B50" s="2" t="s">
        <v>12</v>
      </c>
      <c r="E50" s="14" t="s">
        <v>1</v>
      </c>
      <c r="F50" s="54"/>
      <c r="G50" s="36"/>
    </row>
    <row r="51" spans="1:7" ht="6.75" hidden="1" customHeight="1" thickBot="1" x14ac:dyDescent="0.3">
      <c r="A51" s="34"/>
      <c r="F51" s="55"/>
      <c r="G51" s="36"/>
    </row>
    <row r="52" spans="1:7" ht="13.5" hidden="1" thickBot="1" x14ac:dyDescent="0.3">
      <c r="A52" s="34"/>
      <c r="B52" s="2" t="s">
        <v>13</v>
      </c>
      <c r="E52" s="14" t="s">
        <v>1</v>
      </c>
      <c r="F52" s="54"/>
      <c r="G52" s="36"/>
    </row>
    <row r="53" spans="1:7" ht="6.75" hidden="1" customHeight="1" thickBot="1" x14ac:dyDescent="0.3">
      <c r="A53" s="34"/>
      <c r="G53" s="36"/>
    </row>
    <row r="54" spans="1:7" ht="13.5" hidden="1" thickBot="1" x14ac:dyDescent="0.3">
      <c r="A54" s="34"/>
      <c r="C54" s="2" t="s">
        <v>10</v>
      </c>
      <c r="F54" s="16" t="str">
        <f>IF(F52&gt;0,F50/F52,IF(F57&gt;0,F57,"N/A"))</f>
        <v>N/A</v>
      </c>
      <c r="G54" s="36"/>
    </row>
    <row r="55" spans="1:7" ht="6.75" hidden="1" customHeight="1" x14ac:dyDescent="0.25">
      <c r="A55" s="34"/>
      <c r="G55" s="36"/>
    </row>
    <row r="56" spans="1:7" ht="13.5" hidden="1" thickBot="1" x14ac:dyDescent="0.3">
      <c r="A56" s="34"/>
      <c r="B56" s="2" t="s">
        <v>14</v>
      </c>
      <c r="G56" s="36"/>
    </row>
    <row r="57" spans="1:7" ht="13.5" hidden="1" thickBot="1" x14ac:dyDescent="0.3">
      <c r="A57" s="34"/>
      <c r="B57" s="2" t="s">
        <v>15</v>
      </c>
      <c r="E57" s="14" t="s">
        <v>1</v>
      </c>
      <c r="F57" s="15"/>
      <c r="G57" s="36"/>
    </row>
    <row r="58" spans="1:7" ht="6.75" hidden="1" customHeight="1" x14ac:dyDescent="0.25">
      <c r="A58" s="34"/>
      <c r="G58" s="36"/>
    </row>
    <row r="59" spans="1:7" hidden="1" x14ac:dyDescent="0.25">
      <c r="A59" s="34"/>
      <c r="B59" s="183"/>
      <c r="C59" s="184"/>
      <c r="D59" s="185"/>
      <c r="G59" s="36"/>
    </row>
    <row r="60" spans="1:7" hidden="1" x14ac:dyDescent="0.25">
      <c r="A60" s="34"/>
      <c r="B60" s="186"/>
      <c r="C60" s="187"/>
      <c r="D60" s="188"/>
      <c r="G60" s="36"/>
    </row>
    <row r="61" spans="1:7" hidden="1" x14ac:dyDescent="0.25">
      <c r="A61" s="34"/>
      <c r="B61" s="186"/>
      <c r="C61" s="187"/>
      <c r="D61" s="188"/>
      <c r="G61" s="36"/>
    </row>
    <row r="62" spans="1:7" hidden="1" x14ac:dyDescent="0.25">
      <c r="A62" s="34"/>
      <c r="B62" s="186"/>
      <c r="C62" s="187"/>
      <c r="D62" s="188"/>
      <c r="G62" s="36"/>
    </row>
    <row r="63" spans="1:7" hidden="1" x14ac:dyDescent="0.25">
      <c r="A63" s="34"/>
      <c r="B63" s="186"/>
      <c r="C63" s="187"/>
      <c r="D63" s="188"/>
      <c r="G63" s="36"/>
    </row>
    <row r="64" spans="1:7" hidden="1" x14ac:dyDescent="0.25">
      <c r="A64" s="34"/>
      <c r="B64" s="186"/>
      <c r="C64" s="187"/>
      <c r="D64" s="188"/>
      <c r="G64" s="36"/>
    </row>
    <row r="65" spans="1:7" hidden="1" x14ac:dyDescent="0.25">
      <c r="A65" s="34"/>
      <c r="B65" s="189"/>
      <c r="C65" s="190"/>
      <c r="D65" s="191"/>
      <c r="G65" s="36"/>
    </row>
    <row r="66" spans="1:7" ht="6.75" hidden="1" customHeight="1" thickBot="1" x14ac:dyDescent="0.3">
      <c r="A66" s="34"/>
      <c r="G66" s="36"/>
    </row>
    <row r="67" spans="1:7" ht="13.5" hidden="1" thickBot="1" x14ac:dyDescent="0.3">
      <c r="A67" s="34"/>
      <c r="B67" s="2" t="s">
        <v>16</v>
      </c>
      <c r="E67" s="14" t="s">
        <v>1</v>
      </c>
      <c r="F67" s="54"/>
      <c r="G67" s="36"/>
    </row>
    <row r="68" spans="1:7" ht="6.75" hidden="1" customHeight="1" thickBot="1" x14ac:dyDescent="0.3">
      <c r="A68" s="34"/>
      <c r="G68" s="36"/>
    </row>
    <row r="69" spans="1:7" ht="13.5" hidden="1" thickBot="1" x14ac:dyDescent="0.3">
      <c r="A69" s="34"/>
      <c r="C69" s="35" t="s">
        <v>11</v>
      </c>
      <c r="F69" s="18" t="str">
        <f>IF(F67=0," ",IF(F57="Yes",1,IF(F57="No",0,IF(F54/F67&gt;=1,1,IF(F54/F67&gt;=0.75,0.75,IF(F54/F67&gt;=0.5,0.5,IF(F54/F67&gt;=0.25,0.25,0)))))))</f>
        <v xml:space="preserve"> </v>
      </c>
      <c r="G69" s="36"/>
    </row>
    <row r="70" spans="1:7" ht="6.75" hidden="1" customHeight="1" x14ac:dyDescent="0.25">
      <c r="A70" s="48"/>
      <c r="B70" s="49"/>
      <c r="C70" s="49"/>
      <c r="D70" s="50"/>
      <c r="E70" s="49"/>
      <c r="F70" s="51"/>
      <c r="G70" s="52"/>
    </row>
    <row r="71" spans="1:7" s="33" customFormat="1" ht="15" hidden="1" x14ac:dyDescent="0.25">
      <c r="A71" s="27"/>
      <c r="B71" s="28"/>
      <c r="C71" s="28"/>
      <c r="D71" s="29"/>
      <c r="E71" s="30"/>
      <c r="F71" s="31"/>
      <c r="G71" s="32"/>
    </row>
    <row r="72" spans="1:7" s="33" customFormat="1" ht="15" hidden="1" x14ac:dyDescent="0.25">
      <c r="A72" s="40"/>
      <c r="B72" s="41" t="s">
        <v>118</v>
      </c>
      <c r="C72" s="41"/>
      <c r="D72" s="38"/>
      <c r="G72" s="39"/>
    </row>
    <row r="73" spans="1:7" s="45" customFormat="1" ht="12" hidden="1" x14ac:dyDescent="0.25">
      <c r="A73" s="42"/>
      <c r="B73" s="164"/>
      <c r="C73" s="43"/>
      <c r="D73" s="44" t="s">
        <v>119</v>
      </c>
      <c r="F73" s="46"/>
      <c r="G73" s="47"/>
    </row>
    <row r="74" spans="1:7" s="33" customFormat="1" ht="6.75" hidden="1" customHeight="1" thickBot="1" x14ac:dyDescent="0.3">
      <c r="A74" s="40"/>
      <c r="B74" s="17"/>
      <c r="C74" s="41"/>
      <c r="D74" s="53"/>
      <c r="F74" s="19"/>
      <c r="G74" s="39"/>
    </row>
    <row r="75" spans="1:7" ht="13.5" hidden="1" thickBot="1" x14ac:dyDescent="0.3">
      <c r="A75" s="34"/>
      <c r="B75" s="2" t="s">
        <v>12</v>
      </c>
      <c r="E75" s="14" t="s">
        <v>1</v>
      </c>
      <c r="F75" s="54"/>
      <c r="G75" s="36"/>
    </row>
    <row r="76" spans="1:7" ht="6.75" hidden="1" customHeight="1" thickBot="1" x14ac:dyDescent="0.3">
      <c r="A76" s="34"/>
      <c r="F76" s="55"/>
      <c r="G76" s="36"/>
    </row>
    <row r="77" spans="1:7" ht="13.5" hidden="1" thickBot="1" x14ac:dyDescent="0.3">
      <c r="A77" s="34"/>
      <c r="B77" s="2" t="s">
        <v>13</v>
      </c>
      <c r="E77" s="14" t="s">
        <v>1</v>
      </c>
      <c r="F77" s="54"/>
      <c r="G77" s="36"/>
    </row>
    <row r="78" spans="1:7" ht="6.75" hidden="1" customHeight="1" thickBot="1" x14ac:dyDescent="0.3">
      <c r="A78" s="34"/>
      <c r="G78" s="36"/>
    </row>
    <row r="79" spans="1:7" ht="13.5" hidden="1" thickBot="1" x14ac:dyDescent="0.3">
      <c r="A79" s="34"/>
      <c r="C79" s="2" t="s">
        <v>10</v>
      </c>
      <c r="F79" s="16" t="str">
        <f>IF(F77&gt;0,F75/F77,IF(F82&gt;0,F82,"N/A"))</f>
        <v>N/A</v>
      </c>
      <c r="G79" s="36"/>
    </row>
    <row r="80" spans="1:7" ht="6.75" hidden="1" customHeight="1" x14ac:dyDescent="0.25">
      <c r="A80" s="34"/>
      <c r="G80" s="36"/>
    </row>
    <row r="81" spans="1:7" ht="13.5" hidden="1" thickBot="1" x14ac:dyDescent="0.3">
      <c r="A81" s="34"/>
      <c r="B81" s="2" t="s">
        <v>14</v>
      </c>
      <c r="G81" s="36"/>
    </row>
    <row r="82" spans="1:7" ht="13.5" hidden="1" thickBot="1" x14ac:dyDescent="0.3">
      <c r="A82" s="34"/>
      <c r="B82" s="2" t="s">
        <v>15</v>
      </c>
      <c r="E82" s="14" t="s">
        <v>1</v>
      </c>
      <c r="F82" s="15"/>
      <c r="G82" s="36"/>
    </row>
    <row r="83" spans="1:7" ht="6.75" hidden="1" customHeight="1" x14ac:dyDescent="0.25">
      <c r="A83" s="34"/>
      <c r="G83" s="36"/>
    </row>
    <row r="84" spans="1:7" hidden="1" x14ac:dyDescent="0.25">
      <c r="A84" s="34"/>
      <c r="B84" s="183"/>
      <c r="C84" s="184"/>
      <c r="D84" s="185"/>
      <c r="G84" s="36"/>
    </row>
    <row r="85" spans="1:7" hidden="1" x14ac:dyDescent="0.25">
      <c r="A85" s="34"/>
      <c r="B85" s="186"/>
      <c r="C85" s="187"/>
      <c r="D85" s="188"/>
      <c r="G85" s="36"/>
    </row>
    <row r="86" spans="1:7" hidden="1" x14ac:dyDescent="0.25">
      <c r="A86" s="34"/>
      <c r="B86" s="186"/>
      <c r="C86" s="187"/>
      <c r="D86" s="188"/>
      <c r="G86" s="36"/>
    </row>
    <row r="87" spans="1:7" hidden="1" x14ac:dyDescent="0.25">
      <c r="A87" s="34"/>
      <c r="B87" s="186"/>
      <c r="C87" s="187"/>
      <c r="D87" s="188"/>
      <c r="G87" s="36"/>
    </row>
    <row r="88" spans="1:7" hidden="1" x14ac:dyDescent="0.25">
      <c r="A88" s="34"/>
      <c r="B88" s="186"/>
      <c r="C88" s="187"/>
      <c r="D88" s="188"/>
      <c r="G88" s="36"/>
    </row>
    <row r="89" spans="1:7" hidden="1" x14ac:dyDescent="0.25">
      <c r="A89" s="34"/>
      <c r="B89" s="186"/>
      <c r="C89" s="187"/>
      <c r="D89" s="188"/>
      <c r="G89" s="36"/>
    </row>
    <row r="90" spans="1:7" hidden="1" x14ac:dyDescent="0.25">
      <c r="A90" s="34"/>
      <c r="B90" s="189"/>
      <c r="C90" s="190"/>
      <c r="D90" s="191"/>
      <c r="G90" s="36"/>
    </row>
    <row r="91" spans="1:7" ht="6.75" hidden="1" customHeight="1" thickBot="1" x14ac:dyDescent="0.3">
      <c r="A91" s="34"/>
      <c r="G91" s="36"/>
    </row>
    <row r="92" spans="1:7" ht="13.5" hidden="1" thickBot="1" x14ac:dyDescent="0.3">
      <c r="A92" s="34"/>
      <c r="B92" s="2" t="s">
        <v>16</v>
      </c>
      <c r="E92" s="14" t="s">
        <v>1</v>
      </c>
      <c r="F92" s="54"/>
      <c r="G92" s="36"/>
    </row>
    <row r="93" spans="1:7" ht="6.75" hidden="1" customHeight="1" thickBot="1" x14ac:dyDescent="0.3">
      <c r="A93" s="34"/>
      <c r="G93" s="36"/>
    </row>
    <row r="94" spans="1:7" ht="13.5" hidden="1" thickBot="1" x14ac:dyDescent="0.3">
      <c r="A94" s="34"/>
      <c r="C94" s="35" t="s">
        <v>11</v>
      </c>
      <c r="F94" s="18" t="str">
        <f>IF(F92=0," ",IF(F82="Yes",1,IF(F82="No",0,IF(F79/F92&gt;=1,1,IF(F79/F92&gt;=0.75,0.75,IF(F79/F92&gt;=0.5,0.5,IF(F79/F92&gt;=0.25,0.25,0)))))))</f>
        <v xml:space="preserve"> </v>
      </c>
      <c r="G94" s="36"/>
    </row>
    <row r="95" spans="1:7" ht="6.75" hidden="1" customHeight="1" x14ac:dyDescent="0.25">
      <c r="A95" s="48"/>
      <c r="B95" s="49"/>
      <c r="C95" s="49"/>
      <c r="D95" s="50"/>
      <c r="E95" s="49"/>
      <c r="F95" s="51"/>
      <c r="G95" s="52"/>
    </row>
    <row r="96" spans="1:7" s="33" customFormat="1" ht="15" hidden="1" x14ac:dyDescent="0.25">
      <c r="A96" s="27"/>
      <c r="B96" s="28"/>
      <c r="C96" s="28"/>
      <c r="D96" s="29"/>
      <c r="E96" s="30"/>
      <c r="F96" s="31"/>
      <c r="G96" s="32"/>
    </row>
    <row r="97" spans="1:7" s="33" customFormat="1" ht="15" hidden="1" x14ac:dyDescent="0.25">
      <c r="A97" s="40"/>
      <c r="B97" s="41" t="s">
        <v>118</v>
      </c>
      <c r="C97" s="41"/>
      <c r="D97" s="38"/>
      <c r="G97" s="39"/>
    </row>
    <row r="98" spans="1:7" s="45" customFormat="1" ht="12" hidden="1" x14ac:dyDescent="0.25">
      <c r="A98" s="42"/>
      <c r="B98" s="164"/>
      <c r="C98" s="43"/>
      <c r="D98" s="44" t="s">
        <v>119</v>
      </c>
      <c r="F98" s="46"/>
      <c r="G98" s="47"/>
    </row>
    <row r="99" spans="1:7" s="33" customFormat="1" ht="6.75" hidden="1" customHeight="1" thickBot="1" x14ac:dyDescent="0.3">
      <c r="A99" s="40"/>
      <c r="B99" s="17"/>
      <c r="C99" s="41"/>
      <c r="D99" s="53"/>
      <c r="F99" s="19"/>
      <c r="G99" s="39"/>
    </row>
    <row r="100" spans="1:7" ht="13.5" hidden="1" thickBot="1" x14ac:dyDescent="0.3">
      <c r="A100" s="34"/>
      <c r="B100" s="2" t="s">
        <v>12</v>
      </c>
      <c r="E100" s="14" t="s">
        <v>1</v>
      </c>
      <c r="F100" s="54"/>
      <c r="G100" s="36"/>
    </row>
    <row r="101" spans="1:7" ht="6.75" hidden="1" customHeight="1" thickBot="1" x14ac:dyDescent="0.3">
      <c r="A101" s="34"/>
      <c r="F101" s="55"/>
      <c r="G101" s="36"/>
    </row>
    <row r="102" spans="1:7" ht="13.5" hidden="1" thickBot="1" x14ac:dyDescent="0.3">
      <c r="A102" s="34"/>
      <c r="B102" s="2" t="s">
        <v>13</v>
      </c>
      <c r="E102" s="14" t="s">
        <v>1</v>
      </c>
      <c r="F102" s="54"/>
      <c r="G102" s="36"/>
    </row>
    <row r="103" spans="1:7" ht="6.75" hidden="1" customHeight="1" thickBot="1" x14ac:dyDescent="0.3">
      <c r="A103" s="34"/>
      <c r="G103" s="36"/>
    </row>
    <row r="104" spans="1:7" ht="13.5" hidden="1" thickBot="1" x14ac:dyDescent="0.3">
      <c r="A104" s="34"/>
      <c r="C104" s="2" t="s">
        <v>10</v>
      </c>
      <c r="F104" s="16" t="str">
        <f>IF(F102&gt;0,F100/F102,IF(F107&gt;0,F107,"N/A"))</f>
        <v>N/A</v>
      </c>
      <c r="G104" s="36"/>
    </row>
    <row r="105" spans="1:7" ht="6.75" hidden="1" customHeight="1" x14ac:dyDescent="0.25">
      <c r="A105" s="34"/>
      <c r="G105" s="36"/>
    </row>
    <row r="106" spans="1:7" ht="13.5" hidden="1" thickBot="1" x14ac:dyDescent="0.3">
      <c r="A106" s="34"/>
      <c r="B106" s="2" t="s">
        <v>14</v>
      </c>
      <c r="G106" s="36"/>
    </row>
    <row r="107" spans="1:7" ht="13.5" hidden="1" thickBot="1" x14ac:dyDescent="0.3">
      <c r="A107" s="34"/>
      <c r="B107" s="2" t="s">
        <v>15</v>
      </c>
      <c r="E107" s="14" t="s">
        <v>1</v>
      </c>
      <c r="F107" s="15"/>
      <c r="G107" s="36"/>
    </row>
    <row r="108" spans="1:7" ht="6.75" hidden="1" customHeight="1" x14ac:dyDescent="0.25">
      <c r="A108" s="34"/>
      <c r="G108" s="36"/>
    </row>
    <row r="109" spans="1:7" hidden="1" x14ac:dyDescent="0.25">
      <c r="A109" s="34"/>
      <c r="B109" s="183"/>
      <c r="C109" s="184"/>
      <c r="D109" s="185"/>
      <c r="G109" s="36"/>
    </row>
    <row r="110" spans="1:7" hidden="1" x14ac:dyDescent="0.25">
      <c r="A110" s="34"/>
      <c r="B110" s="186"/>
      <c r="C110" s="187"/>
      <c r="D110" s="188"/>
      <c r="G110" s="36"/>
    </row>
    <row r="111" spans="1:7" hidden="1" x14ac:dyDescent="0.25">
      <c r="A111" s="34"/>
      <c r="B111" s="186"/>
      <c r="C111" s="187"/>
      <c r="D111" s="188"/>
      <c r="G111" s="36"/>
    </row>
    <row r="112" spans="1:7" hidden="1" x14ac:dyDescent="0.25">
      <c r="A112" s="34"/>
      <c r="B112" s="186"/>
      <c r="C112" s="187"/>
      <c r="D112" s="188"/>
      <c r="G112" s="36"/>
    </row>
    <row r="113" spans="1:7" hidden="1" x14ac:dyDescent="0.25">
      <c r="A113" s="34"/>
      <c r="B113" s="186"/>
      <c r="C113" s="187"/>
      <c r="D113" s="188"/>
      <c r="G113" s="36"/>
    </row>
    <row r="114" spans="1:7" hidden="1" x14ac:dyDescent="0.25">
      <c r="A114" s="34"/>
      <c r="B114" s="186"/>
      <c r="C114" s="187"/>
      <c r="D114" s="188"/>
      <c r="G114" s="36"/>
    </row>
    <row r="115" spans="1:7" hidden="1" x14ac:dyDescent="0.25">
      <c r="A115" s="34"/>
      <c r="B115" s="189"/>
      <c r="C115" s="190"/>
      <c r="D115" s="191"/>
      <c r="G115" s="36"/>
    </row>
    <row r="116" spans="1:7" ht="6.75" hidden="1" customHeight="1" thickBot="1" x14ac:dyDescent="0.3">
      <c r="A116" s="34"/>
      <c r="G116" s="36"/>
    </row>
    <row r="117" spans="1:7" ht="13.5" hidden="1" thickBot="1" x14ac:dyDescent="0.3">
      <c r="A117" s="34"/>
      <c r="B117" s="2" t="s">
        <v>16</v>
      </c>
      <c r="E117" s="14" t="s">
        <v>1</v>
      </c>
      <c r="F117" s="54"/>
      <c r="G117" s="36"/>
    </row>
    <row r="118" spans="1:7" ht="6.75" hidden="1" customHeight="1" thickBot="1" x14ac:dyDescent="0.3">
      <c r="A118" s="34"/>
      <c r="G118" s="36"/>
    </row>
    <row r="119" spans="1:7" ht="13.5" hidden="1" thickBot="1" x14ac:dyDescent="0.3">
      <c r="A119" s="34"/>
      <c r="C119" s="35" t="s">
        <v>11</v>
      </c>
      <c r="F119" s="18" t="str">
        <f>IF(F117=0," ",IF(F107="Yes",1,IF(F107="No",0,IF(F104/F117&gt;=1,1,IF(F104/F117&gt;=0.75,0.75,IF(F104/F117&gt;=0.5,0.5,IF(F104/F117&gt;=0.25,0.25,0)))))))</f>
        <v xml:space="preserve"> </v>
      </c>
      <c r="G119" s="36"/>
    </row>
    <row r="120" spans="1:7" ht="6.75" hidden="1" customHeight="1" x14ac:dyDescent="0.25">
      <c r="A120" s="48"/>
      <c r="B120" s="49"/>
      <c r="C120" s="49"/>
      <c r="D120" s="50"/>
      <c r="E120" s="49"/>
      <c r="F120" s="51"/>
      <c r="G120" s="52"/>
    </row>
    <row r="121" spans="1:7" s="33" customFormat="1" ht="15" hidden="1" x14ac:dyDescent="0.25">
      <c r="A121" s="27"/>
      <c r="B121" s="28"/>
      <c r="C121" s="28"/>
      <c r="D121" s="29"/>
      <c r="E121" s="30"/>
      <c r="F121" s="31"/>
      <c r="G121" s="32"/>
    </row>
    <row r="122" spans="1:7" s="33" customFormat="1" ht="15" hidden="1" x14ac:dyDescent="0.25">
      <c r="A122" s="40"/>
      <c r="B122" s="41" t="s">
        <v>118</v>
      </c>
      <c r="C122" s="41"/>
      <c r="D122" s="38"/>
      <c r="G122" s="39"/>
    </row>
    <row r="123" spans="1:7" s="45" customFormat="1" ht="12" hidden="1" x14ac:dyDescent="0.25">
      <c r="A123" s="42"/>
      <c r="B123" s="164"/>
      <c r="C123" s="43"/>
      <c r="D123" s="44" t="s">
        <v>119</v>
      </c>
      <c r="F123" s="46"/>
      <c r="G123" s="47"/>
    </row>
    <row r="124" spans="1:7" s="33" customFormat="1" ht="6.75" hidden="1" customHeight="1" thickBot="1" x14ac:dyDescent="0.3">
      <c r="A124" s="40"/>
      <c r="B124" s="17"/>
      <c r="C124" s="41"/>
      <c r="D124" s="53"/>
      <c r="F124" s="19"/>
      <c r="G124" s="39"/>
    </row>
    <row r="125" spans="1:7" ht="13.5" hidden="1" thickBot="1" x14ac:dyDescent="0.3">
      <c r="A125" s="34"/>
      <c r="B125" s="2" t="s">
        <v>12</v>
      </c>
      <c r="E125" s="14" t="s">
        <v>1</v>
      </c>
      <c r="F125" s="54"/>
      <c r="G125" s="36"/>
    </row>
    <row r="126" spans="1:7" ht="6.75" hidden="1" customHeight="1" thickBot="1" x14ac:dyDescent="0.3">
      <c r="A126" s="34"/>
      <c r="F126" s="55"/>
      <c r="G126" s="36"/>
    </row>
    <row r="127" spans="1:7" ht="13.5" hidden="1" thickBot="1" x14ac:dyDescent="0.3">
      <c r="A127" s="34"/>
      <c r="B127" s="2" t="s">
        <v>13</v>
      </c>
      <c r="E127" s="14" t="s">
        <v>1</v>
      </c>
      <c r="F127" s="54"/>
      <c r="G127" s="36"/>
    </row>
    <row r="128" spans="1:7" ht="6.75" hidden="1" customHeight="1" thickBot="1" x14ac:dyDescent="0.3">
      <c r="A128" s="34"/>
      <c r="G128" s="36"/>
    </row>
    <row r="129" spans="1:7" ht="13.5" hidden="1" thickBot="1" x14ac:dyDescent="0.3">
      <c r="A129" s="34"/>
      <c r="C129" s="2" t="s">
        <v>10</v>
      </c>
      <c r="F129" s="16" t="str">
        <f>IF(F127&gt;0,F125/F127,IF(F132&gt;0,F132,"N/A"))</f>
        <v>N/A</v>
      </c>
      <c r="G129" s="36"/>
    </row>
    <row r="130" spans="1:7" ht="6.75" hidden="1" customHeight="1" x14ac:dyDescent="0.25">
      <c r="A130" s="34"/>
      <c r="G130" s="36"/>
    </row>
    <row r="131" spans="1:7" ht="13.5" hidden="1" thickBot="1" x14ac:dyDescent="0.3">
      <c r="A131" s="34"/>
      <c r="B131" s="2" t="s">
        <v>14</v>
      </c>
      <c r="G131" s="36"/>
    </row>
    <row r="132" spans="1:7" ht="13.5" hidden="1" thickBot="1" x14ac:dyDescent="0.3">
      <c r="A132" s="34"/>
      <c r="B132" s="2" t="s">
        <v>15</v>
      </c>
      <c r="E132" s="14" t="s">
        <v>1</v>
      </c>
      <c r="F132" s="15"/>
      <c r="G132" s="36"/>
    </row>
    <row r="133" spans="1:7" ht="6.75" hidden="1" customHeight="1" x14ac:dyDescent="0.25">
      <c r="A133" s="34"/>
      <c r="G133" s="36"/>
    </row>
    <row r="134" spans="1:7" hidden="1" x14ac:dyDescent="0.25">
      <c r="A134" s="34"/>
      <c r="B134" s="183"/>
      <c r="C134" s="184"/>
      <c r="D134" s="185"/>
      <c r="G134" s="36"/>
    </row>
    <row r="135" spans="1:7" hidden="1" x14ac:dyDescent="0.25">
      <c r="A135" s="34"/>
      <c r="B135" s="186"/>
      <c r="C135" s="187"/>
      <c r="D135" s="188"/>
      <c r="G135" s="36"/>
    </row>
    <row r="136" spans="1:7" hidden="1" x14ac:dyDescent="0.25">
      <c r="A136" s="34"/>
      <c r="B136" s="186"/>
      <c r="C136" s="187"/>
      <c r="D136" s="188"/>
      <c r="G136" s="36"/>
    </row>
    <row r="137" spans="1:7" hidden="1" x14ac:dyDescent="0.25">
      <c r="A137" s="34"/>
      <c r="B137" s="186"/>
      <c r="C137" s="187"/>
      <c r="D137" s="188"/>
      <c r="G137" s="36"/>
    </row>
    <row r="138" spans="1:7" hidden="1" x14ac:dyDescent="0.25">
      <c r="A138" s="34"/>
      <c r="B138" s="186"/>
      <c r="C138" s="187"/>
      <c r="D138" s="188"/>
      <c r="G138" s="36"/>
    </row>
    <row r="139" spans="1:7" hidden="1" x14ac:dyDescent="0.25">
      <c r="A139" s="34"/>
      <c r="B139" s="186"/>
      <c r="C139" s="187"/>
      <c r="D139" s="188"/>
      <c r="G139" s="36"/>
    </row>
    <row r="140" spans="1:7" hidden="1" x14ac:dyDescent="0.25">
      <c r="A140" s="34"/>
      <c r="B140" s="189"/>
      <c r="C140" s="190"/>
      <c r="D140" s="191"/>
      <c r="G140" s="36"/>
    </row>
    <row r="141" spans="1:7" ht="6.75" hidden="1" customHeight="1" thickBot="1" x14ac:dyDescent="0.3">
      <c r="A141" s="34"/>
      <c r="G141" s="36"/>
    </row>
    <row r="142" spans="1:7" ht="13.5" hidden="1" thickBot="1" x14ac:dyDescent="0.3">
      <c r="A142" s="34"/>
      <c r="B142" s="2" t="s">
        <v>16</v>
      </c>
      <c r="E142" s="14" t="s">
        <v>1</v>
      </c>
      <c r="F142" s="54"/>
      <c r="G142" s="36"/>
    </row>
    <row r="143" spans="1:7" ht="6.75" hidden="1" customHeight="1" thickBot="1" x14ac:dyDescent="0.3">
      <c r="A143" s="34"/>
      <c r="G143" s="36"/>
    </row>
    <row r="144" spans="1:7" ht="13.5" hidden="1" thickBot="1" x14ac:dyDescent="0.3">
      <c r="A144" s="34"/>
      <c r="C144" s="35" t="s">
        <v>11</v>
      </c>
      <c r="F144" s="18" t="str">
        <f>IF(F142=0," ",IF(F132="Yes",1,IF(F132="No",0,IF(F129/F142&gt;=1,1,IF(F129/F142&gt;=0.75,0.75,IF(F129/F142&gt;=0.5,0.5,IF(F129/F142&gt;=0.25,0.25,0)))))))</f>
        <v xml:space="preserve"> </v>
      </c>
      <c r="G144" s="36"/>
    </row>
    <row r="145" spans="1:7" ht="6.75" hidden="1" customHeight="1" x14ac:dyDescent="0.25">
      <c r="A145" s="48"/>
      <c r="B145" s="49"/>
      <c r="C145" s="49"/>
      <c r="D145" s="50"/>
      <c r="E145" s="49"/>
      <c r="F145" s="51"/>
      <c r="G145" s="52"/>
    </row>
    <row r="146" spans="1:7" s="33" customFormat="1" ht="15" hidden="1" x14ac:dyDescent="0.25">
      <c r="A146" s="27"/>
      <c r="B146" s="28"/>
      <c r="C146" s="28"/>
      <c r="D146" s="29"/>
      <c r="E146" s="30"/>
      <c r="F146" s="31"/>
      <c r="G146" s="32"/>
    </row>
    <row r="147" spans="1:7" s="33" customFormat="1" ht="15" hidden="1" x14ac:dyDescent="0.25">
      <c r="A147" s="40"/>
      <c r="B147" s="41" t="s">
        <v>120</v>
      </c>
      <c r="C147" s="41"/>
      <c r="D147" s="38"/>
      <c r="G147" s="39"/>
    </row>
    <row r="148" spans="1:7" s="45" customFormat="1" ht="12" hidden="1" x14ac:dyDescent="0.25">
      <c r="A148" s="42"/>
      <c r="B148" s="164"/>
      <c r="C148" s="43"/>
      <c r="D148" s="44" t="s">
        <v>119</v>
      </c>
      <c r="F148" s="46"/>
      <c r="G148" s="47"/>
    </row>
    <row r="149" spans="1:7" s="33" customFormat="1" ht="6.75" hidden="1" customHeight="1" thickBot="1" x14ac:dyDescent="0.3">
      <c r="A149" s="40"/>
      <c r="B149" s="17"/>
      <c r="C149" s="41"/>
      <c r="D149" s="53"/>
      <c r="F149" s="19"/>
      <c r="G149" s="39"/>
    </row>
    <row r="150" spans="1:7" ht="13.5" hidden="1" thickBot="1" x14ac:dyDescent="0.3">
      <c r="A150" s="34"/>
      <c r="B150" s="2" t="s">
        <v>12</v>
      </c>
      <c r="E150" s="14" t="s">
        <v>1</v>
      </c>
      <c r="F150" s="54"/>
      <c r="G150" s="36"/>
    </row>
    <row r="151" spans="1:7" ht="6.75" hidden="1" customHeight="1" thickBot="1" x14ac:dyDescent="0.3">
      <c r="A151" s="34"/>
      <c r="F151" s="55"/>
      <c r="G151" s="36"/>
    </row>
    <row r="152" spans="1:7" ht="13.5" hidden="1" thickBot="1" x14ac:dyDescent="0.3">
      <c r="A152" s="34"/>
      <c r="B152" s="2" t="s">
        <v>13</v>
      </c>
      <c r="E152" s="14" t="s">
        <v>1</v>
      </c>
      <c r="F152" s="54"/>
      <c r="G152" s="36"/>
    </row>
    <row r="153" spans="1:7" ht="6.75" hidden="1" customHeight="1" thickBot="1" x14ac:dyDescent="0.3">
      <c r="A153" s="34"/>
      <c r="G153" s="36"/>
    </row>
    <row r="154" spans="1:7" ht="13.5" hidden="1" thickBot="1" x14ac:dyDescent="0.3">
      <c r="A154" s="34"/>
      <c r="C154" s="2" t="s">
        <v>10</v>
      </c>
      <c r="F154" s="16" t="str">
        <f>IF(F152&gt;0,F150/F152,IF(F157&gt;0,F157,"N/A"))</f>
        <v>N/A</v>
      </c>
      <c r="G154" s="36"/>
    </row>
    <row r="155" spans="1:7" ht="6.75" hidden="1" customHeight="1" x14ac:dyDescent="0.25">
      <c r="A155" s="34"/>
      <c r="G155" s="36"/>
    </row>
    <row r="156" spans="1:7" ht="13.5" hidden="1" thickBot="1" x14ac:dyDescent="0.3">
      <c r="A156" s="34"/>
      <c r="B156" s="2" t="s">
        <v>14</v>
      </c>
      <c r="G156" s="36"/>
    </row>
    <row r="157" spans="1:7" ht="13.5" hidden="1" thickBot="1" x14ac:dyDescent="0.3">
      <c r="A157" s="34"/>
      <c r="B157" s="2" t="s">
        <v>15</v>
      </c>
      <c r="E157" s="14" t="s">
        <v>1</v>
      </c>
      <c r="F157" s="15"/>
      <c r="G157" s="36"/>
    </row>
    <row r="158" spans="1:7" ht="6.75" hidden="1" customHeight="1" x14ac:dyDescent="0.25">
      <c r="A158" s="34"/>
      <c r="G158" s="36"/>
    </row>
    <row r="159" spans="1:7" hidden="1" x14ac:dyDescent="0.25">
      <c r="A159" s="34"/>
      <c r="B159" s="183"/>
      <c r="C159" s="184"/>
      <c r="D159" s="185"/>
      <c r="G159" s="36"/>
    </row>
    <row r="160" spans="1:7" hidden="1" x14ac:dyDescent="0.25">
      <c r="A160" s="34"/>
      <c r="B160" s="186"/>
      <c r="C160" s="187"/>
      <c r="D160" s="188"/>
      <c r="G160" s="36"/>
    </row>
    <row r="161" spans="1:7" hidden="1" x14ac:dyDescent="0.25">
      <c r="A161" s="34"/>
      <c r="B161" s="186"/>
      <c r="C161" s="187"/>
      <c r="D161" s="188"/>
      <c r="G161" s="36"/>
    </row>
    <row r="162" spans="1:7" hidden="1" x14ac:dyDescent="0.25">
      <c r="A162" s="34"/>
      <c r="B162" s="186"/>
      <c r="C162" s="187"/>
      <c r="D162" s="188"/>
      <c r="G162" s="36"/>
    </row>
    <row r="163" spans="1:7" hidden="1" x14ac:dyDescent="0.25">
      <c r="A163" s="34"/>
      <c r="B163" s="186"/>
      <c r="C163" s="187"/>
      <c r="D163" s="188"/>
      <c r="G163" s="36"/>
    </row>
    <row r="164" spans="1:7" hidden="1" x14ac:dyDescent="0.25">
      <c r="A164" s="34"/>
      <c r="B164" s="186"/>
      <c r="C164" s="187"/>
      <c r="D164" s="188"/>
      <c r="G164" s="36"/>
    </row>
    <row r="165" spans="1:7" hidden="1" x14ac:dyDescent="0.25">
      <c r="A165" s="34"/>
      <c r="B165" s="189"/>
      <c r="C165" s="190"/>
      <c r="D165" s="191"/>
      <c r="G165" s="36"/>
    </row>
    <row r="166" spans="1:7" ht="6.75" hidden="1" customHeight="1" thickBot="1" x14ac:dyDescent="0.3">
      <c r="A166" s="34"/>
      <c r="G166" s="36"/>
    </row>
    <row r="167" spans="1:7" ht="13.5" hidden="1" thickBot="1" x14ac:dyDescent="0.3">
      <c r="A167" s="34"/>
      <c r="B167" s="2" t="s">
        <v>16</v>
      </c>
      <c r="E167" s="14" t="s">
        <v>1</v>
      </c>
      <c r="F167" s="54"/>
      <c r="G167" s="36"/>
    </row>
    <row r="168" spans="1:7" ht="6.75" hidden="1" customHeight="1" thickBot="1" x14ac:dyDescent="0.3">
      <c r="A168" s="34"/>
      <c r="G168" s="36"/>
    </row>
    <row r="169" spans="1:7" ht="13.5" hidden="1" thickBot="1" x14ac:dyDescent="0.3">
      <c r="A169" s="34"/>
      <c r="C169" s="35" t="s">
        <v>11</v>
      </c>
      <c r="F169" s="18" t="str">
        <f>IF(F167=0," ",IF(F157="Yes",1,IF(F157="No",0,IF(F154/F167&gt;=1,1,IF(F154/F167&gt;=0.75,0.75,IF(F154/F167&gt;=0.5,0.5,IF(F154/F167&gt;=0.25,0.25,0)))))))</f>
        <v xml:space="preserve"> </v>
      </c>
      <c r="G169" s="36"/>
    </row>
    <row r="170" spans="1:7" ht="6.75" hidden="1" customHeight="1" x14ac:dyDescent="0.25">
      <c r="A170" s="48"/>
      <c r="B170" s="49"/>
      <c r="C170" s="49"/>
      <c r="D170" s="50"/>
      <c r="E170" s="49"/>
      <c r="F170" s="51"/>
      <c r="G170" s="52"/>
    </row>
    <row r="171" spans="1:7" s="33" customFormat="1" ht="15" hidden="1" x14ac:dyDescent="0.25">
      <c r="A171" s="27"/>
      <c r="B171" s="28"/>
      <c r="C171" s="28"/>
      <c r="D171" s="29"/>
      <c r="E171" s="30"/>
      <c r="F171" s="31"/>
      <c r="G171" s="32"/>
    </row>
    <row r="172" spans="1:7" s="33" customFormat="1" ht="15" hidden="1" x14ac:dyDescent="0.25">
      <c r="A172" s="40"/>
      <c r="B172" s="41" t="s">
        <v>120</v>
      </c>
      <c r="C172" s="41"/>
      <c r="D172" s="38"/>
      <c r="G172" s="39"/>
    </row>
    <row r="173" spans="1:7" s="45" customFormat="1" ht="12" hidden="1" x14ac:dyDescent="0.25">
      <c r="A173" s="42"/>
      <c r="B173" s="164"/>
      <c r="C173" s="43"/>
      <c r="D173" s="44" t="s">
        <v>119</v>
      </c>
      <c r="F173" s="46"/>
      <c r="G173" s="47"/>
    </row>
    <row r="174" spans="1:7" s="33" customFormat="1" ht="6.75" hidden="1" customHeight="1" thickBot="1" x14ac:dyDescent="0.3">
      <c r="A174" s="40"/>
      <c r="B174" s="17"/>
      <c r="C174" s="41"/>
      <c r="D174" s="53"/>
      <c r="F174" s="19"/>
      <c r="G174" s="39"/>
    </row>
    <row r="175" spans="1:7" ht="13.5" hidden="1" thickBot="1" x14ac:dyDescent="0.3">
      <c r="A175" s="34"/>
      <c r="B175" s="2" t="s">
        <v>12</v>
      </c>
      <c r="E175" s="14" t="s">
        <v>1</v>
      </c>
      <c r="F175" s="54"/>
      <c r="G175" s="36"/>
    </row>
    <row r="176" spans="1:7" ht="6.75" hidden="1" customHeight="1" thickBot="1" x14ac:dyDescent="0.3">
      <c r="A176" s="34"/>
      <c r="F176" s="55"/>
      <c r="G176" s="36"/>
    </row>
    <row r="177" spans="1:7" ht="13.5" hidden="1" thickBot="1" x14ac:dyDescent="0.3">
      <c r="A177" s="34"/>
      <c r="B177" s="2" t="s">
        <v>13</v>
      </c>
      <c r="E177" s="14" t="s">
        <v>1</v>
      </c>
      <c r="F177" s="54"/>
      <c r="G177" s="36"/>
    </row>
    <row r="178" spans="1:7" ht="6.75" hidden="1" customHeight="1" thickBot="1" x14ac:dyDescent="0.3">
      <c r="A178" s="34"/>
      <c r="G178" s="36"/>
    </row>
    <row r="179" spans="1:7" ht="13.5" hidden="1" thickBot="1" x14ac:dyDescent="0.3">
      <c r="A179" s="34"/>
      <c r="C179" s="2" t="s">
        <v>10</v>
      </c>
      <c r="F179" s="16" t="str">
        <f>IF(F177&gt;0,F175/F177,IF(F182&gt;0,F182,"N/A"))</f>
        <v>N/A</v>
      </c>
      <c r="G179" s="36"/>
    </row>
    <row r="180" spans="1:7" ht="6.75" hidden="1" customHeight="1" x14ac:dyDescent="0.25">
      <c r="A180" s="34"/>
      <c r="G180" s="36"/>
    </row>
    <row r="181" spans="1:7" ht="13.5" hidden="1" thickBot="1" x14ac:dyDescent="0.3">
      <c r="A181" s="34"/>
      <c r="B181" s="2" t="s">
        <v>14</v>
      </c>
      <c r="G181" s="36"/>
    </row>
    <row r="182" spans="1:7" ht="13.5" hidden="1" thickBot="1" x14ac:dyDescent="0.3">
      <c r="A182" s="34"/>
      <c r="B182" s="2" t="s">
        <v>15</v>
      </c>
      <c r="E182" s="14" t="s">
        <v>1</v>
      </c>
      <c r="F182" s="15"/>
      <c r="G182" s="36"/>
    </row>
    <row r="183" spans="1:7" ht="6.75" hidden="1" customHeight="1" x14ac:dyDescent="0.25">
      <c r="A183" s="34"/>
      <c r="G183" s="36"/>
    </row>
    <row r="184" spans="1:7" hidden="1" x14ac:dyDescent="0.25">
      <c r="A184" s="34"/>
      <c r="B184" s="183"/>
      <c r="C184" s="184"/>
      <c r="D184" s="185"/>
      <c r="G184" s="36"/>
    </row>
    <row r="185" spans="1:7" hidden="1" x14ac:dyDescent="0.25">
      <c r="A185" s="34"/>
      <c r="B185" s="186"/>
      <c r="C185" s="187"/>
      <c r="D185" s="188"/>
      <c r="G185" s="36"/>
    </row>
    <row r="186" spans="1:7" hidden="1" x14ac:dyDescent="0.25">
      <c r="A186" s="34"/>
      <c r="B186" s="186"/>
      <c r="C186" s="187"/>
      <c r="D186" s="188"/>
      <c r="G186" s="36"/>
    </row>
    <row r="187" spans="1:7" hidden="1" x14ac:dyDescent="0.25">
      <c r="A187" s="34"/>
      <c r="B187" s="186"/>
      <c r="C187" s="187"/>
      <c r="D187" s="188"/>
      <c r="G187" s="36"/>
    </row>
    <row r="188" spans="1:7" hidden="1" x14ac:dyDescent="0.25">
      <c r="A188" s="34"/>
      <c r="B188" s="186"/>
      <c r="C188" s="187"/>
      <c r="D188" s="188"/>
      <c r="G188" s="36"/>
    </row>
    <row r="189" spans="1:7" hidden="1" x14ac:dyDescent="0.25">
      <c r="A189" s="34"/>
      <c r="B189" s="186"/>
      <c r="C189" s="187"/>
      <c r="D189" s="188"/>
      <c r="G189" s="36"/>
    </row>
    <row r="190" spans="1:7" hidden="1" x14ac:dyDescent="0.25">
      <c r="A190" s="34"/>
      <c r="B190" s="189"/>
      <c r="C190" s="190"/>
      <c r="D190" s="191"/>
      <c r="G190" s="36"/>
    </row>
    <row r="191" spans="1:7" ht="6.75" hidden="1" customHeight="1" thickBot="1" x14ac:dyDescent="0.3">
      <c r="A191" s="34"/>
      <c r="G191" s="36"/>
    </row>
    <row r="192" spans="1:7" ht="13.5" hidden="1" thickBot="1" x14ac:dyDescent="0.3">
      <c r="A192" s="34"/>
      <c r="B192" s="2" t="s">
        <v>16</v>
      </c>
      <c r="E192" s="14" t="s">
        <v>1</v>
      </c>
      <c r="F192" s="54"/>
      <c r="G192" s="36"/>
    </row>
    <row r="193" spans="1:7" ht="6.75" hidden="1" customHeight="1" thickBot="1" x14ac:dyDescent="0.3">
      <c r="A193" s="34"/>
      <c r="G193" s="36"/>
    </row>
    <row r="194" spans="1:7" ht="13.5" hidden="1" thickBot="1" x14ac:dyDescent="0.3">
      <c r="A194" s="34"/>
      <c r="C194" s="35" t="s">
        <v>11</v>
      </c>
      <c r="F194" s="18" t="str">
        <f>IF(F192=0," ",IF(F182="Yes",1,IF(F182="No",0,IF(F179/F192&gt;=1,1,IF(F179/F192&gt;=0.75,0.75,IF(F179/F192&gt;=0.5,0.5,IF(F179/F192&gt;=0.25,0.25,0)))))))</f>
        <v xml:space="preserve"> </v>
      </c>
      <c r="G194" s="36"/>
    </row>
    <row r="195" spans="1:7" ht="6.75" hidden="1" customHeight="1" x14ac:dyDescent="0.25">
      <c r="A195" s="48"/>
      <c r="B195" s="49"/>
      <c r="C195" s="49"/>
      <c r="D195" s="50"/>
      <c r="E195" s="49"/>
      <c r="F195" s="51"/>
      <c r="G195" s="52"/>
    </row>
    <row r="196" spans="1:7" s="33" customFormat="1" ht="15" hidden="1" x14ac:dyDescent="0.25">
      <c r="A196" s="27"/>
      <c r="B196" s="28"/>
      <c r="C196" s="28"/>
      <c r="D196" s="29"/>
      <c r="E196" s="30"/>
      <c r="F196" s="31"/>
      <c r="G196" s="32"/>
    </row>
    <row r="197" spans="1:7" s="33" customFormat="1" ht="15" hidden="1" x14ac:dyDescent="0.25">
      <c r="A197" s="40"/>
      <c r="B197" s="41" t="s">
        <v>120</v>
      </c>
      <c r="C197" s="41"/>
      <c r="D197" s="38"/>
      <c r="G197" s="39"/>
    </row>
    <row r="198" spans="1:7" s="45" customFormat="1" ht="12" hidden="1" x14ac:dyDescent="0.25">
      <c r="A198" s="42"/>
      <c r="B198" s="164"/>
      <c r="C198" s="43"/>
      <c r="D198" s="44" t="s">
        <v>119</v>
      </c>
      <c r="F198" s="46"/>
      <c r="G198" s="47"/>
    </row>
    <row r="199" spans="1:7" s="33" customFormat="1" ht="6.75" hidden="1" customHeight="1" thickBot="1" x14ac:dyDescent="0.3">
      <c r="A199" s="40"/>
      <c r="B199" s="17"/>
      <c r="C199" s="41"/>
      <c r="D199" s="53"/>
      <c r="F199" s="19"/>
      <c r="G199" s="39"/>
    </row>
    <row r="200" spans="1:7" ht="13.5" hidden="1" thickBot="1" x14ac:dyDescent="0.3">
      <c r="A200" s="34"/>
      <c r="B200" s="2" t="s">
        <v>12</v>
      </c>
      <c r="E200" s="14" t="s">
        <v>1</v>
      </c>
      <c r="F200" s="54"/>
      <c r="G200" s="36"/>
    </row>
    <row r="201" spans="1:7" ht="6.75" hidden="1" customHeight="1" thickBot="1" x14ac:dyDescent="0.3">
      <c r="A201" s="34"/>
      <c r="F201" s="55"/>
      <c r="G201" s="36"/>
    </row>
    <row r="202" spans="1:7" ht="13.5" hidden="1" thickBot="1" x14ac:dyDescent="0.3">
      <c r="A202" s="34"/>
      <c r="B202" s="2" t="s">
        <v>13</v>
      </c>
      <c r="E202" s="14" t="s">
        <v>1</v>
      </c>
      <c r="F202" s="54"/>
      <c r="G202" s="36"/>
    </row>
    <row r="203" spans="1:7" ht="6.75" hidden="1" customHeight="1" thickBot="1" x14ac:dyDescent="0.3">
      <c r="A203" s="34"/>
      <c r="G203" s="36"/>
    </row>
    <row r="204" spans="1:7" ht="13.5" hidden="1" thickBot="1" x14ac:dyDescent="0.3">
      <c r="A204" s="34"/>
      <c r="C204" s="2" t="s">
        <v>10</v>
      </c>
      <c r="F204" s="16" t="str">
        <f>IF(F202&gt;0,F200/F202,IF(F207&gt;0,F207,"N/A"))</f>
        <v>N/A</v>
      </c>
      <c r="G204" s="36"/>
    </row>
    <row r="205" spans="1:7" ht="6.75" hidden="1" customHeight="1" x14ac:dyDescent="0.25">
      <c r="A205" s="34"/>
      <c r="G205" s="36"/>
    </row>
    <row r="206" spans="1:7" ht="13.5" hidden="1" thickBot="1" x14ac:dyDescent="0.3">
      <c r="A206" s="34"/>
      <c r="B206" s="2" t="s">
        <v>14</v>
      </c>
      <c r="G206" s="36"/>
    </row>
    <row r="207" spans="1:7" ht="13.5" hidden="1" thickBot="1" x14ac:dyDescent="0.3">
      <c r="A207" s="34"/>
      <c r="B207" s="2" t="s">
        <v>15</v>
      </c>
      <c r="E207" s="14" t="s">
        <v>1</v>
      </c>
      <c r="F207" s="15"/>
      <c r="G207" s="36"/>
    </row>
    <row r="208" spans="1:7" ht="6.75" hidden="1" customHeight="1" x14ac:dyDescent="0.25">
      <c r="A208" s="34"/>
      <c r="G208" s="36"/>
    </row>
    <row r="209" spans="1:7" hidden="1" x14ac:dyDescent="0.25">
      <c r="A209" s="34"/>
      <c r="B209" s="183"/>
      <c r="C209" s="184"/>
      <c r="D209" s="185"/>
      <c r="G209" s="36"/>
    </row>
    <row r="210" spans="1:7" hidden="1" x14ac:dyDescent="0.25">
      <c r="A210" s="34"/>
      <c r="B210" s="186"/>
      <c r="C210" s="187"/>
      <c r="D210" s="188"/>
      <c r="G210" s="36"/>
    </row>
    <row r="211" spans="1:7" hidden="1" x14ac:dyDescent="0.25">
      <c r="A211" s="34"/>
      <c r="B211" s="186"/>
      <c r="C211" s="187"/>
      <c r="D211" s="188"/>
      <c r="G211" s="36"/>
    </row>
    <row r="212" spans="1:7" hidden="1" x14ac:dyDescent="0.25">
      <c r="A212" s="34"/>
      <c r="B212" s="186"/>
      <c r="C212" s="187"/>
      <c r="D212" s="188"/>
      <c r="G212" s="36"/>
    </row>
    <row r="213" spans="1:7" hidden="1" x14ac:dyDescent="0.25">
      <c r="A213" s="34"/>
      <c r="B213" s="186"/>
      <c r="C213" s="187"/>
      <c r="D213" s="188"/>
      <c r="G213" s="36"/>
    </row>
    <row r="214" spans="1:7" hidden="1" x14ac:dyDescent="0.25">
      <c r="A214" s="34"/>
      <c r="B214" s="186"/>
      <c r="C214" s="187"/>
      <c r="D214" s="188"/>
      <c r="G214" s="36"/>
    </row>
    <row r="215" spans="1:7" hidden="1" x14ac:dyDescent="0.25">
      <c r="A215" s="34"/>
      <c r="B215" s="189"/>
      <c r="C215" s="190"/>
      <c r="D215" s="191"/>
      <c r="G215" s="36"/>
    </row>
    <row r="216" spans="1:7" ht="6.75" hidden="1" customHeight="1" thickBot="1" x14ac:dyDescent="0.3">
      <c r="A216" s="34"/>
      <c r="G216" s="36"/>
    </row>
    <row r="217" spans="1:7" ht="13.5" hidden="1" thickBot="1" x14ac:dyDescent="0.3">
      <c r="A217" s="34"/>
      <c r="B217" s="2" t="s">
        <v>16</v>
      </c>
      <c r="E217" s="14" t="s">
        <v>1</v>
      </c>
      <c r="F217" s="54"/>
      <c r="G217" s="36"/>
    </row>
    <row r="218" spans="1:7" ht="6.75" hidden="1" customHeight="1" thickBot="1" x14ac:dyDescent="0.3">
      <c r="A218" s="34"/>
      <c r="G218" s="36"/>
    </row>
    <row r="219" spans="1:7" ht="13.5" hidden="1" thickBot="1" x14ac:dyDescent="0.3">
      <c r="A219" s="34"/>
      <c r="C219" s="35" t="s">
        <v>11</v>
      </c>
      <c r="F219" s="18" t="str">
        <f>IF(F217=0," ",IF(F207="Yes",1,IF(F207="No",0,IF(F204/F217&gt;=1,1,IF(F204/F217&gt;=0.75,0.75,IF(F204/F217&gt;=0.5,0.5,IF(F204/F217&gt;=0.25,0.25,0)))))))</f>
        <v xml:space="preserve"> </v>
      </c>
      <c r="G219" s="36"/>
    </row>
    <row r="220" spans="1:7" ht="6.75" hidden="1" customHeight="1" x14ac:dyDescent="0.25">
      <c r="A220" s="48"/>
      <c r="B220" s="49"/>
      <c r="C220" s="49"/>
      <c r="D220" s="50"/>
      <c r="E220" s="49"/>
      <c r="F220" s="51"/>
      <c r="G220" s="52"/>
    </row>
    <row r="221" spans="1:7" s="33" customFormat="1" ht="15" hidden="1" x14ac:dyDescent="0.25">
      <c r="A221" s="27"/>
      <c r="B221" s="28"/>
      <c r="C221" s="28"/>
      <c r="D221" s="29"/>
      <c r="E221" s="30"/>
      <c r="F221" s="31"/>
      <c r="G221" s="32"/>
    </row>
    <row r="222" spans="1:7" s="33" customFormat="1" ht="15" hidden="1" x14ac:dyDescent="0.25">
      <c r="A222" s="40"/>
      <c r="B222" s="41" t="s">
        <v>120</v>
      </c>
      <c r="C222" s="41"/>
      <c r="D222" s="38"/>
      <c r="G222" s="39"/>
    </row>
    <row r="223" spans="1:7" s="45" customFormat="1" ht="12" hidden="1" x14ac:dyDescent="0.25">
      <c r="A223" s="42"/>
      <c r="B223" s="164"/>
      <c r="C223" s="43"/>
      <c r="D223" s="44" t="s">
        <v>119</v>
      </c>
      <c r="F223" s="46"/>
      <c r="G223" s="47"/>
    </row>
    <row r="224" spans="1:7" s="33" customFormat="1" ht="6.75" hidden="1" customHeight="1" thickBot="1" x14ac:dyDescent="0.3">
      <c r="A224" s="40"/>
      <c r="B224" s="17"/>
      <c r="C224" s="41"/>
      <c r="D224" s="53"/>
      <c r="F224" s="19"/>
      <c r="G224" s="39"/>
    </row>
    <row r="225" spans="1:7" ht="13.5" hidden="1" thickBot="1" x14ac:dyDescent="0.3">
      <c r="A225" s="34"/>
      <c r="B225" s="2" t="s">
        <v>12</v>
      </c>
      <c r="E225" s="14" t="s">
        <v>1</v>
      </c>
      <c r="F225" s="54"/>
      <c r="G225" s="36"/>
    </row>
    <row r="226" spans="1:7" ht="6.75" hidden="1" customHeight="1" thickBot="1" x14ac:dyDescent="0.3">
      <c r="A226" s="34"/>
      <c r="F226" s="55"/>
      <c r="G226" s="36"/>
    </row>
    <row r="227" spans="1:7" ht="13.5" hidden="1" thickBot="1" x14ac:dyDescent="0.3">
      <c r="A227" s="34"/>
      <c r="B227" s="2" t="s">
        <v>13</v>
      </c>
      <c r="E227" s="14" t="s">
        <v>1</v>
      </c>
      <c r="F227" s="54"/>
      <c r="G227" s="36"/>
    </row>
    <row r="228" spans="1:7" ht="6.75" hidden="1" customHeight="1" thickBot="1" x14ac:dyDescent="0.3">
      <c r="A228" s="34"/>
      <c r="G228" s="36"/>
    </row>
    <row r="229" spans="1:7" ht="13.5" hidden="1" thickBot="1" x14ac:dyDescent="0.3">
      <c r="A229" s="34"/>
      <c r="C229" s="2" t="s">
        <v>10</v>
      </c>
      <c r="F229" s="16" t="str">
        <f>IF(F227&gt;0,F225/F227,IF(F232&gt;0,F232,"N/A"))</f>
        <v>N/A</v>
      </c>
      <c r="G229" s="36"/>
    </row>
    <row r="230" spans="1:7" ht="6.75" hidden="1" customHeight="1" x14ac:dyDescent="0.25">
      <c r="A230" s="34"/>
      <c r="G230" s="36"/>
    </row>
    <row r="231" spans="1:7" ht="13.5" hidden="1" thickBot="1" x14ac:dyDescent="0.3">
      <c r="A231" s="34"/>
      <c r="B231" s="2" t="s">
        <v>14</v>
      </c>
      <c r="G231" s="36"/>
    </row>
    <row r="232" spans="1:7" ht="13.5" hidden="1" thickBot="1" x14ac:dyDescent="0.3">
      <c r="A232" s="34"/>
      <c r="B232" s="2" t="s">
        <v>15</v>
      </c>
      <c r="E232" s="14" t="s">
        <v>1</v>
      </c>
      <c r="F232" s="15"/>
      <c r="G232" s="36"/>
    </row>
    <row r="233" spans="1:7" ht="6.75" hidden="1" customHeight="1" x14ac:dyDescent="0.25">
      <c r="A233" s="34"/>
      <c r="G233" s="36"/>
    </row>
    <row r="234" spans="1:7" hidden="1" x14ac:dyDescent="0.25">
      <c r="A234" s="34"/>
      <c r="B234" s="183"/>
      <c r="C234" s="184"/>
      <c r="D234" s="185"/>
      <c r="G234" s="36"/>
    </row>
    <row r="235" spans="1:7" hidden="1" x14ac:dyDescent="0.25">
      <c r="A235" s="34"/>
      <c r="B235" s="186"/>
      <c r="C235" s="187"/>
      <c r="D235" s="188"/>
      <c r="G235" s="36"/>
    </row>
    <row r="236" spans="1:7" hidden="1" x14ac:dyDescent="0.25">
      <c r="A236" s="34"/>
      <c r="B236" s="186"/>
      <c r="C236" s="187"/>
      <c r="D236" s="188"/>
      <c r="G236" s="36"/>
    </row>
    <row r="237" spans="1:7" hidden="1" x14ac:dyDescent="0.25">
      <c r="A237" s="34"/>
      <c r="B237" s="186"/>
      <c r="C237" s="187"/>
      <c r="D237" s="188"/>
      <c r="G237" s="36"/>
    </row>
    <row r="238" spans="1:7" hidden="1" x14ac:dyDescent="0.25">
      <c r="A238" s="34"/>
      <c r="B238" s="186"/>
      <c r="C238" s="187"/>
      <c r="D238" s="188"/>
      <c r="G238" s="36"/>
    </row>
    <row r="239" spans="1:7" hidden="1" x14ac:dyDescent="0.25">
      <c r="A239" s="34"/>
      <c r="B239" s="186"/>
      <c r="C239" s="187"/>
      <c r="D239" s="188"/>
      <c r="G239" s="36"/>
    </row>
    <row r="240" spans="1:7" hidden="1" x14ac:dyDescent="0.25">
      <c r="A240" s="34"/>
      <c r="B240" s="189"/>
      <c r="C240" s="190"/>
      <c r="D240" s="191"/>
      <c r="G240" s="36"/>
    </row>
    <row r="241" spans="1:7" ht="6.75" hidden="1" customHeight="1" thickBot="1" x14ac:dyDescent="0.3">
      <c r="A241" s="34"/>
      <c r="G241" s="36"/>
    </row>
    <row r="242" spans="1:7" ht="13.5" hidden="1" thickBot="1" x14ac:dyDescent="0.3">
      <c r="A242" s="34"/>
      <c r="B242" s="2" t="s">
        <v>16</v>
      </c>
      <c r="E242" s="14" t="s">
        <v>1</v>
      </c>
      <c r="F242" s="54"/>
      <c r="G242" s="36"/>
    </row>
    <row r="243" spans="1:7" ht="6.75" hidden="1" customHeight="1" thickBot="1" x14ac:dyDescent="0.3">
      <c r="A243" s="34"/>
      <c r="G243" s="36"/>
    </row>
    <row r="244" spans="1:7" ht="13.5" hidden="1" thickBot="1" x14ac:dyDescent="0.3">
      <c r="A244" s="34"/>
      <c r="C244" s="35" t="s">
        <v>11</v>
      </c>
      <c r="F244" s="18" t="str">
        <f>IF(F242=0," ",IF(F232="Yes",1,IF(F232="No",0,IF(F229/F242&gt;=1,1,IF(F229/F242&gt;=0.75,0.75,IF(F229/F242&gt;=0.5,0.5,IF(F229/F242&gt;=0.25,0.25,0)))))))</f>
        <v xml:space="preserve"> </v>
      </c>
      <c r="G244" s="36"/>
    </row>
    <row r="245" spans="1:7" ht="6.75" hidden="1" customHeight="1" x14ac:dyDescent="0.25">
      <c r="A245" s="48"/>
      <c r="B245" s="49"/>
      <c r="C245" s="49"/>
      <c r="D245" s="50"/>
      <c r="E245" s="49"/>
      <c r="F245" s="51"/>
      <c r="G245" s="52"/>
    </row>
    <row r="246" spans="1:7" s="33" customFormat="1" ht="15" hidden="1" x14ac:dyDescent="0.25">
      <c r="A246" s="27"/>
      <c r="B246" s="28"/>
      <c r="C246" s="28"/>
      <c r="D246" s="29"/>
      <c r="E246" s="30"/>
      <c r="F246" s="31"/>
      <c r="G246" s="32"/>
    </row>
    <row r="247" spans="1:7" s="33" customFormat="1" ht="15" hidden="1" x14ac:dyDescent="0.25">
      <c r="A247" s="40"/>
      <c r="B247" s="41" t="s">
        <v>120</v>
      </c>
      <c r="C247" s="41"/>
      <c r="D247" s="38"/>
      <c r="G247" s="39"/>
    </row>
    <row r="248" spans="1:7" s="45" customFormat="1" ht="12" hidden="1" x14ac:dyDescent="0.25">
      <c r="A248" s="42"/>
      <c r="B248" s="164"/>
      <c r="C248" s="43"/>
      <c r="D248" s="44" t="s">
        <v>119</v>
      </c>
      <c r="F248" s="46"/>
      <c r="G248" s="47"/>
    </row>
    <row r="249" spans="1:7" s="33" customFormat="1" ht="6.75" hidden="1" customHeight="1" thickBot="1" x14ac:dyDescent="0.3">
      <c r="A249" s="40"/>
      <c r="B249" s="17"/>
      <c r="C249" s="41"/>
      <c r="D249" s="53"/>
      <c r="F249" s="19"/>
      <c r="G249" s="39"/>
    </row>
    <row r="250" spans="1:7" ht="13.5" hidden="1" thickBot="1" x14ac:dyDescent="0.3">
      <c r="A250" s="34"/>
      <c r="B250" s="2" t="s">
        <v>12</v>
      </c>
      <c r="E250" s="14" t="s">
        <v>1</v>
      </c>
      <c r="F250" s="54"/>
      <c r="G250" s="36"/>
    </row>
    <row r="251" spans="1:7" ht="6.75" hidden="1" customHeight="1" thickBot="1" x14ac:dyDescent="0.3">
      <c r="A251" s="34"/>
      <c r="F251" s="55"/>
      <c r="G251" s="36"/>
    </row>
    <row r="252" spans="1:7" ht="13.5" hidden="1" thickBot="1" x14ac:dyDescent="0.3">
      <c r="A252" s="34"/>
      <c r="B252" s="2" t="s">
        <v>13</v>
      </c>
      <c r="E252" s="14" t="s">
        <v>1</v>
      </c>
      <c r="F252" s="54"/>
      <c r="G252" s="36"/>
    </row>
    <row r="253" spans="1:7" ht="6.75" hidden="1" customHeight="1" thickBot="1" x14ac:dyDescent="0.3">
      <c r="A253" s="34"/>
      <c r="G253" s="36"/>
    </row>
    <row r="254" spans="1:7" ht="13.5" hidden="1" thickBot="1" x14ac:dyDescent="0.3">
      <c r="A254" s="34"/>
      <c r="C254" s="2" t="s">
        <v>10</v>
      </c>
      <c r="F254" s="16" t="str">
        <f>IF(F252&gt;0,F250/F252,IF(F257&gt;0,F257,"N/A"))</f>
        <v>N/A</v>
      </c>
      <c r="G254" s="36"/>
    </row>
    <row r="255" spans="1:7" ht="6.75" hidden="1" customHeight="1" x14ac:dyDescent="0.25">
      <c r="A255" s="34"/>
      <c r="G255" s="36"/>
    </row>
    <row r="256" spans="1:7" ht="13.5" hidden="1" thickBot="1" x14ac:dyDescent="0.3">
      <c r="A256" s="34"/>
      <c r="B256" s="2" t="s">
        <v>14</v>
      </c>
      <c r="G256" s="36"/>
    </row>
    <row r="257" spans="1:7" ht="13.5" hidden="1" thickBot="1" x14ac:dyDescent="0.3">
      <c r="A257" s="34"/>
      <c r="B257" s="2" t="s">
        <v>15</v>
      </c>
      <c r="E257" s="14" t="s">
        <v>1</v>
      </c>
      <c r="F257" s="15"/>
      <c r="G257" s="36"/>
    </row>
    <row r="258" spans="1:7" ht="6.75" hidden="1" customHeight="1" x14ac:dyDescent="0.25">
      <c r="A258" s="34"/>
      <c r="G258" s="36"/>
    </row>
    <row r="259" spans="1:7" hidden="1" x14ac:dyDescent="0.25">
      <c r="A259" s="34"/>
      <c r="B259" s="183"/>
      <c r="C259" s="184"/>
      <c r="D259" s="185"/>
      <c r="G259" s="36"/>
    </row>
    <row r="260" spans="1:7" hidden="1" x14ac:dyDescent="0.25">
      <c r="A260" s="34"/>
      <c r="B260" s="186"/>
      <c r="C260" s="187"/>
      <c r="D260" s="188"/>
      <c r="G260" s="36"/>
    </row>
    <row r="261" spans="1:7" hidden="1" x14ac:dyDescent="0.25">
      <c r="A261" s="34"/>
      <c r="B261" s="186"/>
      <c r="C261" s="187"/>
      <c r="D261" s="188"/>
      <c r="G261" s="36"/>
    </row>
    <row r="262" spans="1:7" hidden="1" x14ac:dyDescent="0.25">
      <c r="A262" s="34"/>
      <c r="B262" s="186"/>
      <c r="C262" s="187"/>
      <c r="D262" s="188"/>
      <c r="G262" s="36"/>
    </row>
    <row r="263" spans="1:7" hidden="1" x14ac:dyDescent="0.25">
      <c r="A263" s="34"/>
      <c r="B263" s="186"/>
      <c r="C263" s="187"/>
      <c r="D263" s="188"/>
      <c r="G263" s="36"/>
    </row>
    <row r="264" spans="1:7" hidden="1" x14ac:dyDescent="0.25">
      <c r="A264" s="34"/>
      <c r="B264" s="186"/>
      <c r="C264" s="187"/>
      <c r="D264" s="188"/>
      <c r="G264" s="36"/>
    </row>
    <row r="265" spans="1:7" hidden="1" x14ac:dyDescent="0.25">
      <c r="A265" s="34"/>
      <c r="B265" s="189"/>
      <c r="C265" s="190"/>
      <c r="D265" s="191"/>
      <c r="G265" s="36"/>
    </row>
    <row r="266" spans="1:7" ht="6.75" hidden="1" customHeight="1" thickBot="1" x14ac:dyDescent="0.3">
      <c r="A266" s="34"/>
      <c r="G266" s="36"/>
    </row>
    <row r="267" spans="1:7" ht="13.5" hidden="1" thickBot="1" x14ac:dyDescent="0.3">
      <c r="A267" s="34"/>
      <c r="B267" s="2" t="s">
        <v>16</v>
      </c>
      <c r="E267" s="14" t="s">
        <v>1</v>
      </c>
      <c r="F267" s="54"/>
      <c r="G267" s="36"/>
    </row>
    <row r="268" spans="1:7" ht="6.75" hidden="1" customHeight="1" thickBot="1" x14ac:dyDescent="0.3">
      <c r="A268" s="34"/>
      <c r="G268" s="36"/>
    </row>
    <row r="269" spans="1:7" ht="13.5" hidden="1" thickBot="1" x14ac:dyDescent="0.3">
      <c r="A269" s="34"/>
      <c r="C269" s="35" t="s">
        <v>11</v>
      </c>
      <c r="F269" s="18" t="str">
        <f>IF(F267=0," ",IF(F257="Yes",1,IF(F257="No",0,IF(F254/F267&gt;=1,1,IF(F254/F267&gt;=0.75,0.75,IF(F254/F267&gt;=0.5,0.5,IF(F254/F267&gt;=0.25,0.25,0)))))))</f>
        <v xml:space="preserve"> </v>
      </c>
      <c r="G269" s="36"/>
    </row>
    <row r="270" spans="1:7" hidden="1" x14ac:dyDescent="0.25">
      <c r="A270" s="48"/>
      <c r="B270" s="49"/>
      <c r="C270" s="49"/>
      <c r="D270" s="50"/>
      <c r="E270" s="49"/>
      <c r="F270" s="51"/>
      <c r="G270" s="52"/>
    </row>
  </sheetData>
  <sheetProtection selectLockedCells="1" selectUnlockedCells="1"/>
  <mergeCells count="10">
    <mergeCell ref="B259:D265"/>
    <mergeCell ref="B34:D40"/>
    <mergeCell ref="B59:D65"/>
    <mergeCell ref="B84:D90"/>
    <mergeCell ref="B109:D115"/>
    <mergeCell ref="B134:D140"/>
    <mergeCell ref="B159:D165"/>
    <mergeCell ref="B184:D190"/>
    <mergeCell ref="B209:D215"/>
    <mergeCell ref="B234:D240"/>
  </mergeCells>
  <phoneticPr fontId="0" type="noConversion"/>
  <dataValidations count="1">
    <dataValidation type="list" showInputMessage="1" showErrorMessage="1" sqref="F32 F232 F157 F82 F107 F132 F57 F182 F207 F257 F5" xr:uid="{00000000-0002-0000-0C00-000000000000}">
      <formula1>YesNo</formula1>
    </dataValidation>
  </dataValidations>
  <pageMargins left="0.7" right="0.7" top="0.75" bottom="0.75" header="0.3" footer="0.3"/>
  <pageSetup scale="75" orientation="portrait" r:id="rId1"/>
  <headerFooter>
    <oddHeader>&amp;C&amp;"-,Bold"&amp;14DSRIP Semi-Annual Reporting Form</oddHeader>
    <oddFooter>&amp;C&amp;A&amp;R&amp;P of &amp;N&amp;L&amp;D</oddFooter>
  </headerFooter>
  <rowBreaks count="3" manualBreakCount="3">
    <brk id="70" max="6" man="1"/>
    <brk id="145" max="6" man="1"/>
    <brk id="220" max="6" man="1"/>
  </row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tabColor theme="8"/>
  </sheetPr>
  <dimension ref="A1:G196"/>
  <sheetViews>
    <sheetView showGridLines="0" topLeftCell="A51" zoomScale="90" zoomScaleNormal="90" zoomScalePageLayoutView="90" workbookViewId="0">
      <selection activeCell="E67" activeCellId="7" sqref="A8 A10 E17 E19 E50 E52 E57 E67"/>
    </sheetView>
  </sheetViews>
  <sheetFormatPr defaultColWidth="10" defaultRowHeight="12.75" x14ac:dyDescent="0.25"/>
  <cols>
    <col min="1" max="1" width="1.7109375" style="5" customWidth="1"/>
    <col min="2" max="2" width="2.140625" style="5" customWidth="1"/>
    <col min="3" max="3" width="20.85546875" style="5" customWidth="1"/>
    <col min="4" max="4" width="64.7109375" style="11" customWidth="1"/>
    <col min="5" max="5" width="2.7109375" style="5" customWidth="1"/>
    <col min="6" max="6" width="14.42578125" style="7" customWidth="1"/>
    <col min="7" max="7" width="4.85546875" style="5" customWidth="1"/>
    <col min="8" max="8" width="3.140625" style="5" customWidth="1"/>
    <col min="9" max="16384" width="10" style="5"/>
  </cols>
  <sheetData>
    <row r="1" spans="1:7" x14ac:dyDescent="0.2">
      <c r="A1" s="1" t="str">
        <f>'Total Payment Amount'!A1</f>
        <v>CA 1115 Waiver - Delivery System Reform Incentive Payments (DSRIP)</v>
      </c>
    </row>
    <row r="2" spans="1:7" x14ac:dyDescent="0.2">
      <c r="A2" s="1" t="str">
        <f>'Total Payment Amount'!B2</f>
        <v xml:space="preserve">DPH SYSTEM: </v>
      </c>
      <c r="C2" s="1"/>
      <c r="D2" s="6" t="str">
        <f>IF('Total Payment Amount'!D2=0,"",'Total Payment Amount'!D2)</f>
        <v>Ventura County Medical Center</v>
      </c>
    </row>
    <row r="3" spans="1:7" x14ac:dyDescent="0.2">
      <c r="A3" s="1" t="str">
        <f>'Total Payment Amount'!B3</f>
        <v>REPORTING YEAR:</v>
      </c>
      <c r="C3" s="1"/>
      <c r="D3" s="6" t="str">
        <f>IF('Total Payment Amount'!D3=0,"",'Total Payment Amount'!D3)</f>
        <v>DY 6</v>
      </c>
    </row>
    <row r="4" spans="1:7" x14ac:dyDescent="0.2">
      <c r="A4" s="1" t="str">
        <f>'Total Payment Amount'!B4</f>
        <v xml:space="preserve">DATE OF SUBMISSION: </v>
      </c>
      <c r="D4" s="8">
        <f>IF('Total Payment Amount'!D4=0,"",'Total Payment Amount'!D4)</f>
        <v>40678</v>
      </c>
    </row>
    <row r="5" spans="1:7" ht="15" x14ac:dyDescent="0.25">
      <c r="A5" s="56" t="s">
        <v>127</v>
      </c>
    </row>
    <row r="7" spans="1:7" ht="14.25" x14ac:dyDescent="0.25">
      <c r="A7" s="10" t="s">
        <v>0</v>
      </c>
    </row>
    <row r="8" spans="1:7" ht="14.25" x14ac:dyDescent="0.2">
      <c r="A8" s="192" t="s">
        <v>1</v>
      </c>
      <c r="B8" s="13" t="s">
        <v>2</v>
      </c>
    </row>
    <row r="9" spans="1:7" ht="15" thickBot="1" x14ac:dyDescent="0.3">
      <c r="A9" s="13" t="s">
        <v>3</v>
      </c>
      <c r="B9" s="13"/>
    </row>
    <row r="10" spans="1:7" s="2" customFormat="1" ht="13.5" thickBot="1" x14ac:dyDescent="0.25">
      <c r="A10" s="192" t="s">
        <v>1</v>
      </c>
      <c r="B10" s="15"/>
      <c r="C10" s="3" t="s">
        <v>4</v>
      </c>
      <c r="D10" s="3"/>
      <c r="E10" s="3"/>
      <c r="F10" s="3"/>
      <c r="G10" s="3"/>
    </row>
    <row r="11" spans="1:7" s="2" customFormat="1" ht="15" thickBot="1" x14ac:dyDescent="0.3">
      <c r="B11" s="16"/>
      <c r="C11" s="17" t="s">
        <v>5</v>
      </c>
      <c r="D11" s="3"/>
      <c r="F11" s="4"/>
    </row>
    <row r="12" spans="1:7" s="2" customFormat="1" ht="15" thickBot="1" x14ac:dyDescent="0.3">
      <c r="B12" s="18"/>
      <c r="C12" s="17" t="s">
        <v>6</v>
      </c>
      <c r="D12" s="3"/>
      <c r="F12" s="4"/>
    </row>
    <row r="13" spans="1:7" s="2" customFormat="1" ht="14.25" x14ac:dyDescent="0.25">
      <c r="B13" s="19"/>
      <c r="C13" s="17" t="s">
        <v>7</v>
      </c>
      <c r="D13" s="3"/>
      <c r="F13" s="4"/>
    </row>
    <row r="14" spans="1:7" s="2" customFormat="1" x14ac:dyDescent="0.25">
      <c r="A14" s="3"/>
      <c r="B14" s="3"/>
      <c r="C14" s="3"/>
      <c r="D14" s="3"/>
      <c r="E14" s="3"/>
      <c r="F14" s="3"/>
      <c r="G14" s="3"/>
    </row>
    <row r="15" spans="1:7" s="66" customFormat="1" ht="15" x14ac:dyDescent="0.25">
      <c r="A15" s="60" t="s">
        <v>128</v>
      </c>
      <c r="B15" s="61"/>
      <c r="C15" s="61"/>
      <c r="D15" s="62"/>
      <c r="E15" s="63"/>
      <c r="F15" s="64"/>
      <c r="G15" s="65"/>
    </row>
    <row r="16" spans="1:7" s="33" customFormat="1" ht="15.75" thickBot="1" x14ac:dyDescent="0.3">
      <c r="A16" s="27"/>
      <c r="B16" s="28"/>
      <c r="C16" s="28"/>
      <c r="D16" s="29"/>
      <c r="E16" s="30"/>
      <c r="F16" s="31"/>
      <c r="G16" s="32"/>
    </row>
    <row r="17" spans="1:7" s="2" customFormat="1" ht="13.5" thickBot="1" x14ac:dyDescent="0.25">
      <c r="A17" s="34"/>
      <c r="B17" s="2" t="s">
        <v>8</v>
      </c>
      <c r="C17" s="35"/>
      <c r="D17" s="3"/>
      <c r="E17" s="192" t="s">
        <v>1</v>
      </c>
      <c r="F17" s="172">
        <v>695750</v>
      </c>
      <c r="G17" s="36"/>
    </row>
    <row r="18" spans="1:7" s="2" customFormat="1" ht="13.5" thickBot="1" x14ac:dyDescent="0.3">
      <c r="A18" s="34"/>
      <c r="C18" s="35"/>
      <c r="D18" s="3"/>
      <c r="F18" s="4"/>
      <c r="G18" s="36"/>
    </row>
    <row r="19" spans="1:7" s="2" customFormat="1" ht="13.5" thickBot="1" x14ac:dyDescent="0.25">
      <c r="A19" s="34"/>
      <c r="B19" s="2" t="s">
        <v>9</v>
      </c>
      <c r="C19" s="35"/>
      <c r="D19" s="3"/>
      <c r="E19" s="192" t="s">
        <v>1</v>
      </c>
      <c r="F19" s="172">
        <v>695750</v>
      </c>
      <c r="G19" s="36"/>
    </row>
    <row r="20" spans="1:7" s="69" customFormat="1" ht="15" hidden="1" x14ac:dyDescent="0.25">
      <c r="A20" s="89"/>
      <c r="B20" s="56"/>
      <c r="C20" s="56"/>
      <c r="D20" s="68"/>
      <c r="F20" s="70"/>
      <c r="G20" s="71"/>
    </row>
    <row r="21" spans="1:7" s="69" customFormat="1" ht="15" hidden="1" x14ac:dyDescent="0.25">
      <c r="A21" s="72"/>
      <c r="B21" s="73" t="s">
        <v>129</v>
      </c>
      <c r="C21" s="73"/>
      <c r="D21" s="68"/>
      <c r="G21" s="71"/>
    </row>
    <row r="22" spans="1:7" s="69" customFormat="1" ht="6.75" hidden="1" customHeight="1" thickBot="1" x14ac:dyDescent="0.3">
      <c r="A22" s="72"/>
      <c r="B22" s="10"/>
      <c r="C22" s="73"/>
      <c r="D22" s="68"/>
      <c r="F22" s="70"/>
      <c r="G22" s="71"/>
    </row>
    <row r="23" spans="1:7" ht="13.5" hidden="1" thickBot="1" x14ac:dyDescent="0.3">
      <c r="A23" s="78"/>
      <c r="B23" s="5" t="s">
        <v>17</v>
      </c>
      <c r="E23" s="14" t="s">
        <v>1</v>
      </c>
      <c r="F23" s="165"/>
      <c r="G23" s="79"/>
    </row>
    <row r="24" spans="1:7" ht="6.75" hidden="1" customHeight="1" thickBot="1" x14ac:dyDescent="0.3">
      <c r="A24" s="78"/>
      <c r="G24" s="79"/>
    </row>
    <row r="25" spans="1:7" ht="13.5" hidden="1" thickBot="1" x14ac:dyDescent="0.3">
      <c r="A25" s="78"/>
      <c r="B25" s="5" t="s">
        <v>18</v>
      </c>
      <c r="E25" s="14" t="s">
        <v>1</v>
      </c>
      <c r="F25" s="165"/>
      <c r="G25" s="79"/>
    </row>
    <row r="26" spans="1:7" ht="6.75" hidden="1" customHeight="1" thickBot="1" x14ac:dyDescent="0.3">
      <c r="A26" s="78"/>
      <c r="G26" s="79"/>
    </row>
    <row r="27" spans="1:7" ht="13.5" hidden="1" thickBot="1" x14ac:dyDescent="0.3">
      <c r="A27" s="78"/>
      <c r="C27" s="5" t="s">
        <v>130</v>
      </c>
      <c r="F27" s="16" t="str">
        <f>IF(F25&gt;0,F23/F25,IF(F30&gt;0,F30,"N/A"))</f>
        <v>N/A</v>
      </c>
      <c r="G27" s="79"/>
    </row>
    <row r="28" spans="1:7" ht="6.75" hidden="1" customHeight="1" thickBot="1" x14ac:dyDescent="0.3">
      <c r="A28" s="78"/>
      <c r="G28" s="79"/>
    </row>
    <row r="29" spans="1:7" ht="13.5" hidden="1" thickBot="1" x14ac:dyDescent="0.3">
      <c r="A29" s="78"/>
      <c r="B29" s="5" t="s">
        <v>131</v>
      </c>
      <c r="E29" s="14" t="s">
        <v>1</v>
      </c>
      <c r="F29" s="166"/>
      <c r="G29" s="79"/>
    </row>
    <row r="30" spans="1:7" ht="6.75" hidden="1" customHeight="1" thickBot="1" x14ac:dyDescent="0.3">
      <c r="A30" s="78"/>
      <c r="G30" s="79"/>
    </row>
    <row r="31" spans="1:7" ht="13.5" hidden="1" thickBot="1" x14ac:dyDescent="0.3">
      <c r="A31" s="78"/>
      <c r="C31" s="75" t="s">
        <v>11</v>
      </c>
      <c r="F31" s="167" t="str">
        <f>IF(F29=0, "", (F27/F29))</f>
        <v/>
      </c>
      <c r="G31" s="79"/>
    </row>
    <row r="32" spans="1:7" s="2" customFormat="1" ht="6.75" hidden="1" customHeight="1" x14ac:dyDescent="0.25">
      <c r="A32" s="48"/>
      <c r="B32" s="49"/>
      <c r="C32" s="49"/>
      <c r="D32" s="50"/>
      <c r="E32" s="49"/>
      <c r="F32" s="51"/>
      <c r="G32" s="52"/>
    </row>
    <row r="33" spans="1:7" s="69" customFormat="1" ht="12.75" hidden="1" customHeight="1" x14ac:dyDescent="0.25">
      <c r="A33" s="72"/>
      <c r="B33" s="10"/>
      <c r="C33" s="10"/>
      <c r="D33" s="68"/>
      <c r="F33" s="70"/>
      <c r="G33" s="71"/>
    </row>
    <row r="34" spans="1:7" s="69" customFormat="1" ht="15" hidden="1" x14ac:dyDescent="0.25">
      <c r="A34" s="72"/>
      <c r="B34" s="73" t="s">
        <v>132</v>
      </c>
      <c r="C34" s="73"/>
      <c r="D34" s="68"/>
      <c r="G34" s="71"/>
    </row>
    <row r="35" spans="1:7" s="69" customFormat="1" ht="6.75" hidden="1" customHeight="1" thickBot="1" x14ac:dyDescent="0.3">
      <c r="A35" s="72"/>
      <c r="B35" s="10"/>
      <c r="C35" s="73"/>
      <c r="D35" s="68"/>
      <c r="F35" s="70"/>
      <c r="G35" s="71"/>
    </row>
    <row r="36" spans="1:7" ht="13.5" hidden="1" thickBot="1" x14ac:dyDescent="0.3">
      <c r="A36" s="78"/>
      <c r="B36" s="5" t="s">
        <v>17</v>
      </c>
      <c r="E36" s="14" t="s">
        <v>1</v>
      </c>
      <c r="F36" s="165"/>
      <c r="G36" s="79"/>
    </row>
    <row r="37" spans="1:7" ht="6.75" hidden="1" customHeight="1" thickBot="1" x14ac:dyDescent="0.3">
      <c r="A37" s="78"/>
      <c r="G37" s="79"/>
    </row>
    <row r="38" spans="1:7" ht="13.5" hidden="1" thickBot="1" x14ac:dyDescent="0.3">
      <c r="A38" s="78"/>
      <c r="B38" s="5" t="s">
        <v>18</v>
      </c>
      <c r="E38" s="14" t="s">
        <v>1</v>
      </c>
      <c r="F38" s="165"/>
      <c r="G38" s="79"/>
    </row>
    <row r="39" spans="1:7" ht="6.75" hidden="1" customHeight="1" thickBot="1" x14ac:dyDescent="0.3">
      <c r="A39" s="78"/>
      <c r="G39" s="79"/>
    </row>
    <row r="40" spans="1:7" ht="13.5" hidden="1" thickBot="1" x14ac:dyDescent="0.3">
      <c r="A40" s="78"/>
      <c r="C40" s="5" t="s">
        <v>133</v>
      </c>
      <c r="F40" s="16" t="str">
        <f>IF(F38&gt;0,F36/F38,IF(F43&gt;0,F43,"N/A"))</f>
        <v>N/A</v>
      </c>
      <c r="G40" s="79"/>
    </row>
    <row r="41" spans="1:7" ht="6.75" hidden="1" customHeight="1" thickBot="1" x14ac:dyDescent="0.3">
      <c r="A41" s="78"/>
      <c r="G41" s="79"/>
    </row>
    <row r="42" spans="1:7" ht="13.5" hidden="1" thickBot="1" x14ac:dyDescent="0.3">
      <c r="A42" s="78"/>
      <c r="B42" s="5" t="s">
        <v>131</v>
      </c>
      <c r="E42" s="14" t="s">
        <v>1</v>
      </c>
      <c r="F42" s="166"/>
      <c r="G42" s="79"/>
    </row>
    <row r="43" spans="1:7" ht="6.75" hidden="1" customHeight="1" thickBot="1" x14ac:dyDescent="0.3">
      <c r="A43" s="78"/>
      <c r="G43" s="79"/>
    </row>
    <row r="44" spans="1:7" ht="13.5" hidden="1" thickBot="1" x14ac:dyDescent="0.3">
      <c r="A44" s="78"/>
      <c r="C44" s="75" t="s">
        <v>11</v>
      </c>
      <c r="F44" s="18" t="str">
        <f>IF(F42=0,"",(F40/F42))</f>
        <v/>
      </c>
      <c r="G44" s="79"/>
    </row>
    <row r="45" spans="1:7" s="2" customFormat="1" ht="6.75" hidden="1" customHeight="1" x14ac:dyDescent="0.25">
      <c r="A45" s="48"/>
      <c r="B45" s="49"/>
      <c r="C45" s="49"/>
      <c r="D45" s="50"/>
      <c r="E45" s="49"/>
      <c r="F45" s="51"/>
      <c r="G45" s="52"/>
    </row>
    <row r="46" spans="1:7" s="2" customFormat="1" ht="35.25" customHeight="1" x14ac:dyDescent="0.25">
      <c r="A46" s="34"/>
      <c r="D46" s="38" t="s">
        <v>185</v>
      </c>
      <c r="F46" s="4"/>
      <c r="G46" s="36"/>
    </row>
    <row r="47" spans="1:7" s="33" customFormat="1" ht="15" x14ac:dyDescent="0.25">
      <c r="A47" s="40"/>
      <c r="B47" s="41" t="s">
        <v>134</v>
      </c>
      <c r="C47" s="41"/>
      <c r="D47" s="38"/>
      <c r="G47" s="39"/>
    </row>
    <row r="48" spans="1:7" s="45" customFormat="1" ht="12" x14ac:dyDescent="0.25">
      <c r="A48" s="42"/>
      <c r="B48" s="164"/>
      <c r="C48" s="43"/>
      <c r="D48" s="44" t="s">
        <v>119</v>
      </c>
      <c r="F48" s="46"/>
      <c r="G48" s="47"/>
    </row>
    <row r="49" spans="1:7" s="33" customFormat="1" ht="6.75" customHeight="1" thickBot="1" x14ac:dyDescent="0.3">
      <c r="A49" s="40"/>
      <c r="B49" s="17"/>
      <c r="C49" s="41"/>
      <c r="D49" s="53"/>
      <c r="F49" s="19"/>
      <c r="G49" s="39"/>
    </row>
    <row r="50" spans="1:7" s="2" customFormat="1" ht="13.5" thickBot="1" x14ac:dyDescent="0.25">
      <c r="A50" s="34"/>
      <c r="B50" s="2" t="s">
        <v>12</v>
      </c>
      <c r="D50" s="3"/>
      <c r="E50" s="192" t="s">
        <v>1</v>
      </c>
      <c r="F50" s="168" t="s">
        <v>146</v>
      </c>
      <c r="G50" s="36"/>
    </row>
    <row r="51" spans="1:7" s="2" customFormat="1" ht="6.75" customHeight="1" thickBot="1" x14ac:dyDescent="0.3">
      <c r="A51" s="34"/>
      <c r="D51" s="3"/>
      <c r="F51" s="4"/>
      <c r="G51" s="36"/>
    </row>
    <row r="52" spans="1:7" s="2" customFormat="1" ht="13.5" thickBot="1" x14ac:dyDescent="0.25">
      <c r="A52" s="34"/>
      <c r="B52" s="2" t="s">
        <v>13</v>
      </c>
      <c r="D52" s="3"/>
      <c r="E52" s="192" t="s">
        <v>1</v>
      </c>
      <c r="F52" s="168"/>
      <c r="G52" s="36"/>
    </row>
    <row r="53" spans="1:7" s="2" customFormat="1" ht="6.75" customHeight="1" thickBot="1" x14ac:dyDescent="0.3">
      <c r="A53" s="34"/>
      <c r="D53" s="3"/>
      <c r="F53" s="4"/>
      <c r="G53" s="36"/>
    </row>
    <row r="54" spans="1:7" s="2" customFormat="1" ht="13.5" thickBot="1" x14ac:dyDescent="0.3">
      <c r="A54" s="34"/>
      <c r="C54" s="2" t="s">
        <v>10</v>
      </c>
      <c r="D54" s="3"/>
      <c r="F54" s="16" t="str">
        <f>IF(F52&gt;0,F50/F52,IF(F57&gt;0,F57,"N/A"))</f>
        <v>Yes</v>
      </c>
      <c r="G54" s="36"/>
    </row>
    <row r="55" spans="1:7" s="2" customFormat="1" ht="6.75" customHeight="1" x14ac:dyDescent="0.25">
      <c r="A55" s="34"/>
      <c r="D55" s="3"/>
      <c r="F55" s="4"/>
      <c r="G55" s="36"/>
    </row>
    <row r="56" spans="1:7" s="2" customFormat="1" ht="13.5" thickBot="1" x14ac:dyDescent="0.3">
      <c r="A56" s="34"/>
      <c r="B56" s="2" t="s">
        <v>14</v>
      </c>
      <c r="D56" s="3"/>
      <c r="F56" s="4"/>
      <c r="G56" s="36"/>
    </row>
    <row r="57" spans="1:7" s="2" customFormat="1" ht="13.5" thickBot="1" x14ac:dyDescent="0.25">
      <c r="A57" s="34"/>
      <c r="B57" s="2" t="s">
        <v>15</v>
      </c>
      <c r="D57" s="3"/>
      <c r="E57" s="192" t="s">
        <v>1</v>
      </c>
      <c r="F57" s="15" t="s">
        <v>146</v>
      </c>
      <c r="G57" s="36"/>
    </row>
    <row r="58" spans="1:7" s="2" customFormat="1" ht="6.75" customHeight="1" x14ac:dyDescent="0.25">
      <c r="A58" s="34"/>
      <c r="D58" s="3"/>
      <c r="F58" s="4"/>
      <c r="G58" s="36"/>
    </row>
    <row r="59" spans="1:7" s="2" customFormat="1" x14ac:dyDescent="0.25">
      <c r="A59" s="34"/>
      <c r="B59" s="183" t="s">
        <v>205</v>
      </c>
      <c r="C59" s="184"/>
      <c r="D59" s="185"/>
      <c r="F59" s="4"/>
      <c r="G59" s="36"/>
    </row>
    <row r="60" spans="1:7" s="2" customFormat="1" x14ac:dyDescent="0.25">
      <c r="A60" s="34"/>
      <c r="B60" s="186"/>
      <c r="C60" s="187"/>
      <c r="D60" s="188"/>
      <c r="F60" s="4"/>
      <c r="G60" s="36"/>
    </row>
    <row r="61" spans="1:7" s="2" customFormat="1" x14ac:dyDescent="0.25">
      <c r="A61" s="34"/>
      <c r="B61" s="186"/>
      <c r="C61" s="187"/>
      <c r="D61" s="188"/>
      <c r="F61" s="4"/>
      <c r="G61" s="36"/>
    </row>
    <row r="62" spans="1:7" s="2" customFormat="1" x14ac:dyDescent="0.25">
      <c r="A62" s="34"/>
      <c r="B62" s="186"/>
      <c r="C62" s="187"/>
      <c r="D62" s="188"/>
      <c r="F62" s="4"/>
      <c r="G62" s="36"/>
    </row>
    <row r="63" spans="1:7" s="2" customFormat="1" x14ac:dyDescent="0.25">
      <c r="A63" s="34"/>
      <c r="B63" s="186"/>
      <c r="C63" s="187"/>
      <c r="D63" s="188"/>
      <c r="F63" s="4"/>
      <c r="G63" s="36"/>
    </row>
    <row r="64" spans="1:7" s="2" customFormat="1" x14ac:dyDescent="0.25">
      <c r="A64" s="34"/>
      <c r="B64" s="186"/>
      <c r="C64" s="187"/>
      <c r="D64" s="188"/>
      <c r="F64" s="4"/>
      <c r="G64" s="36"/>
    </row>
    <row r="65" spans="1:7" s="2" customFormat="1" ht="20.25" customHeight="1" x14ac:dyDescent="0.25">
      <c r="A65" s="34"/>
      <c r="B65" s="189"/>
      <c r="C65" s="190"/>
      <c r="D65" s="191"/>
      <c r="F65" s="4"/>
      <c r="G65" s="36"/>
    </row>
    <row r="66" spans="1:7" s="2" customFormat="1" ht="6.75" customHeight="1" thickBot="1" x14ac:dyDescent="0.3">
      <c r="A66" s="34"/>
      <c r="D66" s="3"/>
      <c r="F66" s="4"/>
      <c r="G66" s="36"/>
    </row>
    <row r="67" spans="1:7" s="2" customFormat="1" ht="13.5" thickBot="1" x14ac:dyDescent="0.25">
      <c r="A67" s="34"/>
      <c r="B67" s="2" t="s">
        <v>16</v>
      </c>
      <c r="D67" s="3"/>
      <c r="E67" s="192" t="s">
        <v>1</v>
      </c>
      <c r="F67" s="54" t="s">
        <v>146</v>
      </c>
      <c r="G67" s="36"/>
    </row>
    <row r="68" spans="1:7" s="2" customFormat="1" ht="6.75" customHeight="1" thickBot="1" x14ac:dyDescent="0.3">
      <c r="A68" s="34"/>
      <c r="D68" s="3"/>
      <c r="F68" s="4"/>
      <c r="G68" s="36"/>
    </row>
    <row r="69" spans="1:7" s="2" customFormat="1" ht="13.5" thickBot="1" x14ac:dyDescent="0.3">
      <c r="A69" s="34"/>
      <c r="C69" s="35" t="s">
        <v>11</v>
      </c>
      <c r="D69" s="3"/>
      <c r="F69" s="18">
        <f>IF(F67=0," ",IF(F57="Yes",1,IF(F57="No",0,IF(F54/F67&gt;=1,1,IF(F54/F67&gt;=0.75,0.75,IF(F54/F67&gt;=0.5,0.5,IF(F54/F67&gt;=0.25,0.25,0)))))))</f>
        <v>1</v>
      </c>
      <c r="G69" s="36"/>
    </row>
    <row r="70" spans="1:7" s="2" customFormat="1" ht="6.75" customHeight="1" x14ac:dyDescent="0.25">
      <c r="A70" s="48"/>
      <c r="B70" s="49"/>
      <c r="C70" s="49"/>
      <c r="D70" s="50"/>
      <c r="E70" s="49"/>
      <c r="F70" s="51"/>
      <c r="G70" s="52"/>
    </row>
    <row r="71" spans="1:7" s="33" customFormat="1" ht="15" hidden="1" x14ac:dyDescent="0.25">
      <c r="A71" s="27"/>
      <c r="B71" s="28"/>
      <c r="C71" s="28"/>
      <c r="D71" s="29"/>
      <c r="E71" s="30"/>
      <c r="F71" s="31"/>
      <c r="G71" s="32"/>
    </row>
    <row r="72" spans="1:7" s="33" customFormat="1" ht="15" hidden="1" x14ac:dyDescent="0.25">
      <c r="A72" s="40"/>
      <c r="B72" s="41" t="s">
        <v>134</v>
      </c>
      <c r="C72" s="41"/>
      <c r="D72" s="38"/>
      <c r="G72" s="39"/>
    </row>
    <row r="73" spans="1:7" s="45" customFormat="1" ht="12" hidden="1" x14ac:dyDescent="0.25">
      <c r="A73" s="42"/>
      <c r="B73" s="164"/>
      <c r="C73" s="43"/>
      <c r="D73" s="44" t="s">
        <v>119</v>
      </c>
      <c r="F73" s="46"/>
      <c r="G73" s="47"/>
    </row>
    <row r="74" spans="1:7" s="33" customFormat="1" ht="6.75" hidden="1" customHeight="1" thickBot="1" x14ac:dyDescent="0.3">
      <c r="A74" s="40"/>
      <c r="B74" s="17"/>
      <c r="C74" s="41"/>
      <c r="D74" s="53"/>
      <c r="F74" s="19"/>
      <c r="G74" s="39"/>
    </row>
    <row r="75" spans="1:7" s="2" customFormat="1" ht="13.5" hidden="1" thickBot="1" x14ac:dyDescent="0.3">
      <c r="A75" s="34"/>
      <c r="B75" s="2" t="s">
        <v>12</v>
      </c>
      <c r="D75" s="3"/>
      <c r="E75" s="14" t="s">
        <v>1</v>
      </c>
      <c r="F75" s="168"/>
      <c r="G75" s="36"/>
    </row>
    <row r="76" spans="1:7" s="2" customFormat="1" ht="6.75" hidden="1" customHeight="1" thickBot="1" x14ac:dyDescent="0.3">
      <c r="A76" s="34"/>
      <c r="D76" s="3"/>
      <c r="F76" s="4"/>
      <c r="G76" s="36"/>
    </row>
    <row r="77" spans="1:7" s="2" customFormat="1" ht="13.5" hidden="1" thickBot="1" x14ac:dyDescent="0.3">
      <c r="A77" s="34"/>
      <c r="B77" s="2" t="s">
        <v>13</v>
      </c>
      <c r="D77" s="3"/>
      <c r="E77" s="14" t="s">
        <v>1</v>
      </c>
      <c r="F77" s="168"/>
      <c r="G77" s="36"/>
    </row>
    <row r="78" spans="1:7" s="2" customFormat="1" ht="6.75" hidden="1" customHeight="1" thickBot="1" x14ac:dyDescent="0.3">
      <c r="A78" s="34"/>
      <c r="D78" s="3"/>
      <c r="F78" s="4"/>
      <c r="G78" s="36"/>
    </row>
    <row r="79" spans="1:7" s="2" customFormat="1" ht="13.5" hidden="1" thickBot="1" x14ac:dyDescent="0.3">
      <c r="A79" s="34"/>
      <c r="C79" s="2" t="s">
        <v>10</v>
      </c>
      <c r="D79" s="3"/>
      <c r="F79" s="16" t="str">
        <f>IF(F77&gt;0,F75/F77,IF(F82&gt;0,F82,"N/A"))</f>
        <v>N/A</v>
      </c>
      <c r="G79" s="36"/>
    </row>
    <row r="80" spans="1:7" s="2" customFormat="1" ht="6.75" hidden="1" customHeight="1" x14ac:dyDescent="0.25">
      <c r="A80" s="34"/>
      <c r="D80" s="3"/>
      <c r="F80" s="4"/>
      <c r="G80" s="36"/>
    </row>
    <row r="81" spans="1:7" s="2" customFormat="1" ht="13.5" hidden="1" thickBot="1" x14ac:dyDescent="0.3">
      <c r="A81" s="34"/>
      <c r="B81" s="2" t="s">
        <v>14</v>
      </c>
      <c r="D81" s="3"/>
      <c r="F81" s="4"/>
      <c r="G81" s="36"/>
    </row>
    <row r="82" spans="1:7" s="2" customFormat="1" ht="13.5" hidden="1" thickBot="1" x14ac:dyDescent="0.3">
      <c r="A82" s="34"/>
      <c r="B82" s="2" t="s">
        <v>15</v>
      </c>
      <c r="D82" s="3"/>
      <c r="E82" s="14" t="s">
        <v>1</v>
      </c>
      <c r="F82" s="15"/>
      <c r="G82" s="36"/>
    </row>
    <row r="83" spans="1:7" s="2" customFormat="1" ht="6.75" hidden="1" customHeight="1" x14ac:dyDescent="0.25">
      <c r="A83" s="34"/>
      <c r="D83" s="3"/>
      <c r="F83" s="4"/>
      <c r="G83" s="36"/>
    </row>
    <row r="84" spans="1:7" s="2" customFormat="1" hidden="1" x14ac:dyDescent="0.25">
      <c r="A84" s="34"/>
      <c r="B84" s="183"/>
      <c r="C84" s="184"/>
      <c r="D84" s="185"/>
      <c r="F84" s="4"/>
      <c r="G84" s="36"/>
    </row>
    <row r="85" spans="1:7" s="2" customFormat="1" hidden="1" x14ac:dyDescent="0.25">
      <c r="A85" s="34"/>
      <c r="B85" s="186"/>
      <c r="C85" s="187"/>
      <c r="D85" s="188"/>
      <c r="F85" s="4"/>
      <c r="G85" s="36"/>
    </row>
    <row r="86" spans="1:7" s="2" customFormat="1" hidden="1" x14ac:dyDescent="0.25">
      <c r="A86" s="34"/>
      <c r="B86" s="186"/>
      <c r="C86" s="187"/>
      <c r="D86" s="188"/>
      <c r="F86" s="4"/>
      <c r="G86" s="36"/>
    </row>
    <row r="87" spans="1:7" s="2" customFormat="1" hidden="1" x14ac:dyDescent="0.25">
      <c r="A87" s="34"/>
      <c r="B87" s="186"/>
      <c r="C87" s="187"/>
      <c r="D87" s="188"/>
      <c r="F87" s="4"/>
      <c r="G87" s="36"/>
    </row>
    <row r="88" spans="1:7" s="2" customFormat="1" hidden="1" x14ac:dyDescent="0.25">
      <c r="A88" s="34"/>
      <c r="B88" s="186"/>
      <c r="C88" s="187"/>
      <c r="D88" s="188"/>
      <c r="F88" s="4"/>
      <c r="G88" s="36"/>
    </row>
    <row r="89" spans="1:7" s="2" customFormat="1" hidden="1" x14ac:dyDescent="0.25">
      <c r="A89" s="34"/>
      <c r="B89" s="186"/>
      <c r="C89" s="187"/>
      <c r="D89" s="188"/>
      <c r="F89" s="4"/>
      <c r="G89" s="36"/>
    </row>
    <row r="90" spans="1:7" s="2" customFormat="1" hidden="1" x14ac:dyDescent="0.25">
      <c r="A90" s="34"/>
      <c r="B90" s="189"/>
      <c r="C90" s="190"/>
      <c r="D90" s="191"/>
      <c r="F90" s="4"/>
      <c r="G90" s="36"/>
    </row>
    <row r="91" spans="1:7" s="2" customFormat="1" ht="6.75" hidden="1" customHeight="1" thickBot="1" x14ac:dyDescent="0.3">
      <c r="A91" s="34"/>
      <c r="D91" s="3"/>
      <c r="F91" s="4"/>
      <c r="G91" s="36"/>
    </row>
    <row r="92" spans="1:7" s="2" customFormat="1" ht="13.5" hidden="1" thickBot="1" x14ac:dyDescent="0.3">
      <c r="A92" s="34"/>
      <c r="B92" s="2" t="s">
        <v>16</v>
      </c>
      <c r="D92" s="3"/>
      <c r="E92" s="14" t="s">
        <v>1</v>
      </c>
      <c r="F92" s="54"/>
      <c r="G92" s="36"/>
    </row>
    <row r="93" spans="1:7" s="2" customFormat="1" ht="6.75" hidden="1" customHeight="1" thickBot="1" x14ac:dyDescent="0.3">
      <c r="A93" s="34"/>
      <c r="D93" s="3"/>
      <c r="F93" s="4"/>
      <c r="G93" s="36"/>
    </row>
    <row r="94" spans="1:7" s="2" customFormat="1" ht="13.5" hidden="1" thickBot="1" x14ac:dyDescent="0.3">
      <c r="A94" s="34"/>
      <c r="C94" s="35" t="s">
        <v>11</v>
      </c>
      <c r="D94" s="3"/>
      <c r="F94" s="18" t="str">
        <f>IF(F92=0," ",IF(F82="Yes",1,IF(F82="No",0,IF(F79/F92&gt;=1,1,IF(F79/F92&gt;=0.75,0.75,IF(F79/F92&gt;=0.5,0.5,IF(F79/F92&gt;=0.25,0.25,0)))))))</f>
        <v xml:space="preserve"> </v>
      </c>
      <c r="G94" s="36"/>
    </row>
    <row r="95" spans="1:7" s="2" customFormat="1" ht="6.75" hidden="1" customHeight="1" x14ac:dyDescent="0.25">
      <c r="A95" s="48"/>
      <c r="B95" s="49"/>
      <c r="C95" s="49"/>
      <c r="D95" s="50"/>
      <c r="E95" s="49"/>
      <c r="F95" s="51"/>
      <c r="G95" s="52"/>
    </row>
    <row r="96" spans="1:7" s="33" customFormat="1" ht="15" hidden="1" x14ac:dyDescent="0.25">
      <c r="A96" s="27"/>
      <c r="B96" s="28"/>
      <c r="C96" s="28"/>
      <c r="D96" s="29"/>
      <c r="E96" s="30"/>
      <c r="F96" s="31"/>
      <c r="G96" s="32"/>
    </row>
    <row r="97" spans="1:7" s="33" customFormat="1" ht="15" hidden="1" x14ac:dyDescent="0.25">
      <c r="A97" s="40"/>
      <c r="B97" s="41" t="s">
        <v>134</v>
      </c>
      <c r="C97" s="41"/>
      <c r="D97" s="38"/>
      <c r="G97" s="39"/>
    </row>
    <row r="98" spans="1:7" s="45" customFormat="1" ht="12" hidden="1" x14ac:dyDescent="0.25">
      <c r="A98" s="42"/>
      <c r="B98" s="164"/>
      <c r="C98" s="43"/>
      <c r="D98" s="44" t="s">
        <v>119</v>
      </c>
      <c r="F98" s="46"/>
      <c r="G98" s="47"/>
    </row>
    <row r="99" spans="1:7" s="33" customFormat="1" ht="6.75" hidden="1" customHeight="1" thickBot="1" x14ac:dyDescent="0.3">
      <c r="A99" s="40"/>
      <c r="B99" s="17"/>
      <c r="C99" s="41"/>
      <c r="D99" s="53"/>
      <c r="F99" s="19"/>
      <c r="G99" s="39"/>
    </row>
    <row r="100" spans="1:7" s="2" customFormat="1" ht="13.5" hidden="1" thickBot="1" x14ac:dyDescent="0.3">
      <c r="A100" s="34"/>
      <c r="B100" s="2" t="s">
        <v>12</v>
      </c>
      <c r="D100" s="3"/>
      <c r="E100" s="14" t="s">
        <v>1</v>
      </c>
      <c r="F100" s="168"/>
      <c r="G100" s="36"/>
    </row>
    <row r="101" spans="1:7" s="2" customFormat="1" ht="6.75" hidden="1" customHeight="1" thickBot="1" x14ac:dyDescent="0.3">
      <c r="A101" s="34"/>
      <c r="D101" s="3"/>
      <c r="F101" s="4"/>
      <c r="G101" s="36"/>
    </row>
    <row r="102" spans="1:7" s="2" customFormat="1" ht="13.5" hidden="1" thickBot="1" x14ac:dyDescent="0.3">
      <c r="A102" s="34"/>
      <c r="B102" s="2" t="s">
        <v>13</v>
      </c>
      <c r="D102" s="3"/>
      <c r="E102" s="14" t="s">
        <v>1</v>
      </c>
      <c r="F102" s="168"/>
      <c r="G102" s="36"/>
    </row>
    <row r="103" spans="1:7" s="2" customFormat="1" ht="6.75" hidden="1" customHeight="1" thickBot="1" x14ac:dyDescent="0.3">
      <c r="A103" s="34"/>
      <c r="D103" s="3"/>
      <c r="F103" s="4"/>
      <c r="G103" s="36"/>
    </row>
    <row r="104" spans="1:7" s="2" customFormat="1" ht="13.5" hidden="1" thickBot="1" x14ac:dyDescent="0.3">
      <c r="A104" s="34"/>
      <c r="C104" s="2" t="s">
        <v>10</v>
      </c>
      <c r="D104" s="3"/>
      <c r="F104" s="16" t="str">
        <f>IF(F102&gt;0,F100/F102,IF(F107&gt;0,F107,"N/A"))</f>
        <v>N/A</v>
      </c>
      <c r="G104" s="36"/>
    </row>
    <row r="105" spans="1:7" s="2" customFormat="1" ht="6.75" hidden="1" customHeight="1" x14ac:dyDescent="0.25">
      <c r="A105" s="34"/>
      <c r="D105" s="3"/>
      <c r="F105" s="4"/>
      <c r="G105" s="36"/>
    </row>
    <row r="106" spans="1:7" s="2" customFormat="1" ht="13.5" hidden="1" thickBot="1" x14ac:dyDescent="0.3">
      <c r="A106" s="34"/>
      <c r="B106" s="2" t="s">
        <v>14</v>
      </c>
      <c r="D106" s="3"/>
      <c r="F106" s="4"/>
      <c r="G106" s="36"/>
    </row>
    <row r="107" spans="1:7" s="2" customFormat="1" ht="13.5" hidden="1" thickBot="1" x14ac:dyDescent="0.3">
      <c r="A107" s="34"/>
      <c r="B107" s="2" t="s">
        <v>15</v>
      </c>
      <c r="D107" s="3"/>
      <c r="E107" s="14" t="s">
        <v>1</v>
      </c>
      <c r="F107" s="15"/>
      <c r="G107" s="36"/>
    </row>
    <row r="108" spans="1:7" s="2" customFormat="1" ht="6.75" hidden="1" customHeight="1" x14ac:dyDescent="0.25">
      <c r="A108" s="34"/>
      <c r="D108" s="3"/>
      <c r="F108" s="4"/>
      <c r="G108" s="36"/>
    </row>
    <row r="109" spans="1:7" s="2" customFormat="1" hidden="1" x14ac:dyDescent="0.25">
      <c r="A109" s="34"/>
      <c r="B109" s="183"/>
      <c r="C109" s="184"/>
      <c r="D109" s="185"/>
      <c r="F109" s="4"/>
      <c r="G109" s="36"/>
    </row>
    <row r="110" spans="1:7" s="2" customFormat="1" hidden="1" x14ac:dyDescent="0.25">
      <c r="A110" s="34"/>
      <c r="B110" s="186"/>
      <c r="C110" s="187"/>
      <c r="D110" s="188"/>
      <c r="F110" s="4"/>
      <c r="G110" s="36"/>
    </row>
    <row r="111" spans="1:7" s="2" customFormat="1" hidden="1" x14ac:dyDescent="0.25">
      <c r="A111" s="34"/>
      <c r="B111" s="186"/>
      <c r="C111" s="187"/>
      <c r="D111" s="188"/>
      <c r="F111" s="4"/>
      <c r="G111" s="36"/>
    </row>
    <row r="112" spans="1:7" s="2" customFormat="1" hidden="1" x14ac:dyDescent="0.25">
      <c r="A112" s="34"/>
      <c r="B112" s="186"/>
      <c r="C112" s="187"/>
      <c r="D112" s="188"/>
      <c r="F112" s="4"/>
      <c r="G112" s="36"/>
    </row>
    <row r="113" spans="1:7" s="2" customFormat="1" hidden="1" x14ac:dyDescent="0.25">
      <c r="A113" s="34"/>
      <c r="B113" s="186"/>
      <c r="C113" s="187"/>
      <c r="D113" s="188"/>
      <c r="F113" s="4"/>
      <c r="G113" s="36"/>
    </row>
    <row r="114" spans="1:7" s="2" customFormat="1" hidden="1" x14ac:dyDescent="0.25">
      <c r="A114" s="34"/>
      <c r="B114" s="186"/>
      <c r="C114" s="187"/>
      <c r="D114" s="188"/>
      <c r="F114" s="4"/>
      <c r="G114" s="36"/>
    </row>
    <row r="115" spans="1:7" s="2" customFormat="1" hidden="1" x14ac:dyDescent="0.25">
      <c r="A115" s="34"/>
      <c r="B115" s="189"/>
      <c r="C115" s="190"/>
      <c r="D115" s="191"/>
      <c r="F115" s="4"/>
      <c r="G115" s="36"/>
    </row>
    <row r="116" spans="1:7" s="2" customFormat="1" ht="6.75" hidden="1" customHeight="1" thickBot="1" x14ac:dyDescent="0.3">
      <c r="A116" s="34"/>
      <c r="D116" s="3"/>
      <c r="F116" s="4"/>
      <c r="G116" s="36"/>
    </row>
    <row r="117" spans="1:7" s="2" customFormat="1" ht="13.5" hidden="1" thickBot="1" x14ac:dyDescent="0.3">
      <c r="A117" s="34"/>
      <c r="B117" s="2" t="s">
        <v>16</v>
      </c>
      <c r="D117" s="3"/>
      <c r="E117" s="14" t="s">
        <v>1</v>
      </c>
      <c r="F117" s="54"/>
      <c r="G117" s="36"/>
    </row>
    <row r="118" spans="1:7" s="2" customFormat="1" ht="6.75" hidden="1" customHeight="1" thickBot="1" x14ac:dyDescent="0.3">
      <c r="A118" s="34"/>
      <c r="D118" s="3"/>
      <c r="F118" s="4"/>
      <c r="G118" s="36"/>
    </row>
    <row r="119" spans="1:7" s="2" customFormat="1" ht="13.5" hidden="1" thickBot="1" x14ac:dyDescent="0.3">
      <c r="A119" s="34"/>
      <c r="C119" s="35" t="s">
        <v>11</v>
      </c>
      <c r="D119" s="3"/>
      <c r="F119" s="18" t="str">
        <f>IF(F117=0," ",IF(F107="Yes",1,IF(F107="No",0,IF(F104/F117&gt;=1,1,IF(F104/F117&gt;=0.75,0.75,IF(F104/F117&gt;=0.5,0.5,IF(F104/F117&gt;=0.25,0.25,0)))))))</f>
        <v xml:space="preserve"> </v>
      </c>
      <c r="G119" s="36"/>
    </row>
    <row r="120" spans="1:7" s="2" customFormat="1" ht="6.75" hidden="1" customHeight="1" x14ac:dyDescent="0.25">
      <c r="A120" s="48"/>
      <c r="B120" s="49"/>
      <c r="C120" s="49"/>
      <c r="D120" s="50"/>
      <c r="E120" s="49"/>
      <c r="F120" s="51"/>
      <c r="G120" s="52"/>
    </row>
    <row r="121" spans="1:7" s="33" customFormat="1" ht="15" hidden="1" x14ac:dyDescent="0.25">
      <c r="A121" s="27"/>
      <c r="B121" s="28"/>
      <c r="C121" s="28"/>
      <c r="D121" s="29"/>
      <c r="E121" s="30"/>
      <c r="F121" s="31"/>
      <c r="G121" s="32"/>
    </row>
    <row r="122" spans="1:7" s="33" customFormat="1" ht="15" hidden="1" x14ac:dyDescent="0.25">
      <c r="A122" s="40"/>
      <c r="B122" s="41" t="s">
        <v>134</v>
      </c>
      <c r="C122" s="41"/>
      <c r="D122" s="38"/>
      <c r="G122" s="39"/>
    </row>
    <row r="123" spans="1:7" s="45" customFormat="1" ht="12" hidden="1" x14ac:dyDescent="0.25">
      <c r="A123" s="42"/>
      <c r="B123" s="164"/>
      <c r="C123" s="43"/>
      <c r="D123" s="44" t="s">
        <v>119</v>
      </c>
      <c r="F123" s="46"/>
      <c r="G123" s="47"/>
    </row>
    <row r="124" spans="1:7" s="33" customFormat="1" ht="6.75" hidden="1" customHeight="1" thickBot="1" x14ac:dyDescent="0.3">
      <c r="A124" s="40"/>
      <c r="B124" s="17"/>
      <c r="C124" s="41"/>
      <c r="D124" s="53"/>
      <c r="F124" s="19"/>
      <c r="G124" s="39"/>
    </row>
    <row r="125" spans="1:7" s="2" customFormat="1" ht="13.5" hidden="1" thickBot="1" x14ac:dyDescent="0.3">
      <c r="A125" s="34"/>
      <c r="B125" s="2" t="s">
        <v>12</v>
      </c>
      <c r="D125" s="3"/>
      <c r="E125" s="14" t="s">
        <v>1</v>
      </c>
      <c r="F125" s="168"/>
      <c r="G125" s="36"/>
    </row>
    <row r="126" spans="1:7" s="2" customFormat="1" ht="6.75" hidden="1" customHeight="1" thickBot="1" x14ac:dyDescent="0.3">
      <c r="A126" s="34"/>
      <c r="D126" s="3"/>
      <c r="F126" s="4"/>
      <c r="G126" s="36"/>
    </row>
    <row r="127" spans="1:7" s="2" customFormat="1" ht="13.5" hidden="1" thickBot="1" x14ac:dyDescent="0.3">
      <c r="A127" s="34"/>
      <c r="B127" s="2" t="s">
        <v>13</v>
      </c>
      <c r="D127" s="3"/>
      <c r="E127" s="14" t="s">
        <v>1</v>
      </c>
      <c r="F127" s="168"/>
      <c r="G127" s="36"/>
    </row>
    <row r="128" spans="1:7" s="2" customFormat="1" ht="6.75" hidden="1" customHeight="1" thickBot="1" x14ac:dyDescent="0.3">
      <c r="A128" s="34"/>
      <c r="D128" s="3"/>
      <c r="F128" s="4"/>
      <c r="G128" s="36"/>
    </row>
    <row r="129" spans="1:7" s="2" customFormat="1" ht="13.5" hidden="1" thickBot="1" x14ac:dyDescent="0.3">
      <c r="A129" s="34"/>
      <c r="C129" s="2" t="s">
        <v>10</v>
      </c>
      <c r="D129" s="3"/>
      <c r="F129" s="16" t="str">
        <f>IF(F127&gt;0,F125/F127,IF(F132&gt;0,F132,"N/A"))</f>
        <v>N/A</v>
      </c>
      <c r="G129" s="36"/>
    </row>
    <row r="130" spans="1:7" s="2" customFormat="1" ht="6.75" hidden="1" customHeight="1" x14ac:dyDescent="0.25">
      <c r="A130" s="34"/>
      <c r="D130" s="3"/>
      <c r="F130" s="4"/>
      <c r="G130" s="36"/>
    </row>
    <row r="131" spans="1:7" s="2" customFormat="1" ht="13.5" hidden="1" thickBot="1" x14ac:dyDescent="0.3">
      <c r="A131" s="34"/>
      <c r="B131" s="2" t="s">
        <v>14</v>
      </c>
      <c r="D131" s="3"/>
      <c r="F131" s="4"/>
      <c r="G131" s="36"/>
    </row>
    <row r="132" spans="1:7" s="2" customFormat="1" ht="13.5" hidden="1" thickBot="1" x14ac:dyDescent="0.3">
      <c r="A132" s="34"/>
      <c r="B132" s="2" t="s">
        <v>15</v>
      </c>
      <c r="D132" s="3"/>
      <c r="E132" s="14" t="s">
        <v>1</v>
      </c>
      <c r="F132" s="15"/>
      <c r="G132" s="36"/>
    </row>
    <row r="133" spans="1:7" s="2" customFormat="1" ht="6.75" hidden="1" customHeight="1" x14ac:dyDescent="0.25">
      <c r="A133" s="34"/>
      <c r="D133" s="3"/>
      <c r="F133" s="4"/>
      <c r="G133" s="36"/>
    </row>
    <row r="134" spans="1:7" s="2" customFormat="1" hidden="1" x14ac:dyDescent="0.25">
      <c r="A134" s="34"/>
      <c r="B134" s="183"/>
      <c r="C134" s="184"/>
      <c r="D134" s="185"/>
      <c r="F134" s="4"/>
      <c r="G134" s="36"/>
    </row>
    <row r="135" spans="1:7" s="2" customFormat="1" hidden="1" x14ac:dyDescent="0.25">
      <c r="A135" s="34"/>
      <c r="B135" s="186"/>
      <c r="C135" s="187"/>
      <c r="D135" s="188"/>
      <c r="F135" s="4"/>
      <c r="G135" s="36"/>
    </row>
    <row r="136" spans="1:7" s="2" customFormat="1" hidden="1" x14ac:dyDescent="0.25">
      <c r="A136" s="34"/>
      <c r="B136" s="186"/>
      <c r="C136" s="187"/>
      <c r="D136" s="188"/>
      <c r="F136" s="4"/>
      <c r="G136" s="36"/>
    </row>
    <row r="137" spans="1:7" s="2" customFormat="1" hidden="1" x14ac:dyDescent="0.25">
      <c r="A137" s="34"/>
      <c r="B137" s="186"/>
      <c r="C137" s="187"/>
      <c r="D137" s="188"/>
      <c r="F137" s="4"/>
      <c r="G137" s="36"/>
    </row>
    <row r="138" spans="1:7" s="2" customFormat="1" hidden="1" x14ac:dyDescent="0.25">
      <c r="A138" s="34"/>
      <c r="B138" s="186"/>
      <c r="C138" s="187"/>
      <c r="D138" s="188"/>
      <c r="F138" s="4"/>
      <c r="G138" s="36"/>
    </row>
    <row r="139" spans="1:7" s="2" customFormat="1" hidden="1" x14ac:dyDescent="0.25">
      <c r="A139" s="34"/>
      <c r="B139" s="186"/>
      <c r="C139" s="187"/>
      <c r="D139" s="188"/>
      <c r="F139" s="4"/>
      <c r="G139" s="36"/>
    </row>
    <row r="140" spans="1:7" s="2" customFormat="1" hidden="1" x14ac:dyDescent="0.25">
      <c r="A140" s="34"/>
      <c r="B140" s="189"/>
      <c r="C140" s="190"/>
      <c r="D140" s="191"/>
      <c r="F140" s="4"/>
      <c r="G140" s="36"/>
    </row>
    <row r="141" spans="1:7" s="2" customFormat="1" ht="6.75" hidden="1" customHeight="1" thickBot="1" x14ac:dyDescent="0.3">
      <c r="A141" s="34"/>
      <c r="D141" s="3"/>
      <c r="F141" s="4"/>
      <c r="G141" s="36"/>
    </row>
    <row r="142" spans="1:7" s="2" customFormat="1" ht="13.5" hidden="1" thickBot="1" x14ac:dyDescent="0.3">
      <c r="A142" s="34"/>
      <c r="B142" s="2" t="s">
        <v>16</v>
      </c>
      <c r="D142" s="3"/>
      <c r="E142" s="14" t="s">
        <v>1</v>
      </c>
      <c r="F142" s="54"/>
      <c r="G142" s="36"/>
    </row>
    <row r="143" spans="1:7" s="2" customFormat="1" ht="6.75" hidden="1" customHeight="1" thickBot="1" x14ac:dyDescent="0.3">
      <c r="A143" s="34"/>
      <c r="D143" s="3"/>
      <c r="F143" s="4"/>
      <c r="G143" s="36"/>
    </row>
    <row r="144" spans="1:7" s="2" customFormat="1" ht="13.5" hidden="1" thickBot="1" x14ac:dyDescent="0.3">
      <c r="A144" s="34"/>
      <c r="C144" s="35" t="s">
        <v>11</v>
      </c>
      <c r="D144" s="3"/>
      <c r="F144" s="18" t="str">
        <f>IF(F142=0," ",IF(F132="Yes",1,IF(F132="No",0,IF(F129/F142&gt;=1,1,IF(F129/F142&gt;=0.75,0.75,IF(F129/F142&gt;=0.5,0.5,IF(F129/F142&gt;=0.25,0.25,0)))))))</f>
        <v xml:space="preserve"> </v>
      </c>
      <c r="G144" s="36"/>
    </row>
    <row r="145" spans="1:7" s="2" customFormat="1" ht="6.75" hidden="1" customHeight="1" x14ac:dyDescent="0.25">
      <c r="A145" s="48"/>
      <c r="B145" s="49"/>
      <c r="C145" s="49"/>
      <c r="D145" s="50"/>
      <c r="E145" s="49"/>
      <c r="F145" s="51"/>
      <c r="G145" s="52"/>
    </row>
    <row r="146" spans="1:7" s="33" customFormat="1" ht="15" hidden="1" x14ac:dyDescent="0.25">
      <c r="A146" s="27"/>
      <c r="B146" s="28"/>
      <c r="C146" s="28"/>
      <c r="D146" s="29"/>
      <c r="E146" s="30"/>
      <c r="F146" s="31"/>
      <c r="G146" s="32"/>
    </row>
    <row r="147" spans="1:7" s="33" customFormat="1" ht="15" hidden="1" x14ac:dyDescent="0.25">
      <c r="A147" s="40"/>
      <c r="B147" s="41" t="s">
        <v>134</v>
      </c>
      <c r="C147" s="41"/>
      <c r="D147" s="38"/>
      <c r="G147" s="39"/>
    </row>
    <row r="148" spans="1:7" s="45" customFormat="1" ht="12" hidden="1" x14ac:dyDescent="0.25">
      <c r="A148" s="42"/>
      <c r="B148" s="164"/>
      <c r="C148" s="43"/>
      <c r="D148" s="44" t="s">
        <v>119</v>
      </c>
      <c r="F148" s="46"/>
      <c r="G148" s="47"/>
    </row>
    <row r="149" spans="1:7" s="33" customFormat="1" ht="6.75" hidden="1" customHeight="1" thickBot="1" x14ac:dyDescent="0.3">
      <c r="A149" s="40"/>
      <c r="B149" s="17"/>
      <c r="C149" s="41"/>
      <c r="D149" s="53"/>
      <c r="F149" s="19"/>
      <c r="G149" s="39"/>
    </row>
    <row r="150" spans="1:7" s="2" customFormat="1" ht="13.5" hidden="1" thickBot="1" x14ac:dyDescent="0.3">
      <c r="A150" s="34"/>
      <c r="B150" s="2" t="s">
        <v>12</v>
      </c>
      <c r="D150" s="3"/>
      <c r="E150" s="14" t="s">
        <v>1</v>
      </c>
      <c r="F150" s="168"/>
      <c r="G150" s="36"/>
    </row>
    <row r="151" spans="1:7" s="2" customFormat="1" ht="6.75" hidden="1" customHeight="1" thickBot="1" x14ac:dyDescent="0.3">
      <c r="A151" s="34"/>
      <c r="D151" s="3"/>
      <c r="F151" s="4"/>
      <c r="G151" s="36"/>
    </row>
    <row r="152" spans="1:7" s="2" customFormat="1" ht="13.5" hidden="1" thickBot="1" x14ac:dyDescent="0.3">
      <c r="A152" s="34"/>
      <c r="B152" s="2" t="s">
        <v>13</v>
      </c>
      <c r="D152" s="3"/>
      <c r="E152" s="14" t="s">
        <v>1</v>
      </c>
      <c r="F152" s="168"/>
      <c r="G152" s="36"/>
    </row>
    <row r="153" spans="1:7" s="2" customFormat="1" ht="6.75" hidden="1" customHeight="1" thickBot="1" x14ac:dyDescent="0.3">
      <c r="A153" s="34"/>
      <c r="D153" s="3"/>
      <c r="F153" s="4"/>
      <c r="G153" s="36"/>
    </row>
    <row r="154" spans="1:7" s="2" customFormat="1" ht="13.5" hidden="1" thickBot="1" x14ac:dyDescent="0.3">
      <c r="A154" s="34"/>
      <c r="C154" s="2" t="s">
        <v>10</v>
      </c>
      <c r="D154" s="3"/>
      <c r="F154" s="16" t="str">
        <f>IF(F152&gt;0,F150/F152,IF(F157&gt;0,F157,"N/A"))</f>
        <v>N/A</v>
      </c>
      <c r="G154" s="36"/>
    </row>
    <row r="155" spans="1:7" s="2" customFormat="1" ht="6.75" hidden="1" customHeight="1" x14ac:dyDescent="0.25">
      <c r="A155" s="34"/>
      <c r="D155" s="3"/>
      <c r="F155" s="4"/>
      <c r="G155" s="36"/>
    </row>
    <row r="156" spans="1:7" s="2" customFormat="1" ht="13.5" hidden="1" thickBot="1" x14ac:dyDescent="0.3">
      <c r="A156" s="34"/>
      <c r="B156" s="2" t="s">
        <v>14</v>
      </c>
      <c r="D156" s="3"/>
      <c r="F156" s="4"/>
      <c r="G156" s="36"/>
    </row>
    <row r="157" spans="1:7" s="2" customFormat="1" ht="13.5" hidden="1" thickBot="1" x14ac:dyDescent="0.3">
      <c r="A157" s="34"/>
      <c r="B157" s="2" t="s">
        <v>15</v>
      </c>
      <c r="D157" s="3"/>
      <c r="E157" s="14" t="s">
        <v>1</v>
      </c>
      <c r="F157" s="15"/>
      <c r="G157" s="36"/>
    </row>
    <row r="158" spans="1:7" s="2" customFormat="1" ht="6.75" hidden="1" customHeight="1" x14ac:dyDescent="0.25">
      <c r="A158" s="34"/>
      <c r="D158" s="3"/>
      <c r="F158" s="4"/>
      <c r="G158" s="36"/>
    </row>
    <row r="159" spans="1:7" s="2" customFormat="1" hidden="1" x14ac:dyDescent="0.25">
      <c r="A159" s="34"/>
      <c r="B159" s="183"/>
      <c r="C159" s="184"/>
      <c r="D159" s="185"/>
      <c r="F159" s="4"/>
      <c r="G159" s="36"/>
    </row>
    <row r="160" spans="1:7" s="2" customFormat="1" hidden="1" x14ac:dyDescent="0.25">
      <c r="A160" s="34"/>
      <c r="B160" s="186"/>
      <c r="C160" s="187"/>
      <c r="D160" s="188"/>
      <c r="F160" s="4"/>
      <c r="G160" s="36"/>
    </row>
    <row r="161" spans="1:7" s="2" customFormat="1" hidden="1" x14ac:dyDescent="0.25">
      <c r="A161" s="34"/>
      <c r="B161" s="186"/>
      <c r="C161" s="187"/>
      <c r="D161" s="188"/>
      <c r="F161" s="4"/>
      <c r="G161" s="36"/>
    </row>
    <row r="162" spans="1:7" s="2" customFormat="1" hidden="1" x14ac:dyDescent="0.25">
      <c r="A162" s="34"/>
      <c r="B162" s="186"/>
      <c r="C162" s="187"/>
      <c r="D162" s="188"/>
      <c r="F162" s="4"/>
      <c r="G162" s="36"/>
    </row>
    <row r="163" spans="1:7" s="2" customFormat="1" hidden="1" x14ac:dyDescent="0.25">
      <c r="A163" s="34"/>
      <c r="B163" s="186"/>
      <c r="C163" s="187"/>
      <c r="D163" s="188"/>
      <c r="F163" s="4"/>
      <c r="G163" s="36"/>
    </row>
    <row r="164" spans="1:7" s="2" customFormat="1" hidden="1" x14ac:dyDescent="0.25">
      <c r="A164" s="34"/>
      <c r="B164" s="186"/>
      <c r="C164" s="187"/>
      <c r="D164" s="188"/>
      <c r="F164" s="4"/>
      <c r="G164" s="36"/>
    </row>
    <row r="165" spans="1:7" s="2" customFormat="1" hidden="1" x14ac:dyDescent="0.25">
      <c r="A165" s="34"/>
      <c r="B165" s="189"/>
      <c r="C165" s="190"/>
      <c r="D165" s="191"/>
      <c r="F165" s="4"/>
      <c r="G165" s="36"/>
    </row>
    <row r="166" spans="1:7" s="2" customFormat="1" ht="6.75" hidden="1" customHeight="1" thickBot="1" x14ac:dyDescent="0.3">
      <c r="A166" s="34"/>
      <c r="D166" s="3"/>
      <c r="F166" s="4"/>
      <c r="G166" s="36"/>
    </row>
    <row r="167" spans="1:7" s="2" customFormat="1" ht="13.5" hidden="1" thickBot="1" x14ac:dyDescent="0.3">
      <c r="A167" s="34"/>
      <c r="B167" s="2" t="s">
        <v>16</v>
      </c>
      <c r="D167" s="3"/>
      <c r="E167" s="14" t="s">
        <v>1</v>
      </c>
      <c r="F167" s="54"/>
      <c r="G167" s="36"/>
    </row>
    <row r="168" spans="1:7" s="2" customFormat="1" ht="6.75" hidden="1" customHeight="1" thickBot="1" x14ac:dyDescent="0.3">
      <c r="A168" s="34"/>
      <c r="D168" s="3"/>
      <c r="F168" s="4"/>
      <c r="G168" s="36"/>
    </row>
    <row r="169" spans="1:7" s="2" customFormat="1" ht="13.5" hidden="1" thickBot="1" x14ac:dyDescent="0.3">
      <c r="A169" s="34"/>
      <c r="C169" s="35" t="s">
        <v>11</v>
      </c>
      <c r="D169" s="3"/>
      <c r="F169" s="18" t="str">
        <f>IF(F167=0," ",IF(F157="Yes",1,IF(F157="No",0,IF(F154/F167&gt;=1,1,IF(F154/F167&gt;=0.75,0.75,IF(F154/F167&gt;=0.5,0.5,IF(F154/F167&gt;=0.25,0.25,0)))))))</f>
        <v xml:space="preserve"> </v>
      </c>
      <c r="G169" s="36"/>
    </row>
    <row r="170" spans="1:7" s="2" customFormat="1" ht="6.75" hidden="1" customHeight="1" x14ac:dyDescent="0.25">
      <c r="A170" s="48"/>
      <c r="B170" s="49"/>
      <c r="C170" s="49"/>
      <c r="D170" s="50"/>
      <c r="E170" s="49"/>
      <c r="F170" s="51"/>
      <c r="G170" s="52"/>
    </row>
    <row r="171" spans="1:7" s="33" customFormat="1" ht="15" hidden="1" x14ac:dyDescent="0.25">
      <c r="A171" s="27"/>
      <c r="B171" s="28"/>
      <c r="C171" s="28"/>
      <c r="D171" s="29"/>
      <c r="E171" s="30"/>
      <c r="F171" s="31"/>
      <c r="G171" s="32"/>
    </row>
    <row r="172" spans="1:7" s="33" customFormat="1" ht="15" hidden="1" x14ac:dyDescent="0.25">
      <c r="A172" s="40"/>
      <c r="B172" s="41" t="s">
        <v>134</v>
      </c>
      <c r="C172" s="41"/>
      <c r="D172" s="38"/>
      <c r="G172" s="39"/>
    </row>
    <row r="173" spans="1:7" s="45" customFormat="1" ht="12" hidden="1" x14ac:dyDescent="0.25">
      <c r="A173" s="42"/>
      <c r="B173" s="164"/>
      <c r="C173" s="43"/>
      <c r="D173" s="44" t="s">
        <v>119</v>
      </c>
      <c r="F173" s="46"/>
      <c r="G173" s="47"/>
    </row>
    <row r="174" spans="1:7" s="33" customFormat="1" ht="6.75" hidden="1" customHeight="1" thickBot="1" x14ac:dyDescent="0.3">
      <c r="A174" s="40"/>
      <c r="B174" s="17"/>
      <c r="C174" s="41"/>
      <c r="D174" s="38"/>
      <c r="F174" s="19"/>
      <c r="G174" s="39"/>
    </row>
    <row r="175" spans="1:7" s="2" customFormat="1" ht="13.5" hidden="1" thickBot="1" x14ac:dyDescent="0.3">
      <c r="A175" s="34"/>
      <c r="B175" s="2" t="s">
        <v>12</v>
      </c>
      <c r="D175" s="3"/>
      <c r="E175" s="14" t="s">
        <v>1</v>
      </c>
      <c r="F175" s="168"/>
      <c r="G175" s="36"/>
    </row>
    <row r="176" spans="1:7" s="2" customFormat="1" ht="6.75" hidden="1" customHeight="1" thickBot="1" x14ac:dyDescent="0.3">
      <c r="A176" s="34"/>
      <c r="D176" s="3"/>
      <c r="F176" s="4"/>
      <c r="G176" s="36"/>
    </row>
    <row r="177" spans="1:7" s="2" customFormat="1" ht="13.5" hidden="1" thickBot="1" x14ac:dyDescent="0.3">
      <c r="A177" s="34"/>
      <c r="B177" s="2" t="s">
        <v>13</v>
      </c>
      <c r="D177" s="3"/>
      <c r="E177" s="14" t="s">
        <v>1</v>
      </c>
      <c r="F177" s="168"/>
      <c r="G177" s="36"/>
    </row>
    <row r="178" spans="1:7" s="2" customFormat="1" ht="6.75" hidden="1" customHeight="1" thickBot="1" x14ac:dyDescent="0.3">
      <c r="A178" s="34"/>
      <c r="D178" s="3"/>
      <c r="F178" s="4"/>
      <c r="G178" s="36"/>
    </row>
    <row r="179" spans="1:7" s="2" customFormat="1" ht="13.5" hidden="1" thickBot="1" x14ac:dyDescent="0.3">
      <c r="A179" s="34"/>
      <c r="C179" s="2" t="s">
        <v>10</v>
      </c>
      <c r="D179" s="3"/>
      <c r="F179" s="16" t="str">
        <f>IF(F177&gt;0,F175/F177,IF(F182&gt;0,F182,"N/A"))</f>
        <v>N/A</v>
      </c>
      <c r="G179" s="36"/>
    </row>
    <row r="180" spans="1:7" s="2" customFormat="1" ht="6.75" hidden="1" customHeight="1" x14ac:dyDescent="0.25">
      <c r="A180" s="34"/>
      <c r="D180" s="3"/>
      <c r="F180" s="4"/>
      <c r="G180" s="36"/>
    </row>
    <row r="181" spans="1:7" s="2" customFormat="1" ht="13.5" hidden="1" thickBot="1" x14ac:dyDescent="0.3">
      <c r="A181" s="34"/>
      <c r="B181" s="2" t="s">
        <v>14</v>
      </c>
      <c r="D181" s="3"/>
      <c r="F181" s="4"/>
      <c r="G181" s="36"/>
    </row>
    <row r="182" spans="1:7" s="2" customFormat="1" ht="13.5" hidden="1" thickBot="1" x14ac:dyDescent="0.3">
      <c r="A182" s="34"/>
      <c r="B182" s="2" t="s">
        <v>15</v>
      </c>
      <c r="D182" s="3"/>
      <c r="E182" s="14" t="s">
        <v>1</v>
      </c>
      <c r="F182" s="15"/>
      <c r="G182" s="36"/>
    </row>
    <row r="183" spans="1:7" s="2" customFormat="1" ht="6.75" hidden="1" customHeight="1" x14ac:dyDescent="0.25">
      <c r="A183" s="34"/>
      <c r="D183" s="3"/>
      <c r="F183" s="4"/>
      <c r="G183" s="36"/>
    </row>
    <row r="184" spans="1:7" s="2" customFormat="1" hidden="1" x14ac:dyDescent="0.25">
      <c r="A184" s="34"/>
      <c r="B184" s="183"/>
      <c r="C184" s="184"/>
      <c r="D184" s="185"/>
      <c r="F184" s="4"/>
      <c r="G184" s="36"/>
    </row>
    <row r="185" spans="1:7" s="2" customFormat="1" hidden="1" x14ac:dyDescent="0.25">
      <c r="A185" s="34"/>
      <c r="B185" s="186"/>
      <c r="C185" s="187"/>
      <c r="D185" s="188"/>
      <c r="F185" s="4"/>
      <c r="G185" s="36"/>
    </row>
    <row r="186" spans="1:7" s="2" customFormat="1" hidden="1" x14ac:dyDescent="0.25">
      <c r="A186" s="34"/>
      <c r="B186" s="186"/>
      <c r="C186" s="187"/>
      <c r="D186" s="188"/>
      <c r="F186" s="4"/>
      <c r="G186" s="36"/>
    </row>
    <row r="187" spans="1:7" s="2" customFormat="1" hidden="1" x14ac:dyDescent="0.25">
      <c r="A187" s="34"/>
      <c r="B187" s="186"/>
      <c r="C187" s="187"/>
      <c r="D187" s="188"/>
      <c r="F187" s="4"/>
      <c r="G187" s="36"/>
    </row>
    <row r="188" spans="1:7" s="2" customFormat="1" hidden="1" x14ac:dyDescent="0.25">
      <c r="A188" s="34"/>
      <c r="B188" s="186"/>
      <c r="C188" s="187"/>
      <c r="D188" s="188"/>
      <c r="F188" s="4"/>
      <c r="G188" s="36"/>
    </row>
    <row r="189" spans="1:7" s="2" customFormat="1" hidden="1" x14ac:dyDescent="0.25">
      <c r="A189" s="34"/>
      <c r="B189" s="186"/>
      <c r="C189" s="187"/>
      <c r="D189" s="188"/>
      <c r="F189" s="4"/>
      <c r="G189" s="36"/>
    </row>
    <row r="190" spans="1:7" s="2" customFormat="1" hidden="1" x14ac:dyDescent="0.25">
      <c r="A190" s="34"/>
      <c r="B190" s="189"/>
      <c r="C190" s="190"/>
      <c r="D190" s="191"/>
      <c r="F190" s="4"/>
      <c r="G190" s="36"/>
    </row>
    <row r="191" spans="1:7" s="2" customFormat="1" ht="6.75" hidden="1" customHeight="1" thickBot="1" x14ac:dyDescent="0.3">
      <c r="A191" s="34"/>
      <c r="D191" s="3"/>
      <c r="F191" s="4"/>
      <c r="G191" s="36"/>
    </row>
    <row r="192" spans="1:7" s="2" customFormat="1" ht="13.5" hidden="1" thickBot="1" x14ac:dyDescent="0.3">
      <c r="A192" s="34"/>
      <c r="B192" s="2" t="s">
        <v>16</v>
      </c>
      <c r="D192" s="3"/>
      <c r="E192" s="14" t="s">
        <v>1</v>
      </c>
      <c r="F192" s="54"/>
      <c r="G192" s="36"/>
    </row>
    <row r="193" spans="1:7" s="2" customFormat="1" ht="6.75" hidden="1" customHeight="1" thickBot="1" x14ac:dyDescent="0.3">
      <c r="A193" s="34"/>
      <c r="D193" s="3"/>
      <c r="F193" s="4"/>
      <c r="G193" s="36"/>
    </row>
    <row r="194" spans="1:7" s="2" customFormat="1" ht="13.5" hidden="1" thickBot="1" x14ac:dyDescent="0.3">
      <c r="A194" s="34"/>
      <c r="C194" s="35" t="s">
        <v>11</v>
      </c>
      <c r="D194" s="3"/>
      <c r="F194" s="18" t="str">
        <f>IF(F192=0," ",IF(F182="Yes",1,IF(F182="No",0,IF(F179/F192&gt;=1,1,IF(F179/F192&gt;=0.75,0.75,IF(F179/F192&gt;=0.5,0.5,IF(F179/F192&gt;=0.25,0.25,0)))))))</f>
        <v xml:space="preserve"> </v>
      </c>
      <c r="G194" s="36"/>
    </row>
    <row r="195" spans="1:7" s="2" customFormat="1" hidden="1" x14ac:dyDescent="0.25">
      <c r="A195" s="48"/>
      <c r="B195" s="49"/>
      <c r="C195" s="49"/>
      <c r="D195" s="50"/>
      <c r="E195" s="49"/>
      <c r="F195" s="51"/>
      <c r="G195" s="52"/>
    </row>
    <row r="196" spans="1:7" hidden="1" x14ac:dyDescent="0.25"/>
  </sheetData>
  <mergeCells count="6">
    <mergeCell ref="B184:D190"/>
    <mergeCell ref="B59:D65"/>
    <mergeCell ref="B84:D90"/>
    <mergeCell ref="B109:D115"/>
    <mergeCell ref="B134:D140"/>
    <mergeCell ref="B159:D165"/>
  </mergeCells>
  <phoneticPr fontId="0" type="noConversion"/>
  <dataValidations count="1">
    <dataValidation type="list" showInputMessage="1" showErrorMessage="1" sqref="F57 F157 F132 F107 F82 F182" xr:uid="{00000000-0002-0000-0D00-000000000000}">
      <formula1>YesNo</formula1>
    </dataValidation>
  </dataValidations>
  <pageMargins left="0.7" right="0.7" top="0.75" bottom="0.75" header="0.3" footer="0.3"/>
  <pageSetup scale="78" orientation="portrait" r:id="rId1"/>
  <headerFooter>
    <oddHeader>&amp;C&amp;"-,Bold"&amp;14DSRIP Semi-Annual Reporting Form</oddHeader>
    <oddFooter>&amp;C&amp;A&amp;R&amp;P of &amp;N&amp;L&amp;D</oddFooter>
  </headerFooter>
  <rowBreaks count="1" manualBreakCount="1">
    <brk id="145" max="7" man="1"/>
  </row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tabColor theme="8"/>
  </sheetPr>
  <dimension ref="A1:G195"/>
  <sheetViews>
    <sheetView showGridLines="0" topLeftCell="A50" zoomScale="90" zoomScaleNormal="90" zoomScalePageLayoutView="90" workbookViewId="0">
      <selection activeCell="E67" activeCellId="7" sqref="A8 A10 E17 E19 E50 E52 E57 E67"/>
    </sheetView>
  </sheetViews>
  <sheetFormatPr defaultColWidth="10" defaultRowHeight="12.75" x14ac:dyDescent="0.25"/>
  <cols>
    <col min="1" max="1" width="1.7109375" style="5" customWidth="1"/>
    <col min="2" max="2" width="2.140625" style="5" customWidth="1"/>
    <col min="3" max="3" width="20.85546875" style="5" customWidth="1"/>
    <col min="4" max="4" width="64.7109375" style="11" customWidth="1"/>
    <col min="5" max="5" width="2.7109375" style="5" customWidth="1"/>
    <col min="6" max="6" width="14.42578125" style="7" customWidth="1"/>
    <col min="7" max="7" width="4.85546875" style="5" customWidth="1"/>
    <col min="8" max="8" width="3.140625" style="5" customWidth="1"/>
    <col min="9" max="16384" width="10" style="5"/>
  </cols>
  <sheetData>
    <row r="1" spans="1:7" x14ac:dyDescent="0.2">
      <c r="A1" s="1" t="str">
        <f>'Total Payment Amount'!A1</f>
        <v>CA 1115 Waiver - Delivery System Reform Incentive Payments (DSRIP)</v>
      </c>
    </row>
    <row r="2" spans="1:7" x14ac:dyDescent="0.2">
      <c r="A2" s="1" t="str">
        <f>'Total Payment Amount'!B2</f>
        <v xml:space="preserve">DPH SYSTEM: </v>
      </c>
      <c r="C2" s="1"/>
      <c r="D2" s="6" t="str">
        <f>IF('Total Payment Amount'!D2=0,"",'Total Payment Amount'!D2)</f>
        <v>Ventura County Medical Center</v>
      </c>
    </row>
    <row r="3" spans="1:7" x14ac:dyDescent="0.2">
      <c r="A3" s="1" t="str">
        <f>'Total Payment Amount'!B3</f>
        <v>REPORTING YEAR:</v>
      </c>
      <c r="C3" s="1"/>
      <c r="D3" s="6" t="str">
        <f>IF('Total Payment Amount'!D3=0,"",'Total Payment Amount'!D3)</f>
        <v>DY 6</v>
      </c>
    </row>
    <row r="4" spans="1:7" x14ac:dyDescent="0.2">
      <c r="A4" s="1" t="str">
        <f>'Total Payment Amount'!B4</f>
        <v xml:space="preserve">DATE OF SUBMISSION: </v>
      </c>
      <c r="D4" s="8">
        <f>IF('Total Payment Amount'!D4=0,"",'Total Payment Amount'!D4)</f>
        <v>40678</v>
      </c>
    </row>
    <row r="5" spans="1:7" ht="15" x14ac:dyDescent="0.25">
      <c r="A5" s="56" t="s">
        <v>135</v>
      </c>
    </row>
    <row r="7" spans="1:7" ht="14.25" x14ac:dyDescent="0.25">
      <c r="A7" s="10" t="s">
        <v>0</v>
      </c>
    </row>
    <row r="8" spans="1:7" ht="14.25" x14ac:dyDescent="0.2">
      <c r="A8" s="192" t="s">
        <v>1</v>
      </c>
      <c r="B8" s="13" t="s">
        <v>2</v>
      </c>
    </row>
    <row r="9" spans="1:7" ht="15" thickBot="1" x14ac:dyDescent="0.3">
      <c r="A9" s="13" t="s">
        <v>3</v>
      </c>
      <c r="B9" s="13"/>
    </row>
    <row r="10" spans="1:7" s="2" customFormat="1" ht="13.5" thickBot="1" x14ac:dyDescent="0.25">
      <c r="A10" s="192" t="s">
        <v>1</v>
      </c>
      <c r="B10" s="15"/>
      <c r="C10" s="3" t="s">
        <v>4</v>
      </c>
      <c r="D10" s="3"/>
      <c r="E10" s="3"/>
      <c r="F10" s="3"/>
      <c r="G10" s="3"/>
    </row>
    <row r="11" spans="1:7" s="2" customFormat="1" ht="15" thickBot="1" x14ac:dyDescent="0.3">
      <c r="B11" s="16"/>
      <c r="C11" s="17" t="s">
        <v>5</v>
      </c>
      <c r="D11" s="3"/>
      <c r="F11" s="4"/>
    </row>
    <row r="12" spans="1:7" s="2" customFormat="1" ht="15" thickBot="1" x14ac:dyDescent="0.3">
      <c r="B12" s="18"/>
      <c r="C12" s="17" t="s">
        <v>6</v>
      </c>
      <c r="D12" s="3"/>
      <c r="F12" s="4"/>
    </row>
    <row r="13" spans="1:7" s="2" customFormat="1" ht="14.25" x14ac:dyDescent="0.25">
      <c r="B13" s="19"/>
      <c r="C13" s="17" t="s">
        <v>7</v>
      </c>
      <c r="D13" s="3"/>
      <c r="F13" s="4"/>
    </row>
    <row r="14" spans="1:7" s="2" customFormat="1" x14ac:dyDescent="0.25">
      <c r="A14" s="3"/>
      <c r="B14" s="3"/>
      <c r="C14" s="3"/>
      <c r="D14" s="3"/>
      <c r="E14" s="3"/>
      <c r="F14" s="3"/>
      <c r="G14" s="3"/>
    </row>
    <row r="15" spans="1:7" s="66" customFormat="1" ht="15" x14ac:dyDescent="0.25">
      <c r="A15" s="60" t="s">
        <v>136</v>
      </c>
      <c r="B15" s="61"/>
      <c r="C15" s="61"/>
      <c r="D15" s="62"/>
      <c r="E15" s="63"/>
      <c r="F15" s="64"/>
      <c r="G15" s="65"/>
    </row>
    <row r="16" spans="1:7" s="33" customFormat="1" ht="15.75" thickBot="1" x14ac:dyDescent="0.3">
      <c r="A16" s="27"/>
      <c r="B16" s="28"/>
      <c r="C16" s="28"/>
      <c r="D16" s="29"/>
      <c r="E16" s="30"/>
      <c r="F16" s="31"/>
      <c r="G16" s="32"/>
    </row>
    <row r="17" spans="1:7" s="2" customFormat="1" ht="13.5" thickBot="1" x14ac:dyDescent="0.25">
      <c r="A17" s="34"/>
      <c r="B17" s="2" t="s">
        <v>8</v>
      </c>
      <c r="C17" s="35"/>
      <c r="D17" s="3"/>
      <c r="E17" s="192" t="s">
        <v>1</v>
      </c>
      <c r="F17" s="172">
        <v>695750</v>
      </c>
      <c r="G17" s="36"/>
    </row>
    <row r="18" spans="1:7" s="2" customFormat="1" ht="13.5" thickBot="1" x14ac:dyDescent="0.3">
      <c r="A18" s="34"/>
      <c r="C18" s="35"/>
      <c r="D18" s="3"/>
      <c r="F18" s="4"/>
      <c r="G18" s="36"/>
    </row>
    <row r="19" spans="1:7" s="2" customFormat="1" ht="13.5" thickBot="1" x14ac:dyDescent="0.25">
      <c r="A19" s="34"/>
      <c r="B19" s="2" t="s">
        <v>9</v>
      </c>
      <c r="C19" s="35"/>
      <c r="D19" s="3"/>
      <c r="E19" s="192" t="s">
        <v>1</v>
      </c>
      <c r="F19" s="172">
        <v>695750</v>
      </c>
      <c r="G19" s="36"/>
    </row>
    <row r="20" spans="1:7" s="69" customFormat="1" ht="15" x14ac:dyDescent="0.25">
      <c r="A20" s="89"/>
      <c r="B20" s="56"/>
      <c r="C20" s="56"/>
      <c r="D20" s="68"/>
      <c r="F20" s="70"/>
      <c r="G20" s="71"/>
    </row>
    <row r="21" spans="1:7" s="69" customFormat="1" ht="15" hidden="1" x14ac:dyDescent="0.25">
      <c r="A21" s="72"/>
      <c r="B21" s="73" t="s">
        <v>137</v>
      </c>
      <c r="C21" s="73"/>
      <c r="D21" s="68"/>
      <c r="G21" s="71"/>
    </row>
    <row r="22" spans="1:7" s="69" customFormat="1" ht="6.75" hidden="1" customHeight="1" thickBot="1" x14ac:dyDescent="0.3">
      <c r="A22" s="72"/>
      <c r="B22" s="10"/>
      <c r="C22" s="73"/>
      <c r="D22" s="68"/>
      <c r="F22" s="70"/>
      <c r="G22" s="71"/>
    </row>
    <row r="23" spans="1:7" ht="13.5" hidden="1" thickBot="1" x14ac:dyDescent="0.3">
      <c r="A23" s="78"/>
      <c r="B23" s="5" t="s">
        <v>17</v>
      </c>
      <c r="E23" s="14" t="s">
        <v>1</v>
      </c>
      <c r="F23" s="168"/>
      <c r="G23" s="79"/>
    </row>
    <row r="24" spans="1:7" ht="6.75" hidden="1" customHeight="1" thickBot="1" x14ac:dyDescent="0.3">
      <c r="A24" s="78"/>
      <c r="G24" s="79"/>
    </row>
    <row r="25" spans="1:7" ht="13.5" hidden="1" thickBot="1" x14ac:dyDescent="0.3">
      <c r="A25" s="78"/>
      <c r="B25" s="5" t="s">
        <v>18</v>
      </c>
      <c r="E25" s="14" t="s">
        <v>1</v>
      </c>
      <c r="F25" s="168"/>
      <c r="G25" s="79"/>
    </row>
    <row r="26" spans="1:7" ht="6.75" hidden="1" customHeight="1" thickBot="1" x14ac:dyDescent="0.3">
      <c r="A26" s="78"/>
      <c r="G26" s="79"/>
    </row>
    <row r="27" spans="1:7" ht="13.5" hidden="1" thickBot="1" x14ac:dyDescent="0.3">
      <c r="A27" s="78"/>
      <c r="C27" s="5" t="s">
        <v>130</v>
      </c>
      <c r="F27" s="16" t="str">
        <f>IF(F25&gt;0,F23/F25,IF(F30&gt;0,F30,"N/A"))</f>
        <v>N/A</v>
      </c>
      <c r="G27" s="79"/>
    </row>
    <row r="28" spans="1:7" ht="6.75" hidden="1" customHeight="1" thickBot="1" x14ac:dyDescent="0.3">
      <c r="A28" s="78"/>
      <c r="G28" s="79"/>
    </row>
    <row r="29" spans="1:7" ht="13.5" hidden="1" thickBot="1" x14ac:dyDescent="0.3">
      <c r="A29" s="78"/>
      <c r="B29" s="5" t="s">
        <v>131</v>
      </c>
      <c r="E29" s="14" t="s">
        <v>1</v>
      </c>
      <c r="F29" s="54"/>
      <c r="G29" s="79"/>
    </row>
    <row r="30" spans="1:7" ht="6.75" hidden="1" customHeight="1" thickBot="1" x14ac:dyDescent="0.3">
      <c r="A30" s="78"/>
      <c r="G30" s="79"/>
    </row>
    <row r="31" spans="1:7" ht="13.5" hidden="1" thickBot="1" x14ac:dyDescent="0.3">
      <c r="A31" s="78"/>
      <c r="C31" s="75" t="s">
        <v>11</v>
      </c>
      <c r="F31" s="18" t="str">
        <f>IF(F29=0," ",(F27/F29))</f>
        <v xml:space="preserve"> </v>
      </c>
      <c r="G31" s="79"/>
    </row>
    <row r="32" spans="1:7" s="2" customFormat="1" ht="6.75" hidden="1" customHeight="1" x14ac:dyDescent="0.25">
      <c r="A32" s="48"/>
      <c r="B32" s="49"/>
      <c r="C32" s="49"/>
      <c r="D32" s="50"/>
      <c r="E32" s="49"/>
      <c r="F32" s="51"/>
      <c r="G32" s="52"/>
    </row>
    <row r="33" spans="1:7" s="69" customFormat="1" ht="12.75" hidden="1" customHeight="1" x14ac:dyDescent="0.25">
      <c r="A33" s="72"/>
      <c r="B33" s="10"/>
      <c r="C33" s="10"/>
      <c r="D33" s="68"/>
      <c r="F33" s="70"/>
      <c r="G33" s="71"/>
    </row>
    <row r="34" spans="1:7" s="69" customFormat="1" ht="15" hidden="1" x14ac:dyDescent="0.25">
      <c r="A34" s="72"/>
      <c r="B34" s="73" t="s">
        <v>138</v>
      </c>
      <c r="C34" s="73"/>
      <c r="D34" s="68"/>
      <c r="G34" s="71"/>
    </row>
    <row r="35" spans="1:7" s="69" customFormat="1" ht="6.75" hidden="1" customHeight="1" thickBot="1" x14ac:dyDescent="0.3">
      <c r="A35" s="72"/>
      <c r="B35" s="10"/>
      <c r="C35" s="73"/>
      <c r="D35" s="68"/>
      <c r="F35" s="70"/>
      <c r="G35" s="71"/>
    </row>
    <row r="36" spans="1:7" ht="13.5" hidden="1" thickBot="1" x14ac:dyDescent="0.3">
      <c r="A36" s="78"/>
      <c r="B36" s="5" t="s">
        <v>17</v>
      </c>
      <c r="E36" s="14" t="s">
        <v>1</v>
      </c>
      <c r="F36" s="168"/>
      <c r="G36" s="79"/>
    </row>
    <row r="37" spans="1:7" ht="6.75" hidden="1" customHeight="1" thickBot="1" x14ac:dyDescent="0.3">
      <c r="A37" s="78"/>
      <c r="G37" s="79"/>
    </row>
    <row r="38" spans="1:7" ht="13.5" hidden="1" thickBot="1" x14ac:dyDescent="0.3">
      <c r="A38" s="78"/>
      <c r="B38" s="5" t="s">
        <v>18</v>
      </c>
      <c r="E38" s="14" t="s">
        <v>1</v>
      </c>
      <c r="F38" s="168"/>
      <c r="G38" s="79"/>
    </row>
    <row r="39" spans="1:7" ht="6.75" hidden="1" customHeight="1" thickBot="1" x14ac:dyDescent="0.3">
      <c r="A39" s="78"/>
      <c r="G39" s="79"/>
    </row>
    <row r="40" spans="1:7" ht="13.5" hidden="1" thickBot="1" x14ac:dyDescent="0.3">
      <c r="A40" s="78"/>
      <c r="C40" s="5" t="s">
        <v>139</v>
      </c>
      <c r="F40" s="16" t="str">
        <f>IF(F38&gt;0,F36/F38,IF(F43&gt;0,F43,"N/A"))</f>
        <v>N/A</v>
      </c>
      <c r="G40" s="79"/>
    </row>
    <row r="41" spans="1:7" ht="6.75" hidden="1" customHeight="1" thickBot="1" x14ac:dyDescent="0.3">
      <c r="A41" s="78"/>
      <c r="G41" s="79"/>
    </row>
    <row r="42" spans="1:7" ht="13.5" hidden="1" thickBot="1" x14ac:dyDescent="0.3">
      <c r="A42" s="78"/>
      <c r="B42" s="5" t="s">
        <v>131</v>
      </c>
      <c r="E42" s="14" t="s">
        <v>1</v>
      </c>
      <c r="F42" s="54"/>
      <c r="G42" s="79"/>
    </row>
    <row r="43" spans="1:7" ht="6.75" hidden="1" customHeight="1" thickBot="1" x14ac:dyDescent="0.3">
      <c r="A43" s="78"/>
      <c r="G43" s="79"/>
    </row>
    <row r="44" spans="1:7" ht="13.5" hidden="1" thickBot="1" x14ac:dyDescent="0.3">
      <c r="A44" s="78"/>
      <c r="C44" s="75" t="s">
        <v>11</v>
      </c>
      <c r="F44" s="18" t="str">
        <f>IF(F42=0,"",(F40/F42))</f>
        <v/>
      </c>
      <c r="G44" s="79"/>
    </row>
    <row r="45" spans="1:7" s="2" customFormat="1" ht="6.75" hidden="1" customHeight="1" x14ac:dyDescent="0.25">
      <c r="A45" s="48"/>
      <c r="B45" s="49"/>
      <c r="C45" s="49"/>
      <c r="D45" s="50"/>
      <c r="E45" s="49"/>
      <c r="F45" s="51"/>
      <c r="G45" s="52"/>
    </row>
    <row r="46" spans="1:7" s="2" customFormat="1" ht="29.25" customHeight="1" x14ac:dyDescent="0.25">
      <c r="A46" s="34"/>
      <c r="D46" s="38" t="s">
        <v>186</v>
      </c>
      <c r="F46" s="4"/>
      <c r="G46" s="36"/>
    </row>
    <row r="47" spans="1:7" s="33" customFormat="1" ht="15.75" customHeight="1" x14ac:dyDescent="0.25">
      <c r="A47" s="40"/>
      <c r="B47" s="41" t="s">
        <v>134</v>
      </c>
      <c r="C47" s="41"/>
      <c r="D47" s="38"/>
      <c r="G47" s="39"/>
    </row>
    <row r="48" spans="1:7" s="45" customFormat="1" ht="12" x14ac:dyDescent="0.25">
      <c r="A48" s="42"/>
      <c r="B48" s="164"/>
      <c r="C48" s="43"/>
      <c r="D48" s="44" t="s">
        <v>119</v>
      </c>
      <c r="F48" s="46"/>
      <c r="G48" s="47"/>
    </row>
    <row r="49" spans="1:7" s="33" customFormat="1" ht="6.75" customHeight="1" thickBot="1" x14ac:dyDescent="0.3">
      <c r="A49" s="40"/>
      <c r="B49" s="17"/>
      <c r="C49" s="41"/>
      <c r="D49" s="53"/>
      <c r="F49" s="19"/>
      <c r="G49" s="39"/>
    </row>
    <row r="50" spans="1:7" s="2" customFormat="1" ht="13.5" thickBot="1" x14ac:dyDescent="0.25">
      <c r="A50" s="34"/>
      <c r="B50" s="2" t="s">
        <v>12</v>
      </c>
      <c r="D50" s="3"/>
      <c r="E50" s="192" t="s">
        <v>1</v>
      </c>
      <c r="F50" s="168" t="s">
        <v>146</v>
      </c>
      <c r="G50" s="36"/>
    </row>
    <row r="51" spans="1:7" s="2" customFormat="1" ht="6.75" customHeight="1" thickBot="1" x14ac:dyDescent="0.3">
      <c r="A51" s="34"/>
      <c r="D51" s="3"/>
      <c r="F51" s="4"/>
      <c r="G51" s="36"/>
    </row>
    <row r="52" spans="1:7" s="2" customFormat="1" ht="13.5" thickBot="1" x14ac:dyDescent="0.25">
      <c r="A52" s="34"/>
      <c r="B52" s="2" t="s">
        <v>13</v>
      </c>
      <c r="D52" s="3"/>
      <c r="E52" s="192" t="s">
        <v>1</v>
      </c>
      <c r="F52" s="168"/>
      <c r="G52" s="36"/>
    </row>
    <row r="53" spans="1:7" s="2" customFormat="1" ht="6.75" customHeight="1" thickBot="1" x14ac:dyDescent="0.3">
      <c r="A53" s="34"/>
      <c r="D53" s="3"/>
      <c r="F53" s="4"/>
      <c r="G53" s="36"/>
    </row>
    <row r="54" spans="1:7" s="2" customFormat="1" ht="13.5" thickBot="1" x14ac:dyDescent="0.3">
      <c r="A54" s="34"/>
      <c r="C54" s="2" t="s">
        <v>10</v>
      </c>
      <c r="D54" s="3"/>
      <c r="F54" s="16" t="str">
        <f>IF(F52&gt;0,F50/F52,IF(F57&gt;0,F57,"N/A"))</f>
        <v>Yes</v>
      </c>
      <c r="G54" s="36"/>
    </row>
    <row r="55" spans="1:7" s="2" customFormat="1" ht="6.75" customHeight="1" x14ac:dyDescent="0.25">
      <c r="A55" s="34"/>
      <c r="D55" s="3"/>
      <c r="F55" s="4"/>
      <c r="G55" s="36"/>
    </row>
    <row r="56" spans="1:7" s="2" customFormat="1" ht="13.5" thickBot="1" x14ac:dyDescent="0.3">
      <c r="A56" s="34"/>
      <c r="B56" s="2" t="s">
        <v>14</v>
      </c>
      <c r="D56" s="3"/>
      <c r="F56" s="4"/>
      <c r="G56" s="36"/>
    </row>
    <row r="57" spans="1:7" s="2" customFormat="1" ht="13.5" thickBot="1" x14ac:dyDescent="0.25">
      <c r="A57" s="34"/>
      <c r="B57" s="2" t="s">
        <v>15</v>
      </c>
      <c r="D57" s="3"/>
      <c r="E57" s="192" t="s">
        <v>1</v>
      </c>
      <c r="F57" s="15" t="s">
        <v>146</v>
      </c>
      <c r="G57" s="36"/>
    </row>
    <row r="58" spans="1:7" s="2" customFormat="1" ht="6.75" customHeight="1" x14ac:dyDescent="0.25">
      <c r="A58" s="34"/>
      <c r="D58" s="3"/>
      <c r="F58" s="4"/>
      <c r="G58" s="36"/>
    </row>
    <row r="59" spans="1:7" s="2" customFormat="1" x14ac:dyDescent="0.25">
      <c r="A59" s="34"/>
      <c r="B59" s="183" t="s">
        <v>206</v>
      </c>
      <c r="C59" s="184"/>
      <c r="D59" s="185"/>
      <c r="F59" s="4"/>
      <c r="G59" s="36"/>
    </row>
    <row r="60" spans="1:7" s="2" customFormat="1" x14ac:dyDescent="0.25">
      <c r="A60" s="34"/>
      <c r="B60" s="186"/>
      <c r="C60" s="187"/>
      <c r="D60" s="188"/>
      <c r="F60" s="4"/>
      <c r="G60" s="36"/>
    </row>
    <row r="61" spans="1:7" s="2" customFormat="1" x14ac:dyDescent="0.25">
      <c r="A61" s="34"/>
      <c r="B61" s="186"/>
      <c r="C61" s="187"/>
      <c r="D61" s="188"/>
      <c r="F61" s="4"/>
      <c r="G61" s="36"/>
    </row>
    <row r="62" spans="1:7" s="2" customFormat="1" x14ac:dyDescent="0.25">
      <c r="A62" s="34"/>
      <c r="B62" s="186"/>
      <c r="C62" s="187"/>
      <c r="D62" s="188"/>
      <c r="F62" s="4"/>
      <c r="G62" s="36"/>
    </row>
    <row r="63" spans="1:7" s="2" customFormat="1" x14ac:dyDescent="0.25">
      <c r="A63" s="34"/>
      <c r="B63" s="186"/>
      <c r="C63" s="187"/>
      <c r="D63" s="188"/>
      <c r="F63" s="4"/>
      <c r="G63" s="36"/>
    </row>
    <row r="64" spans="1:7" s="2" customFormat="1" x14ac:dyDescent="0.25">
      <c r="A64" s="34"/>
      <c r="B64" s="186"/>
      <c r="C64" s="187"/>
      <c r="D64" s="188"/>
      <c r="F64" s="4"/>
      <c r="G64" s="36"/>
    </row>
    <row r="65" spans="1:7" s="2" customFormat="1" x14ac:dyDescent="0.25">
      <c r="A65" s="34"/>
      <c r="B65" s="189"/>
      <c r="C65" s="190"/>
      <c r="D65" s="191"/>
      <c r="F65" s="4"/>
      <c r="G65" s="36"/>
    </row>
    <row r="66" spans="1:7" s="2" customFormat="1" ht="6.75" customHeight="1" thickBot="1" x14ac:dyDescent="0.3">
      <c r="A66" s="34"/>
      <c r="D66" s="3"/>
      <c r="F66" s="4"/>
      <c r="G66" s="36"/>
    </row>
    <row r="67" spans="1:7" s="2" customFormat="1" ht="13.5" thickBot="1" x14ac:dyDescent="0.25">
      <c r="A67" s="34"/>
      <c r="B67" s="2" t="s">
        <v>16</v>
      </c>
      <c r="D67" s="3"/>
      <c r="E67" s="192" t="s">
        <v>1</v>
      </c>
      <c r="F67" s="54" t="s">
        <v>146</v>
      </c>
      <c r="G67" s="36"/>
    </row>
    <row r="68" spans="1:7" s="2" customFormat="1" ht="6.75" customHeight="1" thickBot="1" x14ac:dyDescent="0.3">
      <c r="A68" s="34"/>
      <c r="D68" s="3"/>
      <c r="F68" s="4"/>
      <c r="G68" s="36"/>
    </row>
    <row r="69" spans="1:7" s="2" customFormat="1" ht="13.5" thickBot="1" x14ac:dyDescent="0.3">
      <c r="A69" s="34"/>
      <c r="C69" s="35" t="s">
        <v>11</v>
      </c>
      <c r="D69" s="3"/>
      <c r="F69" s="18">
        <f>IF(F67=0," ",IF(F57="Yes",1,IF(F57="No",0,IF(F54/F67&gt;=1,1,IF(F54/F67&gt;=0.75,0.75,IF(F54/F67&gt;=0.5,0.5,IF(F54/F67&gt;=0.25,0.25,0)))))))</f>
        <v>1</v>
      </c>
      <c r="G69" s="36"/>
    </row>
    <row r="70" spans="1:7" s="2" customFormat="1" ht="6.75" customHeight="1" x14ac:dyDescent="0.25">
      <c r="A70" s="48"/>
      <c r="B70" s="49"/>
      <c r="C70" s="49"/>
      <c r="D70" s="50"/>
      <c r="E70" s="49"/>
      <c r="F70" s="51"/>
      <c r="G70" s="52"/>
    </row>
    <row r="71" spans="1:7" s="33" customFormat="1" ht="15" hidden="1" x14ac:dyDescent="0.25">
      <c r="A71" s="27"/>
      <c r="B71" s="28"/>
      <c r="C71" s="28"/>
      <c r="D71" s="29"/>
      <c r="E71" s="30"/>
      <c r="F71" s="31"/>
      <c r="G71" s="32"/>
    </row>
    <row r="72" spans="1:7" s="33" customFormat="1" ht="15" hidden="1" x14ac:dyDescent="0.25">
      <c r="A72" s="40"/>
      <c r="B72" s="41" t="s">
        <v>134</v>
      </c>
      <c r="C72" s="41"/>
      <c r="D72" s="38"/>
      <c r="G72" s="39"/>
    </row>
    <row r="73" spans="1:7" s="45" customFormat="1" ht="12" hidden="1" x14ac:dyDescent="0.25">
      <c r="A73" s="42"/>
      <c r="B73" s="164"/>
      <c r="C73" s="43"/>
      <c r="D73" s="44" t="s">
        <v>119</v>
      </c>
      <c r="F73" s="46"/>
      <c r="G73" s="47"/>
    </row>
    <row r="74" spans="1:7" s="33" customFormat="1" ht="6.75" hidden="1" customHeight="1" thickBot="1" x14ac:dyDescent="0.3">
      <c r="A74" s="40"/>
      <c r="B74" s="17"/>
      <c r="C74" s="41"/>
      <c r="D74" s="53"/>
      <c r="F74" s="19"/>
      <c r="G74" s="39"/>
    </row>
    <row r="75" spans="1:7" s="2" customFormat="1" ht="13.5" hidden="1" thickBot="1" x14ac:dyDescent="0.3">
      <c r="A75" s="34"/>
      <c r="B75" s="2" t="s">
        <v>12</v>
      </c>
      <c r="D75" s="3"/>
      <c r="E75" s="14" t="s">
        <v>1</v>
      </c>
      <c r="F75" s="168"/>
      <c r="G75" s="36"/>
    </row>
    <row r="76" spans="1:7" s="2" customFormat="1" ht="6.75" hidden="1" customHeight="1" thickBot="1" x14ac:dyDescent="0.3">
      <c r="A76" s="34"/>
      <c r="D76" s="3"/>
      <c r="F76" s="4"/>
      <c r="G76" s="36"/>
    </row>
    <row r="77" spans="1:7" s="2" customFormat="1" ht="13.5" hidden="1" thickBot="1" x14ac:dyDescent="0.3">
      <c r="A77" s="34"/>
      <c r="B77" s="2" t="s">
        <v>13</v>
      </c>
      <c r="D77" s="3"/>
      <c r="E77" s="14" t="s">
        <v>1</v>
      </c>
      <c r="F77" s="168"/>
      <c r="G77" s="36"/>
    </row>
    <row r="78" spans="1:7" s="2" customFormat="1" ht="6.75" hidden="1" customHeight="1" thickBot="1" x14ac:dyDescent="0.3">
      <c r="A78" s="34"/>
      <c r="D78" s="3"/>
      <c r="F78" s="4"/>
      <c r="G78" s="36"/>
    </row>
    <row r="79" spans="1:7" s="2" customFormat="1" ht="13.5" hidden="1" thickBot="1" x14ac:dyDescent="0.3">
      <c r="A79" s="34"/>
      <c r="C79" s="2" t="s">
        <v>10</v>
      </c>
      <c r="D79" s="3"/>
      <c r="F79" s="16" t="str">
        <f>IF(F77&gt;0,F75/F77,IF(F82&gt;0,F82,"N/A"))</f>
        <v>N/A</v>
      </c>
      <c r="G79" s="36"/>
    </row>
    <row r="80" spans="1:7" s="2" customFormat="1" ht="6.75" hidden="1" customHeight="1" x14ac:dyDescent="0.25">
      <c r="A80" s="34"/>
      <c r="D80" s="3"/>
      <c r="F80" s="4"/>
      <c r="G80" s="36"/>
    </row>
    <row r="81" spans="1:7" s="2" customFormat="1" ht="13.5" hidden="1" thickBot="1" x14ac:dyDescent="0.3">
      <c r="A81" s="34"/>
      <c r="B81" s="2" t="s">
        <v>14</v>
      </c>
      <c r="D81" s="3"/>
      <c r="F81" s="4"/>
      <c r="G81" s="36"/>
    </row>
    <row r="82" spans="1:7" s="2" customFormat="1" ht="13.5" hidden="1" thickBot="1" x14ac:dyDescent="0.3">
      <c r="A82" s="34"/>
      <c r="B82" s="2" t="s">
        <v>15</v>
      </c>
      <c r="D82" s="3"/>
      <c r="E82" s="14" t="s">
        <v>1</v>
      </c>
      <c r="F82" s="15"/>
      <c r="G82" s="36"/>
    </row>
    <row r="83" spans="1:7" s="2" customFormat="1" ht="6.75" hidden="1" customHeight="1" x14ac:dyDescent="0.25">
      <c r="A83" s="34"/>
      <c r="D83" s="3"/>
      <c r="F83" s="4"/>
      <c r="G83" s="36"/>
    </row>
    <row r="84" spans="1:7" s="2" customFormat="1" hidden="1" x14ac:dyDescent="0.25">
      <c r="A84" s="34"/>
      <c r="B84" s="183"/>
      <c r="C84" s="184"/>
      <c r="D84" s="185"/>
      <c r="F84" s="4"/>
      <c r="G84" s="36"/>
    </row>
    <row r="85" spans="1:7" s="2" customFormat="1" hidden="1" x14ac:dyDescent="0.25">
      <c r="A85" s="34"/>
      <c r="B85" s="186"/>
      <c r="C85" s="187"/>
      <c r="D85" s="188"/>
      <c r="F85" s="4"/>
      <c r="G85" s="36"/>
    </row>
    <row r="86" spans="1:7" s="2" customFormat="1" hidden="1" x14ac:dyDescent="0.25">
      <c r="A86" s="34"/>
      <c r="B86" s="186"/>
      <c r="C86" s="187"/>
      <c r="D86" s="188"/>
      <c r="F86" s="4"/>
      <c r="G86" s="36"/>
    </row>
    <row r="87" spans="1:7" s="2" customFormat="1" hidden="1" x14ac:dyDescent="0.25">
      <c r="A87" s="34"/>
      <c r="B87" s="186"/>
      <c r="C87" s="187"/>
      <c r="D87" s="188"/>
      <c r="F87" s="4"/>
      <c r="G87" s="36"/>
    </row>
    <row r="88" spans="1:7" s="2" customFormat="1" hidden="1" x14ac:dyDescent="0.25">
      <c r="A88" s="34"/>
      <c r="B88" s="186"/>
      <c r="C88" s="187"/>
      <c r="D88" s="188"/>
      <c r="F88" s="4"/>
      <c r="G88" s="36"/>
    </row>
    <row r="89" spans="1:7" s="2" customFormat="1" hidden="1" x14ac:dyDescent="0.25">
      <c r="A89" s="34"/>
      <c r="B89" s="186"/>
      <c r="C89" s="187"/>
      <c r="D89" s="188"/>
      <c r="F89" s="4"/>
      <c r="G89" s="36"/>
    </row>
    <row r="90" spans="1:7" s="2" customFormat="1" hidden="1" x14ac:dyDescent="0.25">
      <c r="A90" s="34"/>
      <c r="B90" s="189"/>
      <c r="C90" s="190"/>
      <c r="D90" s="191"/>
      <c r="F90" s="4"/>
      <c r="G90" s="36"/>
    </row>
    <row r="91" spans="1:7" s="2" customFormat="1" ht="6.75" hidden="1" customHeight="1" thickBot="1" x14ac:dyDescent="0.3">
      <c r="A91" s="34"/>
      <c r="D91" s="3"/>
      <c r="F91" s="4"/>
      <c r="G91" s="36"/>
    </row>
    <row r="92" spans="1:7" s="2" customFormat="1" ht="13.5" hidden="1" thickBot="1" x14ac:dyDescent="0.3">
      <c r="A92" s="34"/>
      <c r="B92" s="2" t="s">
        <v>16</v>
      </c>
      <c r="D92" s="3"/>
      <c r="E92" s="14" t="s">
        <v>1</v>
      </c>
      <c r="F92" s="54"/>
      <c r="G92" s="36"/>
    </row>
    <row r="93" spans="1:7" s="2" customFormat="1" ht="6.75" hidden="1" customHeight="1" thickBot="1" x14ac:dyDescent="0.3">
      <c r="A93" s="34"/>
      <c r="D93" s="3"/>
      <c r="F93" s="4"/>
      <c r="G93" s="36"/>
    </row>
    <row r="94" spans="1:7" s="2" customFormat="1" ht="13.5" hidden="1" thickBot="1" x14ac:dyDescent="0.3">
      <c r="A94" s="34"/>
      <c r="C94" s="35" t="s">
        <v>11</v>
      </c>
      <c r="D94" s="3"/>
      <c r="F94" s="18" t="str">
        <f>IF(F92=0," ",IF(F82="Yes",1,IF(F82="No",0,IF(F79/F92&gt;=1,1,IF(F79/F92&gt;=0.75,0.75,IF(F79/F92&gt;=0.5,0.5,IF(F79/F92&gt;=0.25,0.25,0)))))))</f>
        <v xml:space="preserve"> </v>
      </c>
      <c r="G94" s="36"/>
    </row>
    <row r="95" spans="1:7" s="2" customFormat="1" ht="6.75" hidden="1" customHeight="1" x14ac:dyDescent="0.25">
      <c r="A95" s="48"/>
      <c r="B95" s="49"/>
      <c r="C95" s="49"/>
      <c r="D95" s="50"/>
      <c r="E95" s="49"/>
      <c r="F95" s="51"/>
      <c r="G95" s="52"/>
    </row>
    <row r="96" spans="1:7" s="33" customFormat="1" ht="15" hidden="1" x14ac:dyDescent="0.25">
      <c r="A96" s="27"/>
      <c r="B96" s="28"/>
      <c r="C96" s="28"/>
      <c r="D96" s="29"/>
      <c r="E96" s="30"/>
      <c r="F96" s="31"/>
      <c r="G96" s="32"/>
    </row>
    <row r="97" spans="1:7" s="33" customFormat="1" ht="15" hidden="1" x14ac:dyDescent="0.25">
      <c r="A97" s="40"/>
      <c r="B97" s="41" t="s">
        <v>134</v>
      </c>
      <c r="C97" s="41"/>
      <c r="D97" s="38"/>
      <c r="G97" s="39"/>
    </row>
    <row r="98" spans="1:7" s="45" customFormat="1" ht="12" hidden="1" x14ac:dyDescent="0.25">
      <c r="A98" s="42"/>
      <c r="B98" s="164"/>
      <c r="C98" s="43"/>
      <c r="D98" s="44" t="s">
        <v>119</v>
      </c>
      <c r="F98" s="46"/>
      <c r="G98" s="47"/>
    </row>
    <row r="99" spans="1:7" s="33" customFormat="1" ht="6.75" hidden="1" customHeight="1" thickBot="1" x14ac:dyDescent="0.3">
      <c r="A99" s="40"/>
      <c r="B99" s="17"/>
      <c r="C99" s="41"/>
      <c r="D99" s="53"/>
      <c r="F99" s="19"/>
      <c r="G99" s="39"/>
    </row>
    <row r="100" spans="1:7" s="2" customFormat="1" ht="13.5" hidden="1" thickBot="1" x14ac:dyDescent="0.3">
      <c r="A100" s="34"/>
      <c r="B100" s="2" t="s">
        <v>12</v>
      </c>
      <c r="D100" s="3"/>
      <c r="E100" s="14" t="s">
        <v>1</v>
      </c>
      <c r="F100" s="168"/>
      <c r="G100" s="36"/>
    </row>
    <row r="101" spans="1:7" s="2" customFormat="1" ht="6.75" hidden="1" customHeight="1" thickBot="1" x14ac:dyDescent="0.3">
      <c r="A101" s="34"/>
      <c r="D101" s="3"/>
      <c r="F101" s="4"/>
      <c r="G101" s="36"/>
    </row>
    <row r="102" spans="1:7" s="2" customFormat="1" ht="13.5" hidden="1" thickBot="1" x14ac:dyDescent="0.3">
      <c r="A102" s="34"/>
      <c r="B102" s="2" t="s">
        <v>13</v>
      </c>
      <c r="D102" s="3"/>
      <c r="E102" s="14" t="s">
        <v>1</v>
      </c>
      <c r="F102" s="168"/>
      <c r="G102" s="36"/>
    </row>
    <row r="103" spans="1:7" s="2" customFormat="1" ht="6.75" hidden="1" customHeight="1" thickBot="1" x14ac:dyDescent="0.3">
      <c r="A103" s="34"/>
      <c r="D103" s="3"/>
      <c r="F103" s="4"/>
      <c r="G103" s="36"/>
    </row>
    <row r="104" spans="1:7" s="2" customFormat="1" ht="13.5" hidden="1" thickBot="1" x14ac:dyDescent="0.3">
      <c r="A104" s="34"/>
      <c r="C104" s="2" t="s">
        <v>10</v>
      </c>
      <c r="D104" s="3"/>
      <c r="F104" s="16" t="str">
        <f>IF(F102&gt;0,F100/F102,IF(F107&gt;0,F107,"N/A"))</f>
        <v>N/A</v>
      </c>
      <c r="G104" s="36"/>
    </row>
    <row r="105" spans="1:7" s="2" customFormat="1" ht="6.75" hidden="1" customHeight="1" x14ac:dyDescent="0.25">
      <c r="A105" s="34"/>
      <c r="D105" s="3"/>
      <c r="F105" s="4"/>
      <c r="G105" s="36"/>
    </row>
    <row r="106" spans="1:7" s="2" customFormat="1" ht="13.5" hidden="1" thickBot="1" x14ac:dyDescent="0.3">
      <c r="A106" s="34"/>
      <c r="B106" s="2" t="s">
        <v>14</v>
      </c>
      <c r="D106" s="3"/>
      <c r="F106" s="4"/>
      <c r="G106" s="36"/>
    </row>
    <row r="107" spans="1:7" s="2" customFormat="1" ht="13.5" hidden="1" thickBot="1" x14ac:dyDescent="0.3">
      <c r="A107" s="34"/>
      <c r="B107" s="2" t="s">
        <v>15</v>
      </c>
      <c r="D107" s="3"/>
      <c r="E107" s="14" t="s">
        <v>1</v>
      </c>
      <c r="F107" s="15"/>
      <c r="G107" s="36"/>
    </row>
    <row r="108" spans="1:7" s="2" customFormat="1" ht="6.75" hidden="1" customHeight="1" x14ac:dyDescent="0.25">
      <c r="A108" s="34"/>
      <c r="D108" s="3"/>
      <c r="F108" s="4"/>
      <c r="G108" s="36"/>
    </row>
    <row r="109" spans="1:7" s="2" customFormat="1" hidden="1" x14ac:dyDescent="0.25">
      <c r="A109" s="34"/>
      <c r="B109" s="183"/>
      <c r="C109" s="184"/>
      <c r="D109" s="185"/>
      <c r="F109" s="4"/>
      <c r="G109" s="36"/>
    </row>
    <row r="110" spans="1:7" s="2" customFormat="1" hidden="1" x14ac:dyDescent="0.25">
      <c r="A110" s="34"/>
      <c r="B110" s="186"/>
      <c r="C110" s="187"/>
      <c r="D110" s="188"/>
      <c r="F110" s="4"/>
      <c r="G110" s="36"/>
    </row>
    <row r="111" spans="1:7" s="2" customFormat="1" hidden="1" x14ac:dyDescent="0.25">
      <c r="A111" s="34"/>
      <c r="B111" s="186"/>
      <c r="C111" s="187"/>
      <c r="D111" s="188"/>
      <c r="F111" s="4"/>
      <c r="G111" s="36"/>
    </row>
    <row r="112" spans="1:7" s="2" customFormat="1" hidden="1" x14ac:dyDescent="0.25">
      <c r="A112" s="34"/>
      <c r="B112" s="186"/>
      <c r="C112" s="187"/>
      <c r="D112" s="188"/>
      <c r="F112" s="4"/>
      <c r="G112" s="36"/>
    </row>
    <row r="113" spans="1:7" s="2" customFormat="1" hidden="1" x14ac:dyDescent="0.25">
      <c r="A113" s="34"/>
      <c r="B113" s="186"/>
      <c r="C113" s="187"/>
      <c r="D113" s="188"/>
      <c r="F113" s="4"/>
      <c r="G113" s="36"/>
    </row>
    <row r="114" spans="1:7" s="2" customFormat="1" hidden="1" x14ac:dyDescent="0.25">
      <c r="A114" s="34"/>
      <c r="B114" s="186"/>
      <c r="C114" s="187"/>
      <c r="D114" s="188"/>
      <c r="F114" s="4"/>
      <c r="G114" s="36"/>
    </row>
    <row r="115" spans="1:7" s="2" customFormat="1" hidden="1" x14ac:dyDescent="0.25">
      <c r="A115" s="34"/>
      <c r="B115" s="189"/>
      <c r="C115" s="190"/>
      <c r="D115" s="191"/>
      <c r="F115" s="4"/>
      <c r="G115" s="36"/>
    </row>
    <row r="116" spans="1:7" s="2" customFormat="1" ht="6.75" hidden="1" customHeight="1" thickBot="1" x14ac:dyDescent="0.3">
      <c r="A116" s="34"/>
      <c r="D116" s="3"/>
      <c r="F116" s="4"/>
      <c r="G116" s="36"/>
    </row>
    <row r="117" spans="1:7" s="2" customFormat="1" ht="13.5" hidden="1" thickBot="1" x14ac:dyDescent="0.3">
      <c r="A117" s="34"/>
      <c r="B117" s="2" t="s">
        <v>16</v>
      </c>
      <c r="D117" s="3"/>
      <c r="E117" s="14" t="s">
        <v>1</v>
      </c>
      <c r="F117" s="54"/>
      <c r="G117" s="36"/>
    </row>
    <row r="118" spans="1:7" s="2" customFormat="1" ht="6.75" hidden="1" customHeight="1" thickBot="1" x14ac:dyDescent="0.3">
      <c r="A118" s="34"/>
      <c r="D118" s="3"/>
      <c r="F118" s="4"/>
      <c r="G118" s="36"/>
    </row>
    <row r="119" spans="1:7" s="2" customFormat="1" ht="13.5" hidden="1" thickBot="1" x14ac:dyDescent="0.3">
      <c r="A119" s="34"/>
      <c r="C119" s="35" t="s">
        <v>11</v>
      </c>
      <c r="D119" s="3"/>
      <c r="F119" s="18" t="str">
        <f>IF(F117=0," ",IF(F107="Yes",1,IF(F107="No",0,IF(F104/F117&gt;=1,1,IF(F104/F117&gt;=0.75,0.75,IF(F104/F117&gt;=0.5,0.5,IF(F104/F117&gt;=0.25,0.25,0)))))))</f>
        <v xml:space="preserve"> </v>
      </c>
      <c r="G119" s="36"/>
    </row>
    <row r="120" spans="1:7" s="2" customFormat="1" ht="6.75" hidden="1" customHeight="1" x14ac:dyDescent="0.25">
      <c r="A120" s="48"/>
      <c r="B120" s="49"/>
      <c r="C120" s="49"/>
      <c r="D120" s="50"/>
      <c r="E120" s="49"/>
      <c r="F120" s="51"/>
      <c r="G120" s="52"/>
    </row>
    <row r="121" spans="1:7" s="33" customFormat="1" ht="15" hidden="1" x14ac:dyDescent="0.25">
      <c r="A121" s="27"/>
      <c r="B121" s="28"/>
      <c r="C121" s="28"/>
      <c r="D121" s="29"/>
      <c r="E121" s="30"/>
      <c r="F121" s="31"/>
      <c r="G121" s="32"/>
    </row>
    <row r="122" spans="1:7" s="33" customFormat="1" ht="15" hidden="1" x14ac:dyDescent="0.25">
      <c r="A122" s="40"/>
      <c r="B122" s="41" t="s">
        <v>134</v>
      </c>
      <c r="C122" s="41"/>
      <c r="D122" s="38"/>
      <c r="G122" s="39"/>
    </row>
    <row r="123" spans="1:7" s="45" customFormat="1" ht="12" hidden="1" x14ac:dyDescent="0.25">
      <c r="A123" s="42"/>
      <c r="B123" s="164"/>
      <c r="C123" s="43"/>
      <c r="D123" s="44" t="s">
        <v>119</v>
      </c>
      <c r="F123" s="46"/>
      <c r="G123" s="47"/>
    </row>
    <row r="124" spans="1:7" s="33" customFormat="1" ht="6.75" hidden="1" customHeight="1" thickBot="1" x14ac:dyDescent="0.3">
      <c r="A124" s="40"/>
      <c r="B124" s="17"/>
      <c r="C124" s="41"/>
      <c r="D124" s="53"/>
      <c r="F124" s="19"/>
      <c r="G124" s="39"/>
    </row>
    <row r="125" spans="1:7" s="2" customFormat="1" ht="13.5" hidden="1" thickBot="1" x14ac:dyDescent="0.3">
      <c r="A125" s="34"/>
      <c r="B125" s="2" t="s">
        <v>12</v>
      </c>
      <c r="D125" s="3"/>
      <c r="E125" s="14" t="s">
        <v>1</v>
      </c>
      <c r="F125" s="168"/>
      <c r="G125" s="36"/>
    </row>
    <row r="126" spans="1:7" s="2" customFormat="1" ht="6.75" hidden="1" customHeight="1" thickBot="1" x14ac:dyDescent="0.3">
      <c r="A126" s="34"/>
      <c r="D126" s="3"/>
      <c r="F126" s="4"/>
      <c r="G126" s="36"/>
    </row>
    <row r="127" spans="1:7" s="2" customFormat="1" ht="13.5" hidden="1" thickBot="1" x14ac:dyDescent="0.3">
      <c r="A127" s="34"/>
      <c r="B127" s="2" t="s">
        <v>13</v>
      </c>
      <c r="D127" s="3"/>
      <c r="E127" s="14" t="s">
        <v>1</v>
      </c>
      <c r="F127" s="168"/>
      <c r="G127" s="36"/>
    </row>
    <row r="128" spans="1:7" s="2" customFormat="1" ht="6.75" hidden="1" customHeight="1" thickBot="1" x14ac:dyDescent="0.3">
      <c r="A128" s="34"/>
      <c r="D128" s="3"/>
      <c r="F128" s="4"/>
      <c r="G128" s="36"/>
    </row>
    <row r="129" spans="1:7" s="2" customFormat="1" ht="13.5" hidden="1" thickBot="1" x14ac:dyDescent="0.3">
      <c r="A129" s="34"/>
      <c r="C129" s="2" t="s">
        <v>10</v>
      </c>
      <c r="D129" s="3"/>
      <c r="F129" s="16" t="str">
        <f>IF(F127&gt;0,F125/F127,IF(F132&gt;0,F132,"N/A"))</f>
        <v>N/A</v>
      </c>
      <c r="G129" s="36"/>
    </row>
    <row r="130" spans="1:7" s="2" customFormat="1" ht="6.75" hidden="1" customHeight="1" x14ac:dyDescent="0.25">
      <c r="A130" s="34"/>
      <c r="D130" s="3"/>
      <c r="F130" s="4"/>
      <c r="G130" s="36"/>
    </row>
    <row r="131" spans="1:7" s="2" customFormat="1" ht="13.5" hidden="1" thickBot="1" x14ac:dyDescent="0.3">
      <c r="A131" s="34"/>
      <c r="B131" s="2" t="s">
        <v>14</v>
      </c>
      <c r="D131" s="3"/>
      <c r="F131" s="4"/>
      <c r="G131" s="36"/>
    </row>
    <row r="132" spans="1:7" s="2" customFormat="1" ht="13.5" hidden="1" thickBot="1" x14ac:dyDescent="0.3">
      <c r="A132" s="34"/>
      <c r="B132" s="2" t="s">
        <v>15</v>
      </c>
      <c r="D132" s="3"/>
      <c r="E132" s="14" t="s">
        <v>1</v>
      </c>
      <c r="F132" s="15"/>
      <c r="G132" s="36"/>
    </row>
    <row r="133" spans="1:7" s="2" customFormat="1" ht="6.75" hidden="1" customHeight="1" x14ac:dyDescent="0.25">
      <c r="A133" s="34"/>
      <c r="D133" s="3"/>
      <c r="F133" s="4"/>
      <c r="G133" s="36"/>
    </row>
    <row r="134" spans="1:7" s="2" customFormat="1" hidden="1" x14ac:dyDescent="0.25">
      <c r="A134" s="34"/>
      <c r="B134" s="183"/>
      <c r="C134" s="184"/>
      <c r="D134" s="185"/>
      <c r="F134" s="4"/>
      <c r="G134" s="36"/>
    </row>
    <row r="135" spans="1:7" s="2" customFormat="1" hidden="1" x14ac:dyDescent="0.25">
      <c r="A135" s="34"/>
      <c r="B135" s="186"/>
      <c r="C135" s="187"/>
      <c r="D135" s="188"/>
      <c r="F135" s="4"/>
      <c r="G135" s="36"/>
    </row>
    <row r="136" spans="1:7" s="2" customFormat="1" hidden="1" x14ac:dyDescent="0.25">
      <c r="A136" s="34"/>
      <c r="B136" s="186"/>
      <c r="C136" s="187"/>
      <c r="D136" s="188"/>
      <c r="F136" s="4"/>
      <c r="G136" s="36"/>
    </row>
    <row r="137" spans="1:7" s="2" customFormat="1" hidden="1" x14ac:dyDescent="0.25">
      <c r="A137" s="34"/>
      <c r="B137" s="186"/>
      <c r="C137" s="187"/>
      <c r="D137" s="188"/>
      <c r="F137" s="4"/>
      <c r="G137" s="36"/>
    </row>
    <row r="138" spans="1:7" s="2" customFormat="1" hidden="1" x14ac:dyDescent="0.25">
      <c r="A138" s="34"/>
      <c r="B138" s="186"/>
      <c r="C138" s="187"/>
      <c r="D138" s="188"/>
      <c r="F138" s="4"/>
      <c r="G138" s="36"/>
    </row>
    <row r="139" spans="1:7" s="2" customFormat="1" hidden="1" x14ac:dyDescent="0.25">
      <c r="A139" s="34"/>
      <c r="B139" s="186"/>
      <c r="C139" s="187"/>
      <c r="D139" s="188"/>
      <c r="F139" s="4"/>
      <c r="G139" s="36"/>
    </row>
    <row r="140" spans="1:7" s="2" customFormat="1" hidden="1" x14ac:dyDescent="0.25">
      <c r="A140" s="34"/>
      <c r="B140" s="189"/>
      <c r="C140" s="190"/>
      <c r="D140" s="191"/>
      <c r="F140" s="4"/>
      <c r="G140" s="36"/>
    </row>
    <row r="141" spans="1:7" s="2" customFormat="1" ht="6.75" hidden="1" customHeight="1" thickBot="1" x14ac:dyDescent="0.3">
      <c r="A141" s="34"/>
      <c r="D141" s="3"/>
      <c r="F141" s="4"/>
      <c r="G141" s="36"/>
    </row>
    <row r="142" spans="1:7" s="2" customFormat="1" ht="13.5" hidden="1" thickBot="1" x14ac:dyDescent="0.3">
      <c r="A142" s="34"/>
      <c r="B142" s="2" t="s">
        <v>16</v>
      </c>
      <c r="D142" s="3"/>
      <c r="E142" s="14" t="s">
        <v>1</v>
      </c>
      <c r="F142" s="54"/>
      <c r="G142" s="36"/>
    </row>
    <row r="143" spans="1:7" s="2" customFormat="1" ht="6.75" hidden="1" customHeight="1" thickBot="1" x14ac:dyDescent="0.3">
      <c r="A143" s="34"/>
      <c r="D143" s="3"/>
      <c r="F143" s="4"/>
      <c r="G143" s="36"/>
    </row>
    <row r="144" spans="1:7" s="2" customFormat="1" ht="13.5" hidden="1" thickBot="1" x14ac:dyDescent="0.3">
      <c r="A144" s="34"/>
      <c r="C144" s="35" t="s">
        <v>11</v>
      </c>
      <c r="D144" s="3"/>
      <c r="F144" s="18" t="str">
        <f>IF(F142=0," ",IF(F132="Yes",1,IF(F132="No",0,IF(F129/F142&gt;=1,1,IF(F129/F142&gt;=0.75,0.75,IF(F129/F142&gt;=0.5,0.5,IF(F129/F142&gt;=0.25,0.25,0)))))))</f>
        <v xml:space="preserve"> </v>
      </c>
      <c r="G144" s="36"/>
    </row>
    <row r="145" spans="1:7" s="2" customFormat="1" ht="6.75" hidden="1" customHeight="1" x14ac:dyDescent="0.25">
      <c r="A145" s="48"/>
      <c r="B145" s="49"/>
      <c r="C145" s="49"/>
      <c r="D145" s="50"/>
      <c r="E145" s="49"/>
      <c r="F145" s="51"/>
      <c r="G145" s="52"/>
    </row>
    <row r="146" spans="1:7" s="33" customFormat="1" ht="15" hidden="1" x14ac:dyDescent="0.25">
      <c r="A146" s="27"/>
      <c r="B146" s="28"/>
      <c r="C146" s="28"/>
      <c r="D146" s="29"/>
      <c r="E146" s="30"/>
      <c r="F146" s="31"/>
      <c r="G146" s="32"/>
    </row>
    <row r="147" spans="1:7" s="33" customFormat="1" ht="15" hidden="1" x14ac:dyDescent="0.25">
      <c r="A147" s="40"/>
      <c r="B147" s="41" t="s">
        <v>134</v>
      </c>
      <c r="C147" s="41"/>
      <c r="D147" s="38"/>
      <c r="G147" s="39"/>
    </row>
    <row r="148" spans="1:7" s="45" customFormat="1" ht="12" hidden="1" x14ac:dyDescent="0.25">
      <c r="A148" s="42"/>
      <c r="B148" s="164"/>
      <c r="C148" s="43"/>
      <c r="D148" s="44" t="s">
        <v>119</v>
      </c>
      <c r="F148" s="46"/>
      <c r="G148" s="47"/>
    </row>
    <row r="149" spans="1:7" s="33" customFormat="1" ht="6.75" hidden="1" customHeight="1" thickBot="1" x14ac:dyDescent="0.3">
      <c r="A149" s="40"/>
      <c r="B149" s="17"/>
      <c r="C149" s="41"/>
      <c r="D149" s="53"/>
      <c r="F149" s="19"/>
      <c r="G149" s="39"/>
    </row>
    <row r="150" spans="1:7" s="2" customFormat="1" ht="13.5" hidden="1" thickBot="1" x14ac:dyDescent="0.3">
      <c r="A150" s="34"/>
      <c r="B150" s="2" t="s">
        <v>12</v>
      </c>
      <c r="D150" s="3"/>
      <c r="E150" s="14" t="s">
        <v>1</v>
      </c>
      <c r="F150" s="168"/>
      <c r="G150" s="36"/>
    </row>
    <row r="151" spans="1:7" s="2" customFormat="1" ht="6.75" hidden="1" customHeight="1" thickBot="1" x14ac:dyDescent="0.3">
      <c r="A151" s="34"/>
      <c r="D151" s="3"/>
      <c r="F151" s="4"/>
      <c r="G151" s="36"/>
    </row>
    <row r="152" spans="1:7" s="2" customFormat="1" ht="13.5" hidden="1" thickBot="1" x14ac:dyDescent="0.3">
      <c r="A152" s="34"/>
      <c r="B152" s="2" t="s">
        <v>13</v>
      </c>
      <c r="D152" s="3"/>
      <c r="E152" s="14" t="s">
        <v>1</v>
      </c>
      <c r="F152" s="168"/>
      <c r="G152" s="36"/>
    </row>
    <row r="153" spans="1:7" s="2" customFormat="1" ht="6.75" hidden="1" customHeight="1" thickBot="1" x14ac:dyDescent="0.3">
      <c r="A153" s="34"/>
      <c r="D153" s="3"/>
      <c r="F153" s="4"/>
      <c r="G153" s="36"/>
    </row>
    <row r="154" spans="1:7" s="2" customFormat="1" ht="13.5" hidden="1" thickBot="1" x14ac:dyDescent="0.3">
      <c r="A154" s="34"/>
      <c r="C154" s="2" t="s">
        <v>10</v>
      </c>
      <c r="D154" s="3"/>
      <c r="F154" s="16" t="str">
        <f>IF(F152&gt;0,F150/F152,IF(F157&gt;0,F157,"N/A"))</f>
        <v>N/A</v>
      </c>
      <c r="G154" s="36"/>
    </row>
    <row r="155" spans="1:7" s="2" customFormat="1" ht="6.75" hidden="1" customHeight="1" x14ac:dyDescent="0.25">
      <c r="A155" s="34"/>
      <c r="D155" s="3"/>
      <c r="F155" s="4"/>
      <c r="G155" s="36"/>
    </row>
    <row r="156" spans="1:7" s="2" customFormat="1" ht="13.5" hidden="1" thickBot="1" x14ac:dyDescent="0.3">
      <c r="A156" s="34"/>
      <c r="B156" s="2" t="s">
        <v>14</v>
      </c>
      <c r="D156" s="3"/>
      <c r="F156" s="4"/>
      <c r="G156" s="36"/>
    </row>
    <row r="157" spans="1:7" s="2" customFormat="1" ht="13.5" hidden="1" thickBot="1" x14ac:dyDescent="0.3">
      <c r="A157" s="34"/>
      <c r="B157" s="2" t="s">
        <v>15</v>
      </c>
      <c r="D157" s="3"/>
      <c r="E157" s="14" t="s">
        <v>1</v>
      </c>
      <c r="F157" s="15"/>
      <c r="G157" s="36"/>
    </row>
    <row r="158" spans="1:7" s="2" customFormat="1" ht="6.75" hidden="1" customHeight="1" x14ac:dyDescent="0.25">
      <c r="A158" s="34"/>
      <c r="D158" s="3"/>
      <c r="F158" s="4"/>
      <c r="G158" s="36"/>
    </row>
    <row r="159" spans="1:7" s="2" customFormat="1" hidden="1" x14ac:dyDescent="0.25">
      <c r="A159" s="34"/>
      <c r="B159" s="183"/>
      <c r="C159" s="184"/>
      <c r="D159" s="185"/>
      <c r="F159" s="4"/>
      <c r="G159" s="36"/>
    </row>
    <row r="160" spans="1:7" s="2" customFormat="1" hidden="1" x14ac:dyDescent="0.25">
      <c r="A160" s="34"/>
      <c r="B160" s="186"/>
      <c r="C160" s="187"/>
      <c r="D160" s="188"/>
      <c r="F160" s="4"/>
      <c r="G160" s="36"/>
    </row>
    <row r="161" spans="1:7" s="2" customFormat="1" hidden="1" x14ac:dyDescent="0.25">
      <c r="A161" s="34"/>
      <c r="B161" s="186"/>
      <c r="C161" s="187"/>
      <c r="D161" s="188"/>
      <c r="F161" s="4"/>
      <c r="G161" s="36"/>
    </row>
    <row r="162" spans="1:7" s="2" customFormat="1" hidden="1" x14ac:dyDescent="0.25">
      <c r="A162" s="34"/>
      <c r="B162" s="186"/>
      <c r="C162" s="187"/>
      <c r="D162" s="188"/>
      <c r="F162" s="4"/>
      <c r="G162" s="36"/>
    </row>
    <row r="163" spans="1:7" s="2" customFormat="1" hidden="1" x14ac:dyDescent="0.25">
      <c r="A163" s="34"/>
      <c r="B163" s="186"/>
      <c r="C163" s="187"/>
      <c r="D163" s="188"/>
      <c r="F163" s="4"/>
      <c r="G163" s="36"/>
    </row>
    <row r="164" spans="1:7" s="2" customFormat="1" hidden="1" x14ac:dyDescent="0.25">
      <c r="A164" s="34"/>
      <c r="B164" s="186"/>
      <c r="C164" s="187"/>
      <c r="D164" s="188"/>
      <c r="F164" s="4"/>
      <c r="G164" s="36"/>
    </row>
    <row r="165" spans="1:7" s="2" customFormat="1" hidden="1" x14ac:dyDescent="0.25">
      <c r="A165" s="34"/>
      <c r="B165" s="189"/>
      <c r="C165" s="190"/>
      <c r="D165" s="191"/>
      <c r="F165" s="4"/>
      <c r="G165" s="36"/>
    </row>
    <row r="166" spans="1:7" s="2" customFormat="1" ht="6.75" hidden="1" customHeight="1" thickBot="1" x14ac:dyDescent="0.3">
      <c r="A166" s="34"/>
      <c r="D166" s="3"/>
      <c r="F166" s="4"/>
      <c r="G166" s="36"/>
    </row>
    <row r="167" spans="1:7" s="2" customFormat="1" ht="13.5" hidden="1" thickBot="1" x14ac:dyDescent="0.3">
      <c r="A167" s="34"/>
      <c r="B167" s="2" t="s">
        <v>16</v>
      </c>
      <c r="D167" s="3"/>
      <c r="E167" s="14" t="s">
        <v>1</v>
      </c>
      <c r="F167" s="54"/>
      <c r="G167" s="36"/>
    </row>
    <row r="168" spans="1:7" s="2" customFormat="1" ht="6.75" hidden="1" customHeight="1" thickBot="1" x14ac:dyDescent="0.3">
      <c r="A168" s="34"/>
      <c r="D168" s="3"/>
      <c r="F168" s="4"/>
      <c r="G168" s="36"/>
    </row>
    <row r="169" spans="1:7" s="2" customFormat="1" ht="13.5" hidden="1" thickBot="1" x14ac:dyDescent="0.3">
      <c r="A169" s="34"/>
      <c r="C169" s="35" t="s">
        <v>11</v>
      </c>
      <c r="D169" s="3"/>
      <c r="F169" s="18" t="str">
        <f>IF(F167=0," ",IF(F157="Yes",1,IF(F157="No",0,IF(F154/F167&gt;=1,1,IF(F154/F167&gt;=0.75,0.75,IF(F154/F167&gt;=0.5,0.5,IF(F154/F167&gt;=0.25,0.25,0)))))))</f>
        <v xml:space="preserve"> </v>
      </c>
      <c r="G169" s="36"/>
    </row>
    <row r="170" spans="1:7" s="2" customFormat="1" ht="6.75" hidden="1" customHeight="1" x14ac:dyDescent="0.25">
      <c r="A170" s="48"/>
      <c r="B170" s="49"/>
      <c r="C170" s="49"/>
      <c r="D170" s="50"/>
      <c r="E170" s="49"/>
      <c r="F170" s="51"/>
      <c r="G170" s="52"/>
    </row>
    <row r="171" spans="1:7" s="33" customFormat="1" ht="15" hidden="1" x14ac:dyDescent="0.25">
      <c r="A171" s="27"/>
      <c r="B171" s="28"/>
      <c r="C171" s="28"/>
      <c r="D171" s="29"/>
      <c r="E171" s="30"/>
      <c r="F171" s="31"/>
      <c r="G171" s="32"/>
    </row>
    <row r="172" spans="1:7" s="33" customFormat="1" ht="15" hidden="1" x14ac:dyDescent="0.25">
      <c r="A172" s="40"/>
      <c r="B172" s="41" t="s">
        <v>134</v>
      </c>
      <c r="C172" s="41"/>
      <c r="D172" s="38"/>
      <c r="G172" s="39"/>
    </row>
    <row r="173" spans="1:7" s="45" customFormat="1" ht="12" hidden="1" x14ac:dyDescent="0.25">
      <c r="A173" s="42"/>
      <c r="B173" s="164"/>
      <c r="C173" s="43"/>
      <c r="D173" s="44" t="s">
        <v>119</v>
      </c>
      <c r="F173" s="46"/>
      <c r="G173" s="47"/>
    </row>
    <row r="174" spans="1:7" s="33" customFormat="1" ht="6.75" hidden="1" customHeight="1" thickBot="1" x14ac:dyDescent="0.3">
      <c r="A174" s="40"/>
      <c r="B174" s="17"/>
      <c r="C174" s="41"/>
      <c r="D174" s="38"/>
      <c r="F174" s="19"/>
      <c r="G174" s="39"/>
    </row>
    <row r="175" spans="1:7" s="2" customFormat="1" ht="13.5" hidden="1" thickBot="1" x14ac:dyDescent="0.3">
      <c r="A175" s="34"/>
      <c r="B175" s="2" t="s">
        <v>12</v>
      </c>
      <c r="D175" s="3"/>
      <c r="E175" s="14" t="s">
        <v>1</v>
      </c>
      <c r="F175" s="168"/>
      <c r="G175" s="36"/>
    </row>
    <row r="176" spans="1:7" s="2" customFormat="1" ht="6.75" hidden="1" customHeight="1" thickBot="1" x14ac:dyDescent="0.3">
      <c r="A176" s="34"/>
      <c r="D176" s="3"/>
      <c r="F176" s="4"/>
      <c r="G176" s="36"/>
    </row>
    <row r="177" spans="1:7" s="2" customFormat="1" ht="13.5" hidden="1" thickBot="1" x14ac:dyDescent="0.3">
      <c r="A177" s="34"/>
      <c r="B177" s="2" t="s">
        <v>13</v>
      </c>
      <c r="D177" s="3"/>
      <c r="E177" s="14" t="s">
        <v>1</v>
      </c>
      <c r="F177" s="168"/>
      <c r="G177" s="36"/>
    </row>
    <row r="178" spans="1:7" s="2" customFormat="1" ht="6.75" hidden="1" customHeight="1" thickBot="1" x14ac:dyDescent="0.3">
      <c r="A178" s="34"/>
      <c r="D178" s="3"/>
      <c r="F178" s="4"/>
      <c r="G178" s="36"/>
    </row>
    <row r="179" spans="1:7" s="2" customFormat="1" ht="13.5" hidden="1" thickBot="1" x14ac:dyDescent="0.3">
      <c r="A179" s="34"/>
      <c r="C179" s="2" t="s">
        <v>10</v>
      </c>
      <c r="D179" s="3"/>
      <c r="F179" s="16" t="str">
        <f>IF(F177&gt;0,F175/F177,IF(F182&gt;0,F182,"N/A"))</f>
        <v>N/A</v>
      </c>
      <c r="G179" s="36"/>
    </row>
    <row r="180" spans="1:7" s="2" customFormat="1" ht="6.75" hidden="1" customHeight="1" x14ac:dyDescent="0.25">
      <c r="A180" s="34"/>
      <c r="D180" s="3"/>
      <c r="F180" s="4"/>
      <c r="G180" s="36"/>
    </row>
    <row r="181" spans="1:7" s="2" customFormat="1" ht="13.5" hidden="1" thickBot="1" x14ac:dyDescent="0.3">
      <c r="A181" s="34"/>
      <c r="B181" s="2" t="s">
        <v>14</v>
      </c>
      <c r="D181" s="3"/>
      <c r="F181" s="4"/>
      <c r="G181" s="36"/>
    </row>
    <row r="182" spans="1:7" s="2" customFormat="1" ht="13.5" hidden="1" thickBot="1" x14ac:dyDescent="0.3">
      <c r="A182" s="34"/>
      <c r="B182" s="2" t="s">
        <v>15</v>
      </c>
      <c r="D182" s="3"/>
      <c r="E182" s="14" t="s">
        <v>1</v>
      </c>
      <c r="F182" s="15"/>
      <c r="G182" s="36"/>
    </row>
    <row r="183" spans="1:7" s="2" customFormat="1" ht="6.75" hidden="1" customHeight="1" x14ac:dyDescent="0.25">
      <c r="A183" s="34"/>
      <c r="D183" s="3"/>
      <c r="F183" s="4"/>
      <c r="G183" s="36"/>
    </row>
    <row r="184" spans="1:7" s="2" customFormat="1" hidden="1" x14ac:dyDescent="0.25">
      <c r="A184" s="34"/>
      <c r="B184" s="183"/>
      <c r="C184" s="184"/>
      <c r="D184" s="185"/>
      <c r="F184" s="4"/>
      <c r="G184" s="36"/>
    </row>
    <row r="185" spans="1:7" s="2" customFormat="1" hidden="1" x14ac:dyDescent="0.25">
      <c r="A185" s="34"/>
      <c r="B185" s="186"/>
      <c r="C185" s="187"/>
      <c r="D185" s="188"/>
      <c r="F185" s="4"/>
      <c r="G185" s="36"/>
    </row>
    <row r="186" spans="1:7" s="2" customFormat="1" hidden="1" x14ac:dyDescent="0.25">
      <c r="A186" s="34"/>
      <c r="B186" s="186"/>
      <c r="C186" s="187"/>
      <c r="D186" s="188"/>
      <c r="F186" s="4"/>
      <c r="G186" s="36"/>
    </row>
    <row r="187" spans="1:7" s="2" customFormat="1" hidden="1" x14ac:dyDescent="0.25">
      <c r="A187" s="34"/>
      <c r="B187" s="186"/>
      <c r="C187" s="187"/>
      <c r="D187" s="188"/>
      <c r="F187" s="4"/>
      <c r="G187" s="36"/>
    </row>
    <row r="188" spans="1:7" s="2" customFormat="1" hidden="1" x14ac:dyDescent="0.25">
      <c r="A188" s="34"/>
      <c r="B188" s="186"/>
      <c r="C188" s="187"/>
      <c r="D188" s="188"/>
      <c r="F188" s="4"/>
      <c r="G188" s="36"/>
    </row>
    <row r="189" spans="1:7" s="2" customFormat="1" hidden="1" x14ac:dyDescent="0.25">
      <c r="A189" s="34"/>
      <c r="B189" s="186"/>
      <c r="C189" s="187"/>
      <c r="D189" s="188"/>
      <c r="F189" s="4"/>
      <c r="G189" s="36"/>
    </row>
    <row r="190" spans="1:7" s="2" customFormat="1" hidden="1" x14ac:dyDescent="0.25">
      <c r="A190" s="34"/>
      <c r="B190" s="189"/>
      <c r="C190" s="190"/>
      <c r="D190" s="191"/>
      <c r="F190" s="4"/>
      <c r="G190" s="36"/>
    </row>
    <row r="191" spans="1:7" s="2" customFormat="1" ht="6.75" hidden="1" customHeight="1" thickBot="1" x14ac:dyDescent="0.3">
      <c r="A191" s="34"/>
      <c r="D191" s="3"/>
      <c r="F191" s="4"/>
      <c r="G191" s="36"/>
    </row>
    <row r="192" spans="1:7" s="2" customFormat="1" ht="13.5" hidden="1" thickBot="1" x14ac:dyDescent="0.3">
      <c r="A192" s="34"/>
      <c r="B192" s="2" t="s">
        <v>16</v>
      </c>
      <c r="D192" s="3"/>
      <c r="E192" s="14" t="s">
        <v>1</v>
      </c>
      <c r="F192" s="54"/>
      <c r="G192" s="36"/>
    </row>
    <row r="193" spans="1:7" s="2" customFormat="1" ht="6.75" hidden="1" customHeight="1" thickBot="1" x14ac:dyDescent="0.3">
      <c r="A193" s="34"/>
      <c r="D193" s="3"/>
      <c r="F193" s="4"/>
      <c r="G193" s="36"/>
    </row>
    <row r="194" spans="1:7" s="2" customFormat="1" ht="13.5" hidden="1" thickBot="1" x14ac:dyDescent="0.3">
      <c r="A194" s="34"/>
      <c r="C194" s="35" t="s">
        <v>11</v>
      </c>
      <c r="D194" s="3"/>
      <c r="F194" s="18" t="str">
        <f>IF(F192=0," ",IF(F182="Yes",1,IF(F182="No",0,IF(F179/F192&gt;=1,1,IF(F179/F192&gt;=0.75,0.75,IF(F179/F192&gt;=0.5,0.5,IF(F179/F192&gt;=0.25,0.25,0)))))))</f>
        <v xml:space="preserve"> </v>
      </c>
      <c r="G194" s="36"/>
    </row>
    <row r="195" spans="1:7" s="2" customFormat="1" hidden="1" x14ac:dyDescent="0.25">
      <c r="A195" s="48"/>
      <c r="B195" s="49"/>
      <c r="C195" s="49"/>
      <c r="D195" s="50"/>
      <c r="E195" s="49"/>
      <c r="F195" s="51"/>
      <c r="G195" s="52"/>
    </row>
  </sheetData>
  <mergeCells count="6">
    <mergeCell ref="B184:D190"/>
    <mergeCell ref="B59:D65"/>
    <mergeCell ref="B84:D90"/>
    <mergeCell ref="B109:D115"/>
    <mergeCell ref="B134:D140"/>
    <mergeCell ref="B159:D165"/>
  </mergeCells>
  <phoneticPr fontId="0" type="noConversion"/>
  <dataValidations count="1">
    <dataValidation type="list" showInputMessage="1" showErrorMessage="1" sqref="F57 F157 F132 F107 F82 F182" xr:uid="{00000000-0002-0000-0E00-000000000000}">
      <formula1>YesNo</formula1>
    </dataValidation>
  </dataValidations>
  <pageMargins left="0.7" right="0.7" top="0.75" bottom="0.75" header="0.3" footer="0.3"/>
  <pageSetup scale="78" orientation="portrait" r:id="rId1"/>
  <headerFooter>
    <oddHeader>&amp;C&amp;"-,Bold"&amp;14DSRIP Semi-Annual Reporting Form</oddHeader>
    <oddFooter>&amp;C&amp;A&amp;R&amp;P of &amp;N&amp;L&amp;D</oddFooter>
  </headerFooter>
  <rowBreaks count="2" manualBreakCount="2">
    <brk id="70" max="7" man="1"/>
    <brk id="145" max="7" man="1"/>
  </row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tabColor theme="8"/>
  </sheetPr>
  <dimension ref="A1:G183"/>
  <sheetViews>
    <sheetView showGridLines="0" topLeftCell="A38" zoomScale="90" zoomScaleNormal="90" zoomScalePageLayoutView="90" workbookViewId="0">
      <selection activeCell="E55" activeCellId="11" sqref="E5 A9 A11 E18 E20 E24 E26 E30 E38 E40 E45 E55"/>
    </sheetView>
  </sheetViews>
  <sheetFormatPr defaultColWidth="10" defaultRowHeight="12.75" x14ac:dyDescent="0.25"/>
  <cols>
    <col min="1" max="1" width="1.7109375" style="5" customWidth="1"/>
    <col min="2" max="2" width="2.140625" style="5" customWidth="1"/>
    <col min="3" max="3" width="20.85546875" style="5" customWidth="1"/>
    <col min="4" max="4" width="64.7109375" style="11" customWidth="1"/>
    <col min="5" max="5" width="2.7109375" style="5" customWidth="1"/>
    <col min="6" max="6" width="14.42578125" style="7" customWidth="1"/>
    <col min="7" max="7" width="4.85546875" style="5" customWidth="1"/>
    <col min="8" max="8" width="3.140625" style="5" customWidth="1"/>
    <col min="9" max="16384" width="10" style="5"/>
  </cols>
  <sheetData>
    <row r="1" spans="1:7" x14ac:dyDescent="0.2">
      <c r="A1" s="1" t="str">
        <f>'Total Payment Amount'!A1</f>
        <v>CA 1115 Waiver - Delivery System Reform Incentive Payments (DSRIP)</v>
      </c>
    </row>
    <row r="2" spans="1:7" x14ac:dyDescent="0.2">
      <c r="A2" s="1" t="str">
        <f>'Total Payment Amount'!B2</f>
        <v xml:space="preserve">DPH SYSTEM: </v>
      </c>
      <c r="C2" s="1"/>
      <c r="D2" s="6" t="str">
        <f>IF('Total Payment Amount'!D2=0,"",'Total Payment Amount'!D2)</f>
        <v>Ventura County Medical Center</v>
      </c>
    </row>
    <row r="3" spans="1:7" x14ac:dyDescent="0.2">
      <c r="A3" s="1" t="str">
        <f>'Total Payment Amount'!B3</f>
        <v>REPORTING YEAR:</v>
      </c>
      <c r="C3" s="1"/>
      <c r="D3" s="6" t="str">
        <f>IF('Total Payment Amount'!D3=0,"",'Total Payment Amount'!D3)</f>
        <v>DY 6</v>
      </c>
    </row>
    <row r="4" spans="1:7" ht="13.5" thickBot="1" x14ac:dyDescent="0.25">
      <c r="A4" s="1" t="str">
        <f>'Total Payment Amount'!B4</f>
        <v xml:space="preserve">DATE OF SUBMISSION: </v>
      </c>
      <c r="D4" s="8">
        <f>IF('Total Payment Amount'!D4=0,"",'Total Payment Amount'!D4)</f>
        <v>40678</v>
      </c>
    </row>
    <row r="5" spans="1:7" s="118" customFormat="1" ht="13.5" thickBot="1" x14ac:dyDescent="0.25">
      <c r="A5" s="117"/>
      <c r="D5" s="121" t="s">
        <v>115</v>
      </c>
      <c r="E5" s="192" t="s">
        <v>1</v>
      </c>
      <c r="F5" s="15" t="s">
        <v>146</v>
      </c>
    </row>
    <row r="6" spans="1:7" ht="15" x14ac:dyDescent="0.25">
      <c r="A6" s="56" t="s">
        <v>140</v>
      </c>
    </row>
    <row r="8" spans="1:7" ht="14.25" x14ac:dyDescent="0.25">
      <c r="A8" s="10" t="s">
        <v>0</v>
      </c>
    </row>
    <row r="9" spans="1:7" ht="14.25" x14ac:dyDescent="0.2">
      <c r="A9" s="192" t="s">
        <v>1</v>
      </c>
      <c r="B9" s="13" t="s">
        <v>116</v>
      </c>
    </row>
    <row r="10" spans="1:7" ht="15" thickBot="1" x14ac:dyDescent="0.3">
      <c r="A10" s="13" t="s">
        <v>117</v>
      </c>
      <c r="B10" s="13"/>
    </row>
    <row r="11" spans="1:7" s="2" customFormat="1" ht="13.5" thickBot="1" x14ac:dyDescent="0.25">
      <c r="A11" s="192" t="s">
        <v>1</v>
      </c>
      <c r="B11" s="15"/>
      <c r="C11" s="3" t="s">
        <v>4</v>
      </c>
      <c r="D11" s="3"/>
      <c r="E11" s="3"/>
      <c r="F11" s="3"/>
      <c r="G11" s="3"/>
    </row>
    <row r="12" spans="1:7" s="2" customFormat="1" ht="15" thickBot="1" x14ac:dyDescent="0.3">
      <c r="B12" s="16"/>
      <c r="C12" s="17" t="s">
        <v>5</v>
      </c>
      <c r="D12" s="3"/>
      <c r="F12" s="4"/>
    </row>
    <row r="13" spans="1:7" s="2" customFormat="1" ht="15" thickBot="1" x14ac:dyDescent="0.3">
      <c r="B13" s="18"/>
      <c r="C13" s="17" t="s">
        <v>6</v>
      </c>
      <c r="D13" s="3"/>
      <c r="F13" s="4"/>
    </row>
    <row r="14" spans="1:7" s="2" customFormat="1" ht="14.25" x14ac:dyDescent="0.25">
      <c r="B14" s="19"/>
      <c r="C14" s="17" t="s">
        <v>7</v>
      </c>
      <c r="D14" s="3"/>
      <c r="F14" s="4"/>
    </row>
    <row r="15" spans="1:7" s="2" customFormat="1" x14ac:dyDescent="0.25">
      <c r="A15" s="3"/>
      <c r="B15" s="3"/>
      <c r="C15" s="3"/>
      <c r="D15" s="3"/>
      <c r="E15" s="3"/>
      <c r="F15" s="3"/>
      <c r="G15" s="3"/>
    </row>
    <row r="16" spans="1:7" s="66" customFormat="1" ht="15" x14ac:dyDescent="0.25">
      <c r="A16" s="60" t="s">
        <v>96</v>
      </c>
      <c r="B16" s="61"/>
      <c r="C16" s="61"/>
      <c r="D16" s="62"/>
      <c r="E16" s="63"/>
      <c r="F16" s="64"/>
      <c r="G16" s="65"/>
    </row>
    <row r="17" spans="1:7" s="33" customFormat="1" ht="15.75" thickBot="1" x14ac:dyDescent="0.3">
      <c r="A17" s="27"/>
      <c r="B17" s="28"/>
      <c r="C17" s="28"/>
      <c r="D17" s="29"/>
      <c r="E17" s="30"/>
      <c r="F17" s="31"/>
      <c r="G17" s="32"/>
    </row>
    <row r="18" spans="1:7" s="2" customFormat="1" ht="13.5" thickBot="1" x14ac:dyDescent="0.25">
      <c r="A18" s="34"/>
      <c r="B18" s="2" t="s">
        <v>8</v>
      </c>
      <c r="C18" s="35"/>
      <c r="D18" s="3"/>
      <c r="E18" s="192" t="s">
        <v>1</v>
      </c>
      <c r="F18" s="172">
        <v>695750</v>
      </c>
      <c r="G18" s="36"/>
    </row>
    <row r="19" spans="1:7" s="2" customFormat="1" ht="13.5" thickBot="1" x14ac:dyDescent="0.3">
      <c r="A19" s="34"/>
      <c r="C19" s="35"/>
      <c r="D19" s="3"/>
      <c r="F19" s="4"/>
      <c r="G19" s="36"/>
    </row>
    <row r="20" spans="1:7" s="2" customFormat="1" ht="13.5" thickBot="1" x14ac:dyDescent="0.25">
      <c r="A20" s="34"/>
      <c r="B20" s="2" t="s">
        <v>9</v>
      </c>
      <c r="C20" s="35"/>
      <c r="D20" s="3"/>
      <c r="E20" s="192" t="s">
        <v>1</v>
      </c>
      <c r="F20" s="172">
        <v>695750</v>
      </c>
      <c r="G20" s="36"/>
    </row>
    <row r="21" spans="1:7" s="69" customFormat="1" ht="15" x14ac:dyDescent="0.25">
      <c r="A21" s="89"/>
      <c r="B21" s="56"/>
      <c r="C21" s="56"/>
      <c r="D21" s="68"/>
      <c r="F21" s="70"/>
      <c r="G21" s="71"/>
    </row>
    <row r="22" spans="1:7" s="69" customFormat="1" ht="15" x14ac:dyDescent="0.25">
      <c r="A22" s="72"/>
      <c r="B22" s="73" t="s">
        <v>141</v>
      </c>
      <c r="C22" s="73"/>
      <c r="D22" s="68"/>
      <c r="G22" s="71"/>
    </row>
    <row r="23" spans="1:7" s="69" customFormat="1" ht="6.75" customHeight="1" thickBot="1" x14ac:dyDescent="0.3">
      <c r="A23" s="72"/>
      <c r="B23" s="10"/>
      <c r="C23" s="73"/>
      <c r="D23" s="68"/>
      <c r="F23" s="70"/>
      <c r="G23" s="71"/>
    </row>
    <row r="24" spans="1:7" ht="13.5" thickBot="1" x14ac:dyDescent="0.25">
      <c r="A24" s="78"/>
      <c r="B24" s="5" t="s">
        <v>17</v>
      </c>
      <c r="E24" s="192" t="s">
        <v>1</v>
      </c>
      <c r="F24" s="168" t="s">
        <v>146</v>
      </c>
      <c r="G24" s="79"/>
    </row>
    <row r="25" spans="1:7" ht="6.75" customHeight="1" thickBot="1" x14ac:dyDescent="0.3">
      <c r="A25" s="78"/>
      <c r="G25" s="79"/>
    </row>
    <row r="26" spans="1:7" ht="13.5" thickBot="1" x14ac:dyDescent="0.25">
      <c r="A26" s="78"/>
      <c r="B26" s="5" t="s">
        <v>18</v>
      </c>
      <c r="E26" s="192" t="s">
        <v>1</v>
      </c>
      <c r="F26" s="168"/>
      <c r="G26" s="79"/>
    </row>
    <row r="27" spans="1:7" ht="6.75" customHeight="1" thickBot="1" x14ac:dyDescent="0.3">
      <c r="A27" s="78"/>
      <c r="G27" s="79"/>
    </row>
    <row r="28" spans="1:7" ht="13.5" thickBot="1" x14ac:dyDescent="0.3">
      <c r="A28" s="78"/>
      <c r="C28" s="5" t="s">
        <v>142</v>
      </c>
      <c r="F28" s="16" t="str">
        <f>IF(F26&gt;0,F24/F26,IF(F31&gt;0,F31,"N/A"))</f>
        <v>N/A</v>
      </c>
      <c r="G28" s="79"/>
    </row>
    <row r="29" spans="1:7" ht="6.75" customHeight="1" thickBot="1" x14ac:dyDescent="0.3">
      <c r="A29" s="78"/>
      <c r="G29" s="79"/>
    </row>
    <row r="30" spans="1:7" ht="13.5" thickBot="1" x14ac:dyDescent="0.25">
      <c r="A30" s="78"/>
      <c r="B30" s="5" t="s">
        <v>131</v>
      </c>
      <c r="E30" s="192" t="s">
        <v>1</v>
      </c>
      <c r="F30" s="54"/>
      <c r="G30" s="79"/>
    </row>
    <row r="31" spans="1:7" ht="6.75" customHeight="1" thickBot="1" x14ac:dyDescent="0.3">
      <c r="A31" s="78"/>
      <c r="G31" s="79"/>
    </row>
    <row r="32" spans="1:7" ht="13.5" thickBot="1" x14ac:dyDescent="0.3">
      <c r="A32" s="78"/>
      <c r="C32" s="75" t="s">
        <v>11</v>
      </c>
      <c r="F32" s="18" t="str">
        <f>IF(F30=0,"",(F28/F30))</f>
        <v/>
      </c>
      <c r="G32" s="79"/>
    </row>
    <row r="33" spans="1:7" s="2" customFormat="1" ht="6.75" customHeight="1" x14ac:dyDescent="0.25">
      <c r="A33" s="48"/>
      <c r="B33" s="49"/>
      <c r="C33" s="49"/>
      <c r="D33" s="50"/>
      <c r="E33" s="49"/>
      <c r="F33" s="51"/>
      <c r="G33" s="52"/>
    </row>
    <row r="34" spans="1:7" s="2" customFormat="1" ht="34.5" customHeight="1" x14ac:dyDescent="0.25">
      <c r="A34" s="34"/>
      <c r="D34" s="38" t="s">
        <v>187</v>
      </c>
      <c r="F34" s="4"/>
      <c r="G34" s="36"/>
    </row>
    <row r="35" spans="1:7" s="33" customFormat="1" ht="14.25" customHeight="1" x14ac:dyDescent="0.25">
      <c r="A35" s="40"/>
      <c r="B35" s="41" t="s">
        <v>134</v>
      </c>
      <c r="C35" s="41"/>
      <c r="D35" s="38"/>
      <c r="G35" s="39"/>
    </row>
    <row r="36" spans="1:7" s="45" customFormat="1" ht="12" x14ac:dyDescent="0.25">
      <c r="A36" s="42"/>
      <c r="B36" s="164"/>
      <c r="C36" s="43"/>
      <c r="D36" s="44" t="s">
        <v>119</v>
      </c>
      <c r="F36" s="46"/>
      <c r="G36" s="47"/>
    </row>
    <row r="37" spans="1:7" s="33" customFormat="1" ht="6.75" customHeight="1" thickBot="1" x14ac:dyDescent="0.3">
      <c r="A37" s="40"/>
      <c r="B37" s="17"/>
      <c r="C37" s="41"/>
      <c r="D37" s="53"/>
      <c r="F37" s="19"/>
      <c r="G37" s="39"/>
    </row>
    <row r="38" spans="1:7" s="2" customFormat="1" ht="13.5" thickBot="1" x14ac:dyDescent="0.25">
      <c r="A38" s="34"/>
      <c r="B38" s="2" t="s">
        <v>12</v>
      </c>
      <c r="D38" s="3"/>
      <c r="E38" s="192" t="s">
        <v>1</v>
      </c>
      <c r="F38" s="168" t="s">
        <v>146</v>
      </c>
      <c r="G38" s="36"/>
    </row>
    <row r="39" spans="1:7" s="2" customFormat="1" ht="6.75" customHeight="1" thickBot="1" x14ac:dyDescent="0.3">
      <c r="A39" s="34"/>
      <c r="D39" s="3"/>
      <c r="F39" s="4"/>
      <c r="G39" s="36"/>
    </row>
    <row r="40" spans="1:7" s="2" customFormat="1" ht="13.5" thickBot="1" x14ac:dyDescent="0.25">
      <c r="A40" s="34"/>
      <c r="B40" s="2" t="s">
        <v>13</v>
      </c>
      <c r="D40" s="3"/>
      <c r="E40" s="192" t="s">
        <v>1</v>
      </c>
      <c r="F40" s="168"/>
      <c r="G40" s="36"/>
    </row>
    <row r="41" spans="1:7" s="2" customFormat="1" ht="6.75" customHeight="1" thickBot="1" x14ac:dyDescent="0.3">
      <c r="A41" s="34"/>
      <c r="D41" s="3"/>
      <c r="F41" s="4"/>
      <c r="G41" s="36"/>
    </row>
    <row r="42" spans="1:7" s="2" customFormat="1" ht="13.5" thickBot="1" x14ac:dyDescent="0.3">
      <c r="A42" s="34"/>
      <c r="C42" s="2" t="s">
        <v>10</v>
      </c>
      <c r="D42" s="3"/>
      <c r="F42" s="16" t="str">
        <f>IF(F40&gt;0,F38/F40,IF(F45&gt;0,F45,"N/A"))</f>
        <v>Yes</v>
      </c>
      <c r="G42" s="36"/>
    </row>
    <row r="43" spans="1:7" s="2" customFormat="1" ht="6.75" customHeight="1" x14ac:dyDescent="0.25">
      <c r="A43" s="34"/>
      <c r="D43" s="3"/>
      <c r="F43" s="4"/>
      <c r="G43" s="36"/>
    </row>
    <row r="44" spans="1:7" s="2" customFormat="1" ht="13.5" thickBot="1" x14ac:dyDescent="0.3">
      <c r="A44" s="34"/>
      <c r="B44" s="2" t="s">
        <v>14</v>
      </c>
      <c r="D44" s="3"/>
      <c r="F44" s="4"/>
      <c r="G44" s="36"/>
    </row>
    <row r="45" spans="1:7" s="2" customFormat="1" ht="13.5" thickBot="1" x14ac:dyDescent="0.25">
      <c r="A45" s="34"/>
      <c r="B45" s="2" t="s">
        <v>15</v>
      </c>
      <c r="D45" s="3"/>
      <c r="E45" s="192" t="s">
        <v>1</v>
      </c>
      <c r="F45" s="15" t="s">
        <v>146</v>
      </c>
      <c r="G45" s="36"/>
    </row>
    <row r="46" spans="1:7" s="2" customFormat="1" ht="6.75" customHeight="1" x14ac:dyDescent="0.25">
      <c r="A46" s="34"/>
      <c r="D46" s="3"/>
      <c r="F46" s="4"/>
      <c r="G46" s="36"/>
    </row>
    <row r="47" spans="1:7" s="2" customFormat="1" x14ac:dyDescent="0.25">
      <c r="A47" s="34"/>
      <c r="B47" s="183" t="s">
        <v>188</v>
      </c>
      <c r="C47" s="184"/>
      <c r="D47" s="185"/>
      <c r="F47" s="4"/>
      <c r="G47" s="36"/>
    </row>
    <row r="48" spans="1:7" s="2" customFormat="1" x14ac:dyDescent="0.25">
      <c r="A48" s="34"/>
      <c r="B48" s="186"/>
      <c r="C48" s="187"/>
      <c r="D48" s="188"/>
      <c r="F48" s="4"/>
      <c r="G48" s="36"/>
    </row>
    <row r="49" spans="1:7" s="2" customFormat="1" x14ac:dyDescent="0.25">
      <c r="A49" s="34"/>
      <c r="B49" s="186"/>
      <c r="C49" s="187"/>
      <c r="D49" s="188"/>
      <c r="F49" s="4"/>
      <c r="G49" s="36"/>
    </row>
    <row r="50" spans="1:7" s="2" customFormat="1" x14ac:dyDescent="0.25">
      <c r="A50" s="34"/>
      <c r="B50" s="186"/>
      <c r="C50" s="187"/>
      <c r="D50" s="188"/>
      <c r="F50" s="4"/>
      <c r="G50" s="36"/>
    </row>
    <row r="51" spans="1:7" s="2" customFormat="1" x14ac:dyDescent="0.25">
      <c r="A51" s="34"/>
      <c r="B51" s="186"/>
      <c r="C51" s="187"/>
      <c r="D51" s="188"/>
      <c r="F51" s="4"/>
      <c r="G51" s="36"/>
    </row>
    <row r="52" spans="1:7" s="2" customFormat="1" x14ac:dyDescent="0.25">
      <c r="A52" s="34"/>
      <c r="B52" s="186"/>
      <c r="C52" s="187"/>
      <c r="D52" s="188"/>
      <c r="F52" s="4"/>
      <c r="G52" s="36"/>
    </row>
    <row r="53" spans="1:7" s="2" customFormat="1" x14ac:dyDescent="0.25">
      <c r="A53" s="34"/>
      <c r="B53" s="189"/>
      <c r="C53" s="190"/>
      <c r="D53" s="191"/>
      <c r="F53" s="4"/>
      <c r="G53" s="36"/>
    </row>
    <row r="54" spans="1:7" s="2" customFormat="1" ht="6.75" customHeight="1" thickBot="1" x14ac:dyDescent="0.3">
      <c r="A54" s="34"/>
      <c r="D54" s="3"/>
      <c r="F54" s="4"/>
      <c r="G54" s="36"/>
    </row>
    <row r="55" spans="1:7" s="2" customFormat="1" ht="13.5" thickBot="1" x14ac:dyDescent="0.25">
      <c r="A55" s="34"/>
      <c r="B55" s="2" t="s">
        <v>16</v>
      </c>
      <c r="D55" s="3"/>
      <c r="E55" s="192" t="s">
        <v>1</v>
      </c>
      <c r="F55" s="54" t="s">
        <v>146</v>
      </c>
      <c r="G55" s="36"/>
    </row>
    <row r="56" spans="1:7" s="2" customFormat="1" ht="6.75" customHeight="1" thickBot="1" x14ac:dyDescent="0.3">
      <c r="A56" s="34"/>
      <c r="D56" s="3"/>
      <c r="F56" s="4"/>
      <c r="G56" s="36"/>
    </row>
    <row r="57" spans="1:7" s="2" customFormat="1" ht="13.5" thickBot="1" x14ac:dyDescent="0.3">
      <c r="A57" s="34"/>
      <c r="C57" s="35" t="s">
        <v>11</v>
      </c>
      <c r="D57" s="3"/>
      <c r="F57" s="18">
        <f>IF(F55=0," ",IF(F45="Yes",1,IF(F45="No",0,IF(F42/F55&gt;=1,1,IF(F42/F55&gt;=0.75,0.75,IF(F42/F55&gt;=0.5,0.5,IF(F42/F55&gt;=0.25,0.25,0)))))))</f>
        <v>1</v>
      </c>
      <c r="G57" s="36"/>
    </row>
    <row r="58" spans="1:7" s="2" customFormat="1" ht="6.75" customHeight="1" x14ac:dyDescent="0.25">
      <c r="A58" s="48"/>
      <c r="B58" s="49"/>
      <c r="C58" s="49"/>
      <c r="D58" s="50"/>
      <c r="E58" s="49"/>
      <c r="F58" s="51"/>
      <c r="G58" s="52"/>
    </row>
    <row r="59" spans="1:7" s="33" customFormat="1" ht="15" hidden="1" x14ac:dyDescent="0.25">
      <c r="A59" s="27"/>
      <c r="B59" s="28"/>
      <c r="C59" s="28"/>
      <c r="D59" s="29"/>
      <c r="E59" s="30"/>
      <c r="F59" s="31"/>
      <c r="G59" s="32"/>
    </row>
    <row r="60" spans="1:7" s="33" customFormat="1" ht="15" hidden="1" x14ac:dyDescent="0.25">
      <c r="A60" s="40"/>
      <c r="B60" s="41" t="s">
        <v>134</v>
      </c>
      <c r="C60" s="41"/>
      <c r="D60" s="38"/>
      <c r="G60" s="39"/>
    </row>
    <row r="61" spans="1:7" s="45" customFormat="1" ht="12" hidden="1" x14ac:dyDescent="0.25">
      <c r="A61" s="42"/>
      <c r="B61" s="164"/>
      <c r="C61" s="43"/>
      <c r="D61" s="44" t="s">
        <v>119</v>
      </c>
      <c r="F61" s="46"/>
      <c r="G61" s="47"/>
    </row>
    <row r="62" spans="1:7" s="33" customFormat="1" ht="6.75" hidden="1" customHeight="1" thickBot="1" x14ac:dyDescent="0.3">
      <c r="A62" s="40"/>
      <c r="B62" s="17"/>
      <c r="C62" s="41"/>
      <c r="D62" s="53"/>
      <c r="F62" s="19"/>
      <c r="G62" s="39"/>
    </row>
    <row r="63" spans="1:7" s="2" customFormat="1" ht="13.5" hidden="1" thickBot="1" x14ac:dyDescent="0.3">
      <c r="A63" s="34"/>
      <c r="B63" s="2" t="s">
        <v>12</v>
      </c>
      <c r="D63" s="3"/>
      <c r="E63" s="14" t="s">
        <v>1</v>
      </c>
      <c r="F63" s="168"/>
      <c r="G63" s="36"/>
    </row>
    <row r="64" spans="1:7" s="2" customFormat="1" ht="6.75" hidden="1" customHeight="1" thickBot="1" x14ac:dyDescent="0.3">
      <c r="A64" s="34"/>
      <c r="D64" s="3"/>
      <c r="F64" s="4"/>
      <c r="G64" s="36"/>
    </row>
    <row r="65" spans="1:7" s="2" customFormat="1" ht="13.5" hidden="1" thickBot="1" x14ac:dyDescent="0.3">
      <c r="A65" s="34"/>
      <c r="B65" s="2" t="s">
        <v>13</v>
      </c>
      <c r="D65" s="3"/>
      <c r="E65" s="14" t="s">
        <v>1</v>
      </c>
      <c r="F65" s="168"/>
      <c r="G65" s="36"/>
    </row>
    <row r="66" spans="1:7" s="2" customFormat="1" ht="6.75" hidden="1" customHeight="1" thickBot="1" x14ac:dyDescent="0.3">
      <c r="A66" s="34"/>
      <c r="D66" s="3"/>
      <c r="F66" s="4"/>
      <c r="G66" s="36"/>
    </row>
    <row r="67" spans="1:7" s="2" customFormat="1" ht="13.5" hidden="1" thickBot="1" x14ac:dyDescent="0.3">
      <c r="A67" s="34"/>
      <c r="C67" s="2" t="s">
        <v>10</v>
      </c>
      <c r="D67" s="3"/>
      <c r="F67" s="16" t="str">
        <f>IF(F65&gt;0,F63/F65,IF(F70&gt;0,F70,"N/A"))</f>
        <v>N/A</v>
      </c>
      <c r="G67" s="36"/>
    </row>
    <row r="68" spans="1:7" s="2" customFormat="1" ht="6.75" hidden="1" customHeight="1" x14ac:dyDescent="0.25">
      <c r="A68" s="34"/>
      <c r="D68" s="3"/>
      <c r="F68" s="4"/>
      <c r="G68" s="36"/>
    </row>
    <row r="69" spans="1:7" s="2" customFormat="1" ht="13.5" hidden="1" thickBot="1" x14ac:dyDescent="0.3">
      <c r="A69" s="34"/>
      <c r="B69" s="2" t="s">
        <v>14</v>
      </c>
      <c r="D69" s="3"/>
      <c r="F69" s="4"/>
      <c r="G69" s="36"/>
    </row>
    <row r="70" spans="1:7" s="2" customFormat="1" ht="13.5" hidden="1" thickBot="1" x14ac:dyDescent="0.3">
      <c r="A70" s="34"/>
      <c r="B70" s="2" t="s">
        <v>15</v>
      </c>
      <c r="D70" s="3"/>
      <c r="E70" s="14" t="s">
        <v>1</v>
      </c>
      <c r="F70" s="15"/>
      <c r="G70" s="36"/>
    </row>
    <row r="71" spans="1:7" s="2" customFormat="1" ht="6.75" hidden="1" customHeight="1" x14ac:dyDescent="0.25">
      <c r="A71" s="34"/>
      <c r="D71" s="3"/>
      <c r="F71" s="4"/>
      <c r="G71" s="36"/>
    </row>
    <row r="72" spans="1:7" s="2" customFormat="1" hidden="1" x14ac:dyDescent="0.25">
      <c r="A72" s="34"/>
      <c r="B72" s="183"/>
      <c r="C72" s="184"/>
      <c r="D72" s="185"/>
      <c r="F72" s="4"/>
      <c r="G72" s="36"/>
    </row>
    <row r="73" spans="1:7" s="2" customFormat="1" hidden="1" x14ac:dyDescent="0.25">
      <c r="A73" s="34"/>
      <c r="B73" s="186"/>
      <c r="C73" s="187"/>
      <c r="D73" s="188"/>
      <c r="F73" s="4"/>
      <c r="G73" s="36"/>
    </row>
    <row r="74" spans="1:7" s="2" customFormat="1" hidden="1" x14ac:dyDescent="0.25">
      <c r="A74" s="34"/>
      <c r="B74" s="186"/>
      <c r="C74" s="187"/>
      <c r="D74" s="188"/>
      <c r="F74" s="4"/>
      <c r="G74" s="36"/>
    </row>
    <row r="75" spans="1:7" s="2" customFormat="1" hidden="1" x14ac:dyDescent="0.25">
      <c r="A75" s="34"/>
      <c r="B75" s="186"/>
      <c r="C75" s="187"/>
      <c r="D75" s="188"/>
      <c r="F75" s="4"/>
      <c r="G75" s="36"/>
    </row>
    <row r="76" spans="1:7" s="2" customFormat="1" hidden="1" x14ac:dyDescent="0.25">
      <c r="A76" s="34"/>
      <c r="B76" s="186"/>
      <c r="C76" s="187"/>
      <c r="D76" s="188"/>
      <c r="F76" s="4"/>
      <c r="G76" s="36"/>
    </row>
    <row r="77" spans="1:7" s="2" customFormat="1" hidden="1" x14ac:dyDescent="0.25">
      <c r="A77" s="34"/>
      <c r="B77" s="186"/>
      <c r="C77" s="187"/>
      <c r="D77" s="188"/>
      <c r="F77" s="4"/>
      <c r="G77" s="36"/>
    </row>
    <row r="78" spans="1:7" s="2" customFormat="1" hidden="1" x14ac:dyDescent="0.25">
      <c r="A78" s="34"/>
      <c r="B78" s="189"/>
      <c r="C78" s="190"/>
      <c r="D78" s="191"/>
      <c r="F78" s="4"/>
      <c r="G78" s="36"/>
    </row>
    <row r="79" spans="1:7" s="2" customFormat="1" ht="6.75" hidden="1" customHeight="1" thickBot="1" x14ac:dyDescent="0.3">
      <c r="A79" s="34"/>
      <c r="D79" s="3"/>
      <c r="F79" s="4"/>
      <c r="G79" s="36"/>
    </row>
    <row r="80" spans="1:7" s="2" customFormat="1" ht="13.5" hidden="1" thickBot="1" x14ac:dyDescent="0.3">
      <c r="A80" s="34"/>
      <c r="B80" s="2" t="s">
        <v>16</v>
      </c>
      <c r="D80" s="3"/>
      <c r="E80" s="14" t="s">
        <v>1</v>
      </c>
      <c r="F80" s="54"/>
      <c r="G80" s="36"/>
    </row>
    <row r="81" spans="1:7" s="2" customFormat="1" ht="6.75" hidden="1" customHeight="1" thickBot="1" x14ac:dyDescent="0.3">
      <c r="A81" s="34"/>
      <c r="D81" s="3"/>
      <c r="F81" s="4"/>
      <c r="G81" s="36"/>
    </row>
    <row r="82" spans="1:7" s="2" customFormat="1" ht="13.5" hidden="1" thickBot="1" x14ac:dyDescent="0.3">
      <c r="A82" s="34"/>
      <c r="C82" s="35" t="s">
        <v>11</v>
      </c>
      <c r="D82" s="3"/>
      <c r="F82" s="18" t="str">
        <f>IF(F80=0," ",IF(F70="Yes",1,IF(F70="No",0,IF(F67/F80&gt;=1,1,IF(F67/F80&gt;=0.75,0.75,IF(F67/F80&gt;=0.5,0.5,IF(F67/F80&gt;=0.25,0.25,0)))))))</f>
        <v xml:space="preserve"> </v>
      </c>
      <c r="G82" s="36"/>
    </row>
    <row r="83" spans="1:7" s="2" customFormat="1" ht="6.75" hidden="1" customHeight="1" x14ac:dyDescent="0.25">
      <c r="A83" s="48"/>
      <c r="B83" s="49"/>
      <c r="C83" s="49"/>
      <c r="D83" s="50"/>
      <c r="E83" s="49"/>
      <c r="F83" s="51"/>
      <c r="G83" s="52"/>
    </row>
    <row r="84" spans="1:7" s="33" customFormat="1" ht="15" hidden="1" x14ac:dyDescent="0.25">
      <c r="A84" s="27"/>
      <c r="B84" s="28"/>
      <c r="C84" s="28"/>
      <c r="D84" s="29"/>
      <c r="E84" s="30"/>
      <c r="F84" s="31"/>
      <c r="G84" s="32"/>
    </row>
    <row r="85" spans="1:7" s="33" customFormat="1" ht="15" hidden="1" x14ac:dyDescent="0.25">
      <c r="A85" s="40"/>
      <c r="B85" s="41" t="s">
        <v>134</v>
      </c>
      <c r="C85" s="41"/>
      <c r="D85" s="38"/>
      <c r="G85" s="39"/>
    </row>
    <row r="86" spans="1:7" s="45" customFormat="1" ht="12" hidden="1" x14ac:dyDescent="0.25">
      <c r="A86" s="42"/>
      <c r="B86" s="164"/>
      <c r="C86" s="43"/>
      <c r="D86" s="44" t="s">
        <v>119</v>
      </c>
      <c r="F86" s="46"/>
      <c r="G86" s="47"/>
    </row>
    <row r="87" spans="1:7" s="33" customFormat="1" ht="6.75" hidden="1" customHeight="1" thickBot="1" x14ac:dyDescent="0.3">
      <c r="A87" s="40"/>
      <c r="B87" s="17"/>
      <c r="C87" s="41"/>
      <c r="D87" s="53"/>
      <c r="F87" s="19"/>
      <c r="G87" s="39"/>
    </row>
    <row r="88" spans="1:7" s="2" customFormat="1" ht="13.5" hidden="1" thickBot="1" x14ac:dyDescent="0.3">
      <c r="A88" s="34"/>
      <c r="B88" s="2" t="s">
        <v>12</v>
      </c>
      <c r="D88" s="3"/>
      <c r="E88" s="14" t="s">
        <v>1</v>
      </c>
      <c r="F88" s="168"/>
      <c r="G88" s="36"/>
    </row>
    <row r="89" spans="1:7" s="2" customFormat="1" ht="6.75" hidden="1" customHeight="1" thickBot="1" x14ac:dyDescent="0.3">
      <c r="A89" s="34"/>
      <c r="D89" s="3"/>
      <c r="F89" s="4"/>
      <c r="G89" s="36"/>
    </row>
    <row r="90" spans="1:7" s="2" customFormat="1" ht="13.5" hidden="1" thickBot="1" x14ac:dyDescent="0.3">
      <c r="A90" s="34"/>
      <c r="B90" s="2" t="s">
        <v>13</v>
      </c>
      <c r="D90" s="3"/>
      <c r="E90" s="14" t="s">
        <v>1</v>
      </c>
      <c r="F90" s="168"/>
      <c r="G90" s="36"/>
    </row>
    <row r="91" spans="1:7" s="2" customFormat="1" ht="6.75" hidden="1" customHeight="1" thickBot="1" x14ac:dyDescent="0.3">
      <c r="A91" s="34"/>
      <c r="D91" s="3"/>
      <c r="F91" s="4"/>
      <c r="G91" s="36"/>
    </row>
    <row r="92" spans="1:7" s="2" customFormat="1" ht="13.5" hidden="1" thickBot="1" x14ac:dyDescent="0.3">
      <c r="A92" s="34"/>
      <c r="C92" s="2" t="s">
        <v>10</v>
      </c>
      <c r="D92" s="3"/>
      <c r="F92" s="16" t="str">
        <f>IF(F90&gt;0,F88/F90,IF(F95&gt;0,F95,"N/A"))</f>
        <v>N/A</v>
      </c>
      <c r="G92" s="36"/>
    </row>
    <row r="93" spans="1:7" s="2" customFormat="1" ht="6.75" hidden="1" customHeight="1" x14ac:dyDescent="0.25">
      <c r="A93" s="34"/>
      <c r="D93" s="3"/>
      <c r="F93" s="4"/>
      <c r="G93" s="36"/>
    </row>
    <row r="94" spans="1:7" s="2" customFormat="1" ht="13.5" hidden="1" thickBot="1" x14ac:dyDescent="0.3">
      <c r="A94" s="34"/>
      <c r="B94" s="2" t="s">
        <v>14</v>
      </c>
      <c r="D94" s="3"/>
      <c r="F94" s="4"/>
      <c r="G94" s="36"/>
    </row>
    <row r="95" spans="1:7" s="2" customFormat="1" ht="13.5" hidden="1" thickBot="1" x14ac:dyDescent="0.3">
      <c r="A95" s="34"/>
      <c r="B95" s="2" t="s">
        <v>15</v>
      </c>
      <c r="D95" s="3"/>
      <c r="E95" s="14" t="s">
        <v>1</v>
      </c>
      <c r="F95" s="15"/>
      <c r="G95" s="36"/>
    </row>
    <row r="96" spans="1:7" s="2" customFormat="1" ht="6.75" hidden="1" customHeight="1" x14ac:dyDescent="0.25">
      <c r="A96" s="34"/>
      <c r="D96" s="3"/>
      <c r="F96" s="4"/>
      <c r="G96" s="36"/>
    </row>
    <row r="97" spans="1:7" s="2" customFormat="1" hidden="1" x14ac:dyDescent="0.25">
      <c r="A97" s="34"/>
      <c r="B97" s="183"/>
      <c r="C97" s="184"/>
      <c r="D97" s="185"/>
      <c r="F97" s="4"/>
      <c r="G97" s="36"/>
    </row>
    <row r="98" spans="1:7" s="2" customFormat="1" hidden="1" x14ac:dyDescent="0.25">
      <c r="A98" s="34"/>
      <c r="B98" s="186"/>
      <c r="C98" s="187"/>
      <c r="D98" s="188"/>
      <c r="F98" s="4"/>
      <c r="G98" s="36"/>
    </row>
    <row r="99" spans="1:7" s="2" customFormat="1" hidden="1" x14ac:dyDescent="0.25">
      <c r="A99" s="34"/>
      <c r="B99" s="186"/>
      <c r="C99" s="187"/>
      <c r="D99" s="188"/>
      <c r="F99" s="4"/>
      <c r="G99" s="36"/>
    </row>
    <row r="100" spans="1:7" s="2" customFormat="1" hidden="1" x14ac:dyDescent="0.25">
      <c r="A100" s="34"/>
      <c r="B100" s="186"/>
      <c r="C100" s="187"/>
      <c r="D100" s="188"/>
      <c r="F100" s="4"/>
      <c r="G100" s="36"/>
    </row>
    <row r="101" spans="1:7" s="2" customFormat="1" hidden="1" x14ac:dyDescent="0.25">
      <c r="A101" s="34"/>
      <c r="B101" s="186"/>
      <c r="C101" s="187"/>
      <c r="D101" s="188"/>
      <c r="F101" s="4"/>
      <c r="G101" s="36"/>
    </row>
    <row r="102" spans="1:7" s="2" customFormat="1" hidden="1" x14ac:dyDescent="0.25">
      <c r="A102" s="34"/>
      <c r="B102" s="186"/>
      <c r="C102" s="187"/>
      <c r="D102" s="188"/>
      <c r="F102" s="4"/>
      <c r="G102" s="36"/>
    </row>
    <row r="103" spans="1:7" s="2" customFormat="1" hidden="1" x14ac:dyDescent="0.25">
      <c r="A103" s="34"/>
      <c r="B103" s="189"/>
      <c r="C103" s="190"/>
      <c r="D103" s="191"/>
      <c r="F103" s="4"/>
      <c r="G103" s="36"/>
    </row>
    <row r="104" spans="1:7" s="2" customFormat="1" ht="6.75" hidden="1" customHeight="1" thickBot="1" x14ac:dyDescent="0.3">
      <c r="A104" s="34"/>
      <c r="D104" s="3"/>
      <c r="F104" s="4"/>
      <c r="G104" s="36"/>
    </row>
    <row r="105" spans="1:7" s="2" customFormat="1" ht="13.5" hidden="1" thickBot="1" x14ac:dyDescent="0.3">
      <c r="A105" s="34"/>
      <c r="B105" s="2" t="s">
        <v>16</v>
      </c>
      <c r="D105" s="3"/>
      <c r="E105" s="14" t="s">
        <v>1</v>
      </c>
      <c r="F105" s="54"/>
      <c r="G105" s="36"/>
    </row>
    <row r="106" spans="1:7" s="2" customFormat="1" ht="6.75" hidden="1" customHeight="1" thickBot="1" x14ac:dyDescent="0.3">
      <c r="A106" s="34"/>
      <c r="D106" s="3"/>
      <c r="F106" s="4"/>
      <c r="G106" s="36"/>
    </row>
    <row r="107" spans="1:7" s="2" customFormat="1" ht="13.5" hidden="1" thickBot="1" x14ac:dyDescent="0.3">
      <c r="A107" s="34"/>
      <c r="C107" s="35" t="s">
        <v>11</v>
      </c>
      <c r="D107" s="3"/>
      <c r="F107" s="18" t="str">
        <f>IF(F105=0," ",IF(F95="Yes",1,IF(F95="No",0,IF(F92/F105&gt;=1,1,IF(F92/F105&gt;=0.75,0.75,IF(F92/F105&gt;=0.5,0.5,IF(F92/F105&gt;=0.25,0.25,0)))))))</f>
        <v xml:space="preserve"> </v>
      </c>
      <c r="G107" s="36"/>
    </row>
    <row r="108" spans="1:7" s="2" customFormat="1" ht="6.75" hidden="1" customHeight="1" x14ac:dyDescent="0.25">
      <c r="A108" s="48"/>
      <c r="B108" s="49"/>
      <c r="C108" s="49"/>
      <c r="D108" s="50"/>
      <c r="E108" s="49"/>
      <c r="F108" s="51"/>
      <c r="G108" s="52"/>
    </row>
    <row r="109" spans="1:7" s="33" customFormat="1" ht="15" hidden="1" x14ac:dyDescent="0.25">
      <c r="A109" s="27"/>
      <c r="B109" s="28"/>
      <c r="C109" s="28"/>
      <c r="D109" s="29"/>
      <c r="E109" s="30"/>
      <c r="F109" s="31"/>
      <c r="G109" s="32"/>
    </row>
    <row r="110" spans="1:7" s="33" customFormat="1" ht="15" hidden="1" x14ac:dyDescent="0.25">
      <c r="A110" s="40"/>
      <c r="B110" s="41" t="s">
        <v>134</v>
      </c>
      <c r="C110" s="41"/>
      <c r="D110" s="38"/>
      <c r="G110" s="39"/>
    </row>
    <row r="111" spans="1:7" s="45" customFormat="1" ht="12" hidden="1" x14ac:dyDescent="0.25">
      <c r="A111" s="42"/>
      <c r="B111" s="164"/>
      <c r="C111" s="43"/>
      <c r="D111" s="44" t="s">
        <v>119</v>
      </c>
      <c r="F111" s="46"/>
      <c r="G111" s="47"/>
    </row>
    <row r="112" spans="1:7" s="33" customFormat="1" ht="6.75" hidden="1" customHeight="1" thickBot="1" x14ac:dyDescent="0.3">
      <c r="A112" s="40"/>
      <c r="B112" s="17"/>
      <c r="C112" s="41"/>
      <c r="D112" s="53"/>
      <c r="F112" s="19"/>
      <c r="G112" s="39"/>
    </row>
    <row r="113" spans="1:7" s="2" customFormat="1" ht="13.5" hidden="1" thickBot="1" x14ac:dyDescent="0.3">
      <c r="A113" s="34"/>
      <c r="B113" s="2" t="s">
        <v>12</v>
      </c>
      <c r="D113" s="3"/>
      <c r="E113" s="14" t="s">
        <v>1</v>
      </c>
      <c r="F113" s="168"/>
      <c r="G113" s="36"/>
    </row>
    <row r="114" spans="1:7" s="2" customFormat="1" ht="6.75" hidden="1" customHeight="1" thickBot="1" x14ac:dyDescent="0.3">
      <c r="A114" s="34"/>
      <c r="D114" s="3"/>
      <c r="F114" s="4"/>
      <c r="G114" s="36"/>
    </row>
    <row r="115" spans="1:7" s="2" customFormat="1" ht="13.5" hidden="1" thickBot="1" x14ac:dyDescent="0.3">
      <c r="A115" s="34"/>
      <c r="B115" s="2" t="s">
        <v>13</v>
      </c>
      <c r="D115" s="3"/>
      <c r="E115" s="14" t="s">
        <v>1</v>
      </c>
      <c r="F115" s="168"/>
      <c r="G115" s="36"/>
    </row>
    <row r="116" spans="1:7" s="2" customFormat="1" ht="6.75" hidden="1" customHeight="1" thickBot="1" x14ac:dyDescent="0.3">
      <c r="A116" s="34"/>
      <c r="D116" s="3"/>
      <c r="F116" s="4"/>
      <c r="G116" s="36"/>
    </row>
    <row r="117" spans="1:7" s="2" customFormat="1" ht="13.5" hidden="1" thickBot="1" x14ac:dyDescent="0.3">
      <c r="A117" s="34"/>
      <c r="C117" s="2" t="s">
        <v>10</v>
      </c>
      <c r="D117" s="3"/>
      <c r="F117" s="16" t="str">
        <f>IF(F115&gt;0,F113/F115,IF(F120&gt;0,F120,"N/A"))</f>
        <v>N/A</v>
      </c>
      <c r="G117" s="36"/>
    </row>
    <row r="118" spans="1:7" s="2" customFormat="1" ht="6.75" hidden="1" customHeight="1" x14ac:dyDescent="0.25">
      <c r="A118" s="34"/>
      <c r="D118" s="3"/>
      <c r="F118" s="4"/>
      <c r="G118" s="36"/>
    </row>
    <row r="119" spans="1:7" s="2" customFormat="1" ht="13.5" hidden="1" thickBot="1" x14ac:dyDescent="0.3">
      <c r="A119" s="34"/>
      <c r="B119" s="2" t="s">
        <v>14</v>
      </c>
      <c r="D119" s="3"/>
      <c r="F119" s="4"/>
      <c r="G119" s="36"/>
    </row>
    <row r="120" spans="1:7" s="2" customFormat="1" ht="13.5" hidden="1" thickBot="1" x14ac:dyDescent="0.3">
      <c r="A120" s="34"/>
      <c r="B120" s="2" t="s">
        <v>15</v>
      </c>
      <c r="D120" s="3"/>
      <c r="E120" s="14" t="s">
        <v>1</v>
      </c>
      <c r="F120" s="15"/>
      <c r="G120" s="36"/>
    </row>
    <row r="121" spans="1:7" s="2" customFormat="1" ht="6.75" hidden="1" customHeight="1" x14ac:dyDescent="0.25">
      <c r="A121" s="34"/>
      <c r="D121" s="3"/>
      <c r="F121" s="4"/>
      <c r="G121" s="36"/>
    </row>
    <row r="122" spans="1:7" s="2" customFormat="1" hidden="1" x14ac:dyDescent="0.25">
      <c r="A122" s="34"/>
      <c r="B122" s="183"/>
      <c r="C122" s="184"/>
      <c r="D122" s="185"/>
      <c r="F122" s="4"/>
      <c r="G122" s="36"/>
    </row>
    <row r="123" spans="1:7" s="2" customFormat="1" hidden="1" x14ac:dyDescent="0.25">
      <c r="A123" s="34"/>
      <c r="B123" s="186"/>
      <c r="C123" s="187"/>
      <c r="D123" s="188"/>
      <c r="F123" s="4"/>
      <c r="G123" s="36"/>
    </row>
    <row r="124" spans="1:7" s="2" customFormat="1" hidden="1" x14ac:dyDescent="0.25">
      <c r="A124" s="34"/>
      <c r="B124" s="186"/>
      <c r="C124" s="187"/>
      <c r="D124" s="188"/>
      <c r="F124" s="4"/>
      <c r="G124" s="36"/>
    </row>
    <row r="125" spans="1:7" s="2" customFormat="1" hidden="1" x14ac:dyDescent="0.25">
      <c r="A125" s="34"/>
      <c r="B125" s="186"/>
      <c r="C125" s="187"/>
      <c r="D125" s="188"/>
      <c r="F125" s="4"/>
      <c r="G125" s="36"/>
    </row>
    <row r="126" spans="1:7" s="2" customFormat="1" hidden="1" x14ac:dyDescent="0.25">
      <c r="A126" s="34"/>
      <c r="B126" s="186"/>
      <c r="C126" s="187"/>
      <c r="D126" s="188"/>
      <c r="F126" s="4"/>
      <c r="G126" s="36"/>
    </row>
    <row r="127" spans="1:7" s="2" customFormat="1" hidden="1" x14ac:dyDescent="0.25">
      <c r="A127" s="34"/>
      <c r="B127" s="186"/>
      <c r="C127" s="187"/>
      <c r="D127" s="188"/>
      <c r="F127" s="4"/>
      <c r="G127" s="36"/>
    </row>
    <row r="128" spans="1:7" s="2" customFormat="1" hidden="1" x14ac:dyDescent="0.25">
      <c r="A128" s="34"/>
      <c r="B128" s="189"/>
      <c r="C128" s="190"/>
      <c r="D128" s="191"/>
      <c r="F128" s="4"/>
      <c r="G128" s="36"/>
    </row>
    <row r="129" spans="1:7" s="2" customFormat="1" ht="6.75" hidden="1" customHeight="1" thickBot="1" x14ac:dyDescent="0.3">
      <c r="A129" s="34"/>
      <c r="D129" s="3"/>
      <c r="F129" s="4"/>
      <c r="G129" s="36"/>
    </row>
    <row r="130" spans="1:7" s="2" customFormat="1" ht="13.5" hidden="1" thickBot="1" x14ac:dyDescent="0.3">
      <c r="A130" s="34"/>
      <c r="B130" s="2" t="s">
        <v>16</v>
      </c>
      <c r="D130" s="3"/>
      <c r="E130" s="14" t="s">
        <v>1</v>
      </c>
      <c r="F130" s="54"/>
      <c r="G130" s="36"/>
    </row>
    <row r="131" spans="1:7" s="2" customFormat="1" ht="6.75" hidden="1" customHeight="1" thickBot="1" x14ac:dyDescent="0.3">
      <c r="A131" s="34"/>
      <c r="D131" s="3"/>
      <c r="F131" s="4"/>
      <c r="G131" s="36"/>
    </row>
    <row r="132" spans="1:7" s="2" customFormat="1" ht="13.5" hidden="1" thickBot="1" x14ac:dyDescent="0.3">
      <c r="A132" s="34"/>
      <c r="C132" s="35" t="s">
        <v>11</v>
      </c>
      <c r="D132" s="3"/>
      <c r="F132" s="18" t="str">
        <f>IF(F130=0," ",IF(F120="Yes",1,IF(F120="No",0,IF(F117/F130&gt;=1,1,IF(F117/F130&gt;=0.75,0.75,IF(F117/F130&gt;=0.5,0.5,IF(F117/F130&gt;=0.25,0.25,0)))))))</f>
        <v xml:space="preserve"> </v>
      </c>
      <c r="G132" s="36"/>
    </row>
    <row r="133" spans="1:7" s="2" customFormat="1" ht="6.75" hidden="1" customHeight="1" x14ac:dyDescent="0.25">
      <c r="A133" s="48"/>
      <c r="B133" s="49"/>
      <c r="C133" s="49"/>
      <c r="D133" s="50"/>
      <c r="E133" s="49"/>
      <c r="F133" s="51"/>
      <c r="G133" s="52"/>
    </row>
    <row r="134" spans="1:7" s="33" customFormat="1" ht="15" hidden="1" x14ac:dyDescent="0.25">
      <c r="A134" s="27"/>
      <c r="B134" s="28"/>
      <c r="C134" s="28"/>
      <c r="D134" s="29"/>
      <c r="E134" s="30"/>
      <c r="F134" s="31"/>
      <c r="G134" s="32"/>
    </row>
    <row r="135" spans="1:7" s="33" customFormat="1" ht="15" hidden="1" x14ac:dyDescent="0.25">
      <c r="A135" s="40"/>
      <c r="B135" s="41" t="s">
        <v>134</v>
      </c>
      <c r="C135" s="41"/>
      <c r="D135" s="38"/>
      <c r="G135" s="39"/>
    </row>
    <row r="136" spans="1:7" s="45" customFormat="1" ht="12" hidden="1" x14ac:dyDescent="0.25">
      <c r="A136" s="42"/>
      <c r="B136" s="164"/>
      <c r="C136" s="43"/>
      <c r="D136" s="44" t="s">
        <v>119</v>
      </c>
      <c r="F136" s="46"/>
      <c r="G136" s="47"/>
    </row>
    <row r="137" spans="1:7" s="33" customFormat="1" ht="6.75" hidden="1" customHeight="1" thickBot="1" x14ac:dyDescent="0.3">
      <c r="A137" s="40"/>
      <c r="B137" s="17"/>
      <c r="C137" s="41"/>
      <c r="D137" s="53"/>
      <c r="F137" s="19"/>
      <c r="G137" s="39"/>
    </row>
    <row r="138" spans="1:7" s="2" customFormat="1" ht="13.5" hidden="1" thickBot="1" x14ac:dyDescent="0.3">
      <c r="A138" s="34"/>
      <c r="B138" s="2" t="s">
        <v>12</v>
      </c>
      <c r="D138" s="3"/>
      <c r="E138" s="14" t="s">
        <v>1</v>
      </c>
      <c r="F138" s="168"/>
      <c r="G138" s="36"/>
    </row>
    <row r="139" spans="1:7" s="2" customFormat="1" ht="6.75" hidden="1" customHeight="1" thickBot="1" x14ac:dyDescent="0.3">
      <c r="A139" s="34"/>
      <c r="D139" s="3"/>
      <c r="F139" s="4"/>
      <c r="G139" s="36"/>
    </row>
    <row r="140" spans="1:7" s="2" customFormat="1" ht="13.5" hidden="1" thickBot="1" x14ac:dyDescent="0.3">
      <c r="A140" s="34"/>
      <c r="B140" s="2" t="s">
        <v>13</v>
      </c>
      <c r="D140" s="3"/>
      <c r="E140" s="14" t="s">
        <v>1</v>
      </c>
      <c r="F140" s="168"/>
      <c r="G140" s="36"/>
    </row>
    <row r="141" spans="1:7" s="2" customFormat="1" ht="6.75" hidden="1" customHeight="1" thickBot="1" x14ac:dyDescent="0.3">
      <c r="A141" s="34"/>
      <c r="D141" s="3"/>
      <c r="F141" s="4"/>
      <c r="G141" s="36"/>
    </row>
    <row r="142" spans="1:7" s="2" customFormat="1" ht="13.5" hidden="1" thickBot="1" x14ac:dyDescent="0.3">
      <c r="A142" s="34"/>
      <c r="C142" s="2" t="s">
        <v>10</v>
      </c>
      <c r="D142" s="3"/>
      <c r="F142" s="16" t="str">
        <f>IF(F140&gt;0,F138/F140,IF(F145&gt;0,F145,"N/A"))</f>
        <v>N/A</v>
      </c>
      <c r="G142" s="36"/>
    </row>
    <row r="143" spans="1:7" s="2" customFormat="1" ht="6.75" hidden="1" customHeight="1" x14ac:dyDescent="0.25">
      <c r="A143" s="34"/>
      <c r="D143" s="3"/>
      <c r="F143" s="4"/>
      <c r="G143" s="36"/>
    </row>
    <row r="144" spans="1:7" s="2" customFormat="1" ht="13.5" hidden="1" thickBot="1" x14ac:dyDescent="0.3">
      <c r="A144" s="34"/>
      <c r="B144" s="2" t="s">
        <v>14</v>
      </c>
      <c r="D144" s="3"/>
      <c r="F144" s="4"/>
      <c r="G144" s="36"/>
    </row>
    <row r="145" spans="1:7" s="2" customFormat="1" ht="13.5" hidden="1" thickBot="1" x14ac:dyDescent="0.3">
      <c r="A145" s="34"/>
      <c r="B145" s="2" t="s">
        <v>15</v>
      </c>
      <c r="D145" s="3"/>
      <c r="E145" s="14" t="s">
        <v>1</v>
      </c>
      <c r="F145" s="15"/>
      <c r="G145" s="36"/>
    </row>
    <row r="146" spans="1:7" s="2" customFormat="1" ht="6.75" hidden="1" customHeight="1" x14ac:dyDescent="0.25">
      <c r="A146" s="34"/>
      <c r="D146" s="3"/>
      <c r="F146" s="4"/>
      <c r="G146" s="36"/>
    </row>
    <row r="147" spans="1:7" s="2" customFormat="1" hidden="1" x14ac:dyDescent="0.25">
      <c r="A147" s="34"/>
      <c r="B147" s="183"/>
      <c r="C147" s="184"/>
      <c r="D147" s="185"/>
      <c r="F147" s="4"/>
      <c r="G147" s="36"/>
    </row>
    <row r="148" spans="1:7" s="2" customFormat="1" hidden="1" x14ac:dyDescent="0.25">
      <c r="A148" s="34"/>
      <c r="B148" s="186"/>
      <c r="C148" s="187"/>
      <c r="D148" s="188"/>
      <c r="F148" s="4"/>
      <c r="G148" s="36"/>
    </row>
    <row r="149" spans="1:7" s="2" customFormat="1" hidden="1" x14ac:dyDescent="0.25">
      <c r="A149" s="34"/>
      <c r="B149" s="186"/>
      <c r="C149" s="187"/>
      <c r="D149" s="188"/>
      <c r="F149" s="4"/>
      <c r="G149" s="36"/>
    </row>
    <row r="150" spans="1:7" s="2" customFormat="1" hidden="1" x14ac:dyDescent="0.25">
      <c r="A150" s="34"/>
      <c r="B150" s="186"/>
      <c r="C150" s="187"/>
      <c r="D150" s="188"/>
      <c r="F150" s="4"/>
      <c r="G150" s="36"/>
    </row>
    <row r="151" spans="1:7" s="2" customFormat="1" hidden="1" x14ac:dyDescent="0.25">
      <c r="A151" s="34"/>
      <c r="B151" s="186"/>
      <c r="C151" s="187"/>
      <c r="D151" s="188"/>
      <c r="F151" s="4"/>
      <c r="G151" s="36"/>
    </row>
    <row r="152" spans="1:7" s="2" customFormat="1" hidden="1" x14ac:dyDescent="0.25">
      <c r="A152" s="34"/>
      <c r="B152" s="186"/>
      <c r="C152" s="187"/>
      <c r="D152" s="188"/>
      <c r="F152" s="4"/>
      <c r="G152" s="36"/>
    </row>
    <row r="153" spans="1:7" s="2" customFormat="1" hidden="1" x14ac:dyDescent="0.25">
      <c r="A153" s="34"/>
      <c r="B153" s="189"/>
      <c r="C153" s="190"/>
      <c r="D153" s="191"/>
      <c r="F153" s="4"/>
      <c r="G153" s="36"/>
    </row>
    <row r="154" spans="1:7" s="2" customFormat="1" ht="6.75" hidden="1" customHeight="1" thickBot="1" x14ac:dyDescent="0.3">
      <c r="A154" s="34"/>
      <c r="D154" s="3"/>
      <c r="F154" s="4"/>
      <c r="G154" s="36"/>
    </row>
    <row r="155" spans="1:7" s="2" customFormat="1" ht="13.5" hidden="1" thickBot="1" x14ac:dyDescent="0.3">
      <c r="A155" s="34"/>
      <c r="B155" s="2" t="s">
        <v>16</v>
      </c>
      <c r="D155" s="3"/>
      <c r="E155" s="14" t="s">
        <v>1</v>
      </c>
      <c r="F155" s="54"/>
      <c r="G155" s="36"/>
    </row>
    <row r="156" spans="1:7" s="2" customFormat="1" ht="6.75" hidden="1" customHeight="1" thickBot="1" x14ac:dyDescent="0.3">
      <c r="A156" s="34"/>
      <c r="D156" s="3"/>
      <c r="F156" s="4"/>
      <c r="G156" s="36"/>
    </row>
    <row r="157" spans="1:7" s="2" customFormat="1" ht="13.5" hidden="1" thickBot="1" x14ac:dyDescent="0.3">
      <c r="A157" s="34"/>
      <c r="C157" s="35" t="s">
        <v>11</v>
      </c>
      <c r="D157" s="3"/>
      <c r="F157" s="18" t="str">
        <f>IF(F155=0," ",IF(F145="Yes",1,IF(F145="No",0,IF(F142/F155&gt;=1,1,IF(F142/F155&gt;=0.75,0.75,IF(F142/F155&gt;=0.5,0.5,IF(F142/F155&gt;=0.25,0.25,0)))))))</f>
        <v xml:space="preserve"> </v>
      </c>
      <c r="G157" s="36"/>
    </row>
    <row r="158" spans="1:7" s="2" customFormat="1" ht="6.75" hidden="1" customHeight="1" x14ac:dyDescent="0.25">
      <c r="A158" s="48"/>
      <c r="B158" s="49"/>
      <c r="C158" s="49"/>
      <c r="D158" s="50"/>
      <c r="E158" s="49"/>
      <c r="F158" s="51"/>
      <c r="G158" s="52"/>
    </row>
    <row r="159" spans="1:7" s="33" customFormat="1" ht="15" hidden="1" x14ac:dyDescent="0.25">
      <c r="A159" s="27"/>
      <c r="B159" s="28"/>
      <c r="C159" s="28"/>
      <c r="D159" s="29"/>
      <c r="E159" s="30"/>
      <c r="F159" s="31"/>
      <c r="G159" s="32"/>
    </row>
    <row r="160" spans="1:7" s="33" customFormat="1" ht="15" hidden="1" x14ac:dyDescent="0.25">
      <c r="A160" s="40"/>
      <c r="B160" s="41" t="s">
        <v>134</v>
      </c>
      <c r="C160" s="41"/>
      <c r="D160" s="38"/>
      <c r="G160" s="39"/>
    </row>
    <row r="161" spans="1:7" s="45" customFormat="1" ht="12" hidden="1" x14ac:dyDescent="0.25">
      <c r="A161" s="42"/>
      <c r="B161" s="164"/>
      <c r="C161" s="43"/>
      <c r="D161" s="44" t="s">
        <v>119</v>
      </c>
      <c r="F161" s="46"/>
      <c r="G161" s="47"/>
    </row>
    <row r="162" spans="1:7" s="33" customFormat="1" ht="6.75" hidden="1" customHeight="1" thickBot="1" x14ac:dyDescent="0.3">
      <c r="A162" s="40"/>
      <c r="B162" s="17"/>
      <c r="C162" s="41"/>
      <c r="D162" s="53"/>
      <c r="F162" s="19"/>
      <c r="G162" s="39"/>
    </row>
    <row r="163" spans="1:7" s="2" customFormat="1" ht="13.5" hidden="1" thickBot="1" x14ac:dyDescent="0.3">
      <c r="A163" s="34"/>
      <c r="B163" s="2" t="s">
        <v>12</v>
      </c>
      <c r="D163" s="3"/>
      <c r="E163" s="14" t="s">
        <v>1</v>
      </c>
      <c r="F163" s="168"/>
      <c r="G163" s="36"/>
    </row>
    <row r="164" spans="1:7" s="2" customFormat="1" ht="6.75" hidden="1" customHeight="1" thickBot="1" x14ac:dyDescent="0.3">
      <c r="A164" s="34"/>
      <c r="D164" s="3"/>
      <c r="F164" s="4"/>
      <c r="G164" s="36"/>
    </row>
    <row r="165" spans="1:7" s="2" customFormat="1" ht="13.5" hidden="1" thickBot="1" x14ac:dyDescent="0.3">
      <c r="A165" s="34"/>
      <c r="B165" s="2" t="s">
        <v>13</v>
      </c>
      <c r="D165" s="3"/>
      <c r="E165" s="14" t="s">
        <v>1</v>
      </c>
      <c r="F165" s="168"/>
      <c r="G165" s="36"/>
    </row>
    <row r="166" spans="1:7" s="2" customFormat="1" ht="6.75" hidden="1" customHeight="1" thickBot="1" x14ac:dyDescent="0.3">
      <c r="A166" s="34"/>
      <c r="D166" s="3"/>
      <c r="F166" s="4"/>
      <c r="G166" s="36"/>
    </row>
    <row r="167" spans="1:7" s="2" customFormat="1" ht="13.5" hidden="1" thickBot="1" x14ac:dyDescent="0.3">
      <c r="A167" s="34"/>
      <c r="C167" s="2" t="s">
        <v>10</v>
      </c>
      <c r="D167" s="3"/>
      <c r="F167" s="16" t="str">
        <f>IF(F165&gt;0,F163/F165,IF(F170&gt;0,F170,"N/A"))</f>
        <v>N/A</v>
      </c>
      <c r="G167" s="36"/>
    </row>
    <row r="168" spans="1:7" s="2" customFormat="1" ht="6.75" hidden="1" customHeight="1" x14ac:dyDescent="0.25">
      <c r="A168" s="34"/>
      <c r="D168" s="3"/>
      <c r="F168" s="4"/>
      <c r="G168" s="36"/>
    </row>
    <row r="169" spans="1:7" s="2" customFormat="1" ht="13.5" hidden="1" thickBot="1" x14ac:dyDescent="0.3">
      <c r="A169" s="34"/>
      <c r="B169" s="2" t="s">
        <v>14</v>
      </c>
      <c r="D169" s="3"/>
      <c r="F169" s="4"/>
      <c r="G169" s="36"/>
    </row>
    <row r="170" spans="1:7" s="2" customFormat="1" ht="13.5" hidden="1" thickBot="1" x14ac:dyDescent="0.3">
      <c r="A170" s="34"/>
      <c r="B170" s="2" t="s">
        <v>15</v>
      </c>
      <c r="D170" s="3"/>
      <c r="E170" s="14" t="s">
        <v>1</v>
      </c>
      <c r="F170" s="15"/>
      <c r="G170" s="36"/>
    </row>
    <row r="171" spans="1:7" s="2" customFormat="1" ht="6.75" hidden="1" customHeight="1" x14ac:dyDescent="0.25">
      <c r="A171" s="34"/>
      <c r="D171" s="3"/>
      <c r="F171" s="4"/>
      <c r="G171" s="36"/>
    </row>
    <row r="172" spans="1:7" s="2" customFormat="1" hidden="1" x14ac:dyDescent="0.25">
      <c r="A172" s="34"/>
      <c r="B172" s="183"/>
      <c r="C172" s="184"/>
      <c r="D172" s="185"/>
      <c r="F172" s="4"/>
      <c r="G172" s="36"/>
    </row>
    <row r="173" spans="1:7" s="2" customFormat="1" hidden="1" x14ac:dyDescent="0.25">
      <c r="A173" s="34"/>
      <c r="B173" s="186"/>
      <c r="C173" s="187"/>
      <c r="D173" s="188"/>
      <c r="F173" s="4"/>
      <c r="G173" s="36"/>
    </row>
    <row r="174" spans="1:7" s="2" customFormat="1" hidden="1" x14ac:dyDescent="0.25">
      <c r="A174" s="34"/>
      <c r="B174" s="186"/>
      <c r="C174" s="187"/>
      <c r="D174" s="188"/>
      <c r="F174" s="4"/>
      <c r="G174" s="36"/>
    </row>
    <row r="175" spans="1:7" s="2" customFormat="1" hidden="1" x14ac:dyDescent="0.25">
      <c r="A175" s="34"/>
      <c r="B175" s="186"/>
      <c r="C175" s="187"/>
      <c r="D175" s="188"/>
      <c r="F175" s="4"/>
      <c r="G175" s="36"/>
    </row>
    <row r="176" spans="1:7" s="2" customFormat="1" hidden="1" x14ac:dyDescent="0.25">
      <c r="A176" s="34"/>
      <c r="B176" s="186"/>
      <c r="C176" s="187"/>
      <c r="D176" s="188"/>
      <c r="F176" s="4"/>
      <c r="G176" s="36"/>
    </row>
    <row r="177" spans="1:7" s="2" customFormat="1" hidden="1" x14ac:dyDescent="0.25">
      <c r="A177" s="34"/>
      <c r="B177" s="186"/>
      <c r="C177" s="187"/>
      <c r="D177" s="188"/>
      <c r="F177" s="4"/>
      <c r="G177" s="36"/>
    </row>
    <row r="178" spans="1:7" s="2" customFormat="1" hidden="1" x14ac:dyDescent="0.25">
      <c r="A178" s="34"/>
      <c r="B178" s="189"/>
      <c r="C178" s="190"/>
      <c r="D178" s="191"/>
      <c r="F178" s="4"/>
      <c r="G178" s="36"/>
    </row>
    <row r="179" spans="1:7" s="2" customFormat="1" ht="6.75" hidden="1" customHeight="1" thickBot="1" x14ac:dyDescent="0.3">
      <c r="A179" s="34"/>
      <c r="D179" s="3"/>
      <c r="F179" s="4"/>
      <c r="G179" s="36"/>
    </row>
    <row r="180" spans="1:7" s="2" customFormat="1" ht="13.5" hidden="1" thickBot="1" x14ac:dyDescent="0.3">
      <c r="A180" s="34"/>
      <c r="B180" s="2" t="s">
        <v>16</v>
      </c>
      <c r="D180" s="3"/>
      <c r="E180" s="14" t="s">
        <v>1</v>
      </c>
      <c r="F180" s="54"/>
      <c r="G180" s="36"/>
    </row>
    <row r="181" spans="1:7" s="2" customFormat="1" ht="6.75" hidden="1" customHeight="1" thickBot="1" x14ac:dyDescent="0.3">
      <c r="A181" s="34"/>
      <c r="D181" s="3"/>
      <c r="F181" s="4"/>
      <c r="G181" s="36"/>
    </row>
    <row r="182" spans="1:7" s="2" customFormat="1" ht="13.5" hidden="1" thickBot="1" x14ac:dyDescent="0.3">
      <c r="A182" s="34"/>
      <c r="C182" s="35" t="s">
        <v>11</v>
      </c>
      <c r="D182" s="3"/>
      <c r="F182" s="18" t="str">
        <f>IF(F180=0," ",IF(F170="Yes",1,IF(F170="No",0,IF(F167/F180&gt;=1,1,IF(F167/F180&gt;=0.75,0.75,IF(F167/F180&gt;=0.5,0.5,IF(F167/F180&gt;=0.25,0.25,0)))))))</f>
        <v xml:space="preserve"> </v>
      </c>
      <c r="G182" s="36"/>
    </row>
    <row r="183" spans="1:7" s="2" customFormat="1" hidden="1" x14ac:dyDescent="0.25">
      <c r="A183" s="48"/>
      <c r="B183" s="49"/>
      <c r="C183" s="49"/>
      <c r="D183" s="50"/>
      <c r="E183" s="49"/>
      <c r="F183" s="51"/>
      <c r="G183" s="52"/>
    </row>
  </sheetData>
  <mergeCells count="6">
    <mergeCell ref="B172:D178"/>
    <mergeCell ref="B47:D53"/>
    <mergeCell ref="B72:D78"/>
    <mergeCell ref="B97:D103"/>
    <mergeCell ref="B122:D128"/>
    <mergeCell ref="B147:D153"/>
  </mergeCells>
  <phoneticPr fontId="0" type="noConversion"/>
  <dataValidations count="1">
    <dataValidation type="list" showInputMessage="1" showErrorMessage="1" sqref="F45 F145 F120 F95 F70 F170 F5" xr:uid="{00000000-0002-0000-0F00-000000000000}">
      <formula1>YesNo</formula1>
    </dataValidation>
  </dataValidations>
  <pageMargins left="0.7" right="0.7" top="0.75" bottom="0.75" header="0.3" footer="0.3"/>
  <pageSetup scale="72" orientation="portrait" r:id="rId1"/>
  <headerFooter>
    <oddHeader>&amp;C&amp;"-,Bold"&amp;14DSRIP Semi-Annual Reporting Form</oddHeader>
    <oddFooter>&amp;C&amp;A&amp;R&amp;P of &amp;N&amp;L&amp;D</oddFooter>
  </headerFooter>
  <rowBreaks count="2" manualBreakCount="2">
    <brk id="58" max="7" man="1"/>
    <brk id="133" max="7" man="1"/>
  </row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tabColor theme="8"/>
  </sheetPr>
  <dimension ref="A1:G183"/>
  <sheetViews>
    <sheetView showGridLines="0" tabSelected="1" topLeftCell="A38" zoomScale="90" zoomScaleNormal="90" zoomScalePageLayoutView="90" workbookViewId="0">
      <selection activeCell="E55" activeCellId="11" sqref="E5 A9 A11 E18 E20 E24 E26 E30 E38 E40 E45 E55"/>
    </sheetView>
  </sheetViews>
  <sheetFormatPr defaultColWidth="10" defaultRowHeight="12.75" x14ac:dyDescent="0.25"/>
  <cols>
    <col min="1" max="1" width="1.7109375" style="5" customWidth="1"/>
    <col min="2" max="2" width="2.140625" style="5" customWidth="1"/>
    <col min="3" max="3" width="20.85546875" style="5" customWidth="1"/>
    <col min="4" max="4" width="64.7109375" style="11" customWidth="1"/>
    <col min="5" max="5" width="2.7109375" style="5" customWidth="1"/>
    <col min="6" max="6" width="14.42578125" style="7" customWidth="1"/>
    <col min="7" max="7" width="4.85546875" style="5" customWidth="1"/>
    <col min="8" max="8" width="3.140625" style="5" customWidth="1"/>
    <col min="9" max="16384" width="10" style="5"/>
  </cols>
  <sheetData>
    <row r="1" spans="1:7" x14ac:dyDescent="0.2">
      <c r="A1" s="1" t="str">
        <f>'Total Payment Amount'!A1</f>
        <v>CA 1115 Waiver - Delivery System Reform Incentive Payments (DSRIP)</v>
      </c>
    </row>
    <row r="2" spans="1:7" x14ac:dyDescent="0.2">
      <c r="A2" s="1" t="str">
        <f>'Total Payment Amount'!B2</f>
        <v xml:space="preserve">DPH SYSTEM: </v>
      </c>
      <c r="C2" s="1"/>
      <c r="D2" s="6" t="str">
        <f>IF('Total Payment Amount'!D2=0,"",'Total Payment Amount'!D2)</f>
        <v>Ventura County Medical Center</v>
      </c>
    </row>
    <row r="3" spans="1:7" x14ac:dyDescent="0.2">
      <c r="A3" s="1" t="str">
        <f>'Total Payment Amount'!B3</f>
        <v>REPORTING YEAR:</v>
      </c>
      <c r="C3" s="1"/>
      <c r="D3" s="6" t="str">
        <f>IF('Total Payment Amount'!D3=0,"",'Total Payment Amount'!D3)</f>
        <v>DY 6</v>
      </c>
    </row>
    <row r="4" spans="1:7" ht="13.5" thickBot="1" x14ac:dyDescent="0.25">
      <c r="A4" s="1" t="str">
        <f>'Total Payment Amount'!B4</f>
        <v xml:space="preserve">DATE OF SUBMISSION: </v>
      </c>
      <c r="D4" s="8">
        <f>IF('Total Payment Amount'!D4=0,"",'Total Payment Amount'!D4)</f>
        <v>40678</v>
      </c>
    </row>
    <row r="5" spans="1:7" s="118" customFormat="1" ht="13.5" thickBot="1" x14ac:dyDescent="0.25">
      <c r="A5" s="117"/>
      <c r="D5" s="121" t="s">
        <v>115</v>
      </c>
      <c r="E5" s="192" t="s">
        <v>1</v>
      </c>
      <c r="F5" s="15" t="s">
        <v>146</v>
      </c>
    </row>
    <row r="6" spans="1:7" ht="15" x14ac:dyDescent="0.25">
      <c r="A6" s="56" t="s">
        <v>143</v>
      </c>
    </row>
    <row r="8" spans="1:7" ht="14.25" x14ac:dyDescent="0.25">
      <c r="A8" s="10" t="s">
        <v>0</v>
      </c>
    </row>
    <row r="9" spans="1:7" ht="14.25" x14ac:dyDescent="0.2">
      <c r="A9" s="192" t="s">
        <v>1</v>
      </c>
      <c r="B9" s="13" t="s">
        <v>116</v>
      </c>
    </row>
    <row r="10" spans="1:7" ht="15" thickBot="1" x14ac:dyDescent="0.3">
      <c r="A10" s="13" t="s">
        <v>117</v>
      </c>
      <c r="B10" s="13"/>
    </row>
    <row r="11" spans="1:7" s="2" customFormat="1" ht="13.5" thickBot="1" x14ac:dyDescent="0.25">
      <c r="A11" s="192" t="s">
        <v>1</v>
      </c>
      <c r="B11" s="15"/>
      <c r="C11" s="3" t="s">
        <v>4</v>
      </c>
      <c r="D11" s="3"/>
      <c r="E11" s="3"/>
      <c r="F11" s="3"/>
      <c r="G11" s="3"/>
    </row>
    <row r="12" spans="1:7" s="2" customFormat="1" ht="15" thickBot="1" x14ac:dyDescent="0.3">
      <c r="B12" s="16"/>
      <c r="C12" s="17" t="s">
        <v>5</v>
      </c>
      <c r="D12" s="3"/>
      <c r="F12" s="4"/>
    </row>
    <row r="13" spans="1:7" s="2" customFormat="1" ht="15" thickBot="1" x14ac:dyDescent="0.3">
      <c r="B13" s="18"/>
      <c r="C13" s="17" t="s">
        <v>6</v>
      </c>
      <c r="D13" s="3"/>
      <c r="F13" s="4"/>
    </row>
    <row r="14" spans="1:7" s="2" customFormat="1" ht="14.25" x14ac:dyDescent="0.25">
      <c r="B14" s="19"/>
      <c r="C14" s="17" t="s">
        <v>7</v>
      </c>
      <c r="D14" s="3"/>
      <c r="F14" s="4"/>
    </row>
    <row r="15" spans="1:7" s="2" customFormat="1" x14ac:dyDescent="0.25">
      <c r="A15" s="3"/>
      <c r="B15" s="3"/>
      <c r="C15" s="3"/>
      <c r="D15" s="3"/>
      <c r="E15" s="3"/>
      <c r="F15" s="3"/>
      <c r="G15" s="3"/>
    </row>
    <row r="16" spans="1:7" s="66" customFormat="1" ht="15" x14ac:dyDescent="0.25">
      <c r="A16" s="60" t="s">
        <v>97</v>
      </c>
      <c r="B16" s="61"/>
      <c r="C16" s="61"/>
      <c r="D16" s="62"/>
      <c r="E16" s="63"/>
      <c r="F16" s="64"/>
      <c r="G16" s="65"/>
    </row>
    <row r="17" spans="1:7" s="33" customFormat="1" ht="15.75" thickBot="1" x14ac:dyDescent="0.3">
      <c r="A17" s="27"/>
      <c r="B17" s="28"/>
      <c r="C17" s="28"/>
      <c r="D17" s="29"/>
      <c r="E17" s="30"/>
      <c r="F17" s="31"/>
      <c r="G17" s="32"/>
    </row>
    <row r="18" spans="1:7" s="2" customFormat="1" ht="13.5" thickBot="1" x14ac:dyDescent="0.25">
      <c r="A18" s="34"/>
      <c r="B18" s="2" t="s">
        <v>8</v>
      </c>
      <c r="C18" s="35"/>
      <c r="D18" s="3"/>
      <c r="E18" s="192" t="s">
        <v>1</v>
      </c>
      <c r="F18" s="172">
        <v>695750</v>
      </c>
      <c r="G18" s="36"/>
    </row>
    <row r="19" spans="1:7" s="2" customFormat="1" ht="13.5" thickBot="1" x14ac:dyDescent="0.3">
      <c r="A19" s="34"/>
      <c r="C19" s="35"/>
      <c r="D19" s="3"/>
      <c r="F19" s="4"/>
      <c r="G19" s="36"/>
    </row>
    <row r="20" spans="1:7" s="2" customFormat="1" ht="13.5" thickBot="1" x14ac:dyDescent="0.25">
      <c r="A20" s="34"/>
      <c r="B20" s="2" t="s">
        <v>9</v>
      </c>
      <c r="C20" s="35"/>
      <c r="D20" s="3"/>
      <c r="E20" s="192" t="s">
        <v>1</v>
      </c>
      <c r="F20" s="172">
        <v>695750</v>
      </c>
      <c r="G20" s="36"/>
    </row>
    <row r="21" spans="1:7" s="69" customFormat="1" ht="15" x14ac:dyDescent="0.25">
      <c r="A21" s="89"/>
      <c r="B21" s="56"/>
      <c r="C21" s="56"/>
      <c r="D21" s="68"/>
      <c r="F21" s="70"/>
      <c r="G21" s="71"/>
    </row>
    <row r="22" spans="1:7" s="69" customFormat="1" ht="15" x14ac:dyDescent="0.25">
      <c r="A22" s="72"/>
      <c r="B22" s="73" t="s">
        <v>144</v>
      </c>
      <c r="C22" s="73"/>
      <c r="D22" s="68"/>
      <c r="G22" s="71"/>
    </row>
    <row r="23" spans="1:7" s="69" customFormat="1" ht="6.75" customHeight="1" thickBot="1" x14ac:dyDescent="0.3">
      <c r="A23" s="72"/>
      <c r="B23" s="10"/>
      <c r="C23" s="73"/>
      <c r="D23" s="68"/>
      <c r="F23" s="70"/>
      <c r="G23" s="71"/>
    </row>
    <row r="24" spans="1:7" ht="13.5" thickBot="1" x14ac:dyDescent="0.25">
      <c r="A24" s="78"/>
      <c r="B24" s="5" t="s">
        <v>17</v>
      </c>
      <c r="E24" s="192" t="s">
        <v>1</v>
      </c>
      <c r="F24" s="168"/>
      <c r="G24" s="79"/>
    </row>
    <row r="25" spans="1:7" ht="6.75" customHeight="1" thickBot="1" x14ac:dyDescent="0.3">
      <c r="A25" s="78"/>
      <c r="G25" s="79"/>
    </row>
    <row r="26" spans="1:7" ht="13.5" thickBot="1" x14ac:dyDescent="0.25">
      <c r="A26" s="78"/>
      <c r="B26" s="5" t="s">
        <v>18</v>
      </c>
      <c r="E26" s="192" t="s">
        <v>1</v>
      </c>
      <c r="F26" s="168"/>
      <c r="G26" s="79"/>
    </row>
    <row r="27" spans="1:7" ht="6.75" customHeight="1" thickBot="1" x14ac:dyDescent="0.3">
      <c r="A27" s="78"/>
      <c r="G27" s="79"/>
    </row>
    <row r="28" spans="1:7" ht="13.5" thickBot="1" x14ac:dyDescent="0.3">
      <c r="A28" s="78"/>
      <c r="C28" s="5" t="s">
        <v>145</v>
      </c>
      <c r="F28" s="16" t="str">
        <f>IF(F26&gt;0,F24/F26,IF(F31&gt;0,F31,"N/A"))</f>
        <v>N/A</v>
      </c>
      <c r="G28" s="79"/>
    </row>
    <row r="29" spans="1:7" ht="6.75" customHeight="1" thickBot="1" x14ac:dyDescent="0.3">
      <c r="A29" s="78"/>
      <c r="G29" s="79"/>
    </row>
    <row r="30" spans="1:7" ht="13.5" thickBot="1" x14ac:dyDescent="0.25">
      <c r="A30" s="78"/>
      <c r="B30" s="5" t="s">
        <v>131</v>
      </c>
      <c r="E30" s="192" t="s">
        <v>1</v>
      </c>
      <c r="F30" s="166"/>
      <c r="G30" s="79"/>
    </row>
    <row r="31" spans="1:7" ht="6.75" customHeight="1" thickBot="1" x14ac:dyDescent="0.3">
      <c r="A31" s="78"/>
      <c r="G31" s="79"/>
    </row>
    <row r="32" spans="1:7" ht="13.5" thickBot="1" x14ac:dyDescent="0.3">
      <c r="A32" s="78"/>
      <c r="C32" s="75" t="s">
        <v>11</v>
      </c>
      <c r="F32" s="18" t="str">
        <f>IF(F30=0,"",(F28/F30))</f>
        <v/>
      </c>
      <c r="G32" s="79"/>
    </row>
    <row r="33" spans="1:7" s="2" customFormat="1" ht="6.75" customHeight="1" x14ac:dyDescent="0.25">
      <c r="A33" s="48"/>
      <c r="B33" s="49"/>
      <c r="C33" s="49"/>
      <c r="D33" s="50"/>
      <c r="E33" s="49"/>
      <c r="F33" s="51"/>
      <c r="G33" s="52"/>
    </row>
    <row r="34" spans="1:7" s="2" customFormat="1" ht="26.25" customHeight="1" x14ac:dyDescent="0.25">
      <c r="A34" s="34"/>
      <c r="D34" s="38" t="s">
        <v>189</v>
      </c>
      <c r="F34" s="4"/>
      <c r="G34" s="36"/>
    </row>
    <row r="35" spans="1:7" s="33" customFormat="1" ht="15" x14ac:dyDescent="0.25">
      <c r="A35" s="40"/>
      <c r="B35" s="41" t="s">
        <v>134</v>
      </c>
      <c r="C35" s="41"/>
      <c r="D35" s="38"/>
      <c r="G35" s="39"/>
    </row>
    <row r="36" spans="1:7" s="45" customFormat="1" ht="12" x14ac:dyDescent="0.25">
      <c r="A36" s="42"/>
      <c r="B36" s="164"/>
      <c r="C36" s="43"/>
      <c r="D36" s="44" t="s">
        <v>119</v>
      </c>
      <c r="F36" s="46"/>
      <c r="G36" s="47"/>
    </row>
    <row r="37" spans="1:7" s="33" customFormat="1" ht="6.75" customHeight="1" thickBot="1" x14ac:dyDescent="0.3">
      <c r="A37" s="40"/>
      <c r="B37" s="17"/>
      <c r="C37" s="41"/>
      <c r="D37" s="53"/>
      <c r="F37" s="19"/>
      <c r="G37" s="39"/>
    </row>
    <row r="38" spans="1:7" s="2" customFormat="1" ht="13.5" thickBot="1" x14ac:dyDescent="0.25">
      <c r="A38" s="34"/>
      <c r="B38" s="2" t="s">
        <v>12</v>
      </c>
      <c r="D38" s="3"/>
      <c r="E38" s="192" t="s">
        <v>1</v>
      </c>
      <c r="F38" s="168" t="s">
        <v>146</v>
      </c>
      <c r="G38" s="36"/>
    </row>
    <row r="39" spans="1:7" s="2" customFormat="1" ht="6.75" customHeight="1" thickBot="1" x14ac:dyDescent="0.3">
      <c r="A39" s="34"/>
      <c r="D39" s="3"/>
      <c r="F39" s="4"/>
      <c r="G39" s="36"/>
    </row>
    <row r="40" spans="1:7" s="2" customFormat="1" ht="13.5" thickBot="1" x14ac:dyDescent="0.25">
      <c r="A40" s="34"/>
      <c r="B40" s="2" t="s">
        <v>13</v>
      </c>
      <c r="D40" s="3"/>
      <c r="E40" s="192" t="s">
        <v>1</v>
      </c>
      <c r="F40" s="168"/>
      <c r="G40" s="36"/>
    </row>
    <row r="41" spans="1:7" s="2" customFormat="1" ht="6.75" customHeight="1" thickBot="1" x14ac:dyDescent="0.3">
      <c r="A41" s="34"/>
      <c r="D41" s="3"/>
      <c r="F41" s="4"/>
      <c r="G41" s="36"/>
    </row>
    <row r="42" spans="1:7" s="2" customFormat="1" ht="13.5" thickBot="1" x14ac:dyDescent="0.3">
      <c r="A42" s="34"/>
      <c r="C42" s="2" t="s">
        <v>10</v>
      </c>
      <c r="D42" s="3"/>
      <c r="F42" s="16" t="str">
        <f>IF(F40&gt;0,F38/F40,IF(F45&gt;0,F45,"N/A"))</f>
        <v>Yes</v>
      </c>
      <c r="G42" s="36"/>
    </row>
    <row r="43" spans="1:7" s="2" customFormat="1" ht="6.75" customHeight="1" x14ac:dyDescent="0.25">
      <c r="A43" s="34"/>
      <c r="D43" s="3"/>
      <c r="F43" s="4"/>
      <c r="G43" s="36"/>
    </row>
    <row r="44" spans="1:7" s="2" customFormat="1" ht="13.5" thickBot="1" x14ac:dyDescent="0.3">
      <c r="A44" s="34"/>
      <c r="B44" s="2" t="s">
        <v>14</v>
      </c>
      <c r="D44" s="3"/>
      <c r="F44" s="4"/>
      <c r="G44" s="36"/>
    </row>
    <row r="45" spans="1:7" s="2" customFormat="1" ht="13.5" thickBot="1" x14ac:dyDescent="0.25">
      <c r="A45" s="34"/>
      <c r="B45" s="2" t="s">
        <v>15</v>
      </c>
      <c r="D45" s="3"/>
      <c r="E45" s="192" t="s">
        <v>1</v>
      </c>
      <c r="F45" s="15" t="s">
        <v>146</v>
      </c>
      <c r="G45" s="36"/>
    </row>
    <row r="46" spans="1:7" s="2" customFormat="1" ht="6.75" customHeight="1" x14ac:dyDescent="0.25">
      <c r="A46" s="34"/>
      <c r="D46" s="3"/>
      <c r="F46" s="4"/>
      <c r="G46" s="36"/>
    </row>
    <row r="47" spans="1:7" s="2" customFormat="1" x14ac:dyDescent="0.25">
      <c r="A47" s="34"/>
      <c r="B47" s="183" t="s">
        <v>190</v>
      </c>
      <c r="C47" s="184"/>
      <c r="D47" s="185"/>
      <c r="F47" s="4"/>
      <c r="G47" s="36"/>
    </row>
    <row r="48" spans="1:7" s="2" customFormat="1" x14ac:dyDescent="0.25">
      <c r="A48" s="34"/>
      <c r="B48" s="186"/>
      <c r="C48" s="187"/>
      <c r="D48" s="188"/>
      <c r="F48" s="4"/>
      <c r="G48" s="36"/>
    </row>
    <row r="49" spans="1:7" s="2" customFormat="1" x14ac:dyDescent="0.25">
      <c r="A49" s="34"/>
      <c r="B49" s="186"/>
      <c r="C49" s="187"/>
      <c r="D49" s="188"/>
      <c r="F49" s="4"/>
      <c r="G49" s="36"/>
    </row>
    <row r="50" spans="1:7" s="2" customFormat="1" x14ac:dyDescent="0.25">
      <c r="A50" s="34"/>
      <c r="B50" s="186"/>
      <c r="C50" s="187"/>
      <c r="D50" s="188"/>
      <c r="F50" s="4"/>
      <c r="G50" s="36"/>
    </row>
    <row r="51" spans="1:7" s="2" customFormat="1" x14ac:dyDescent="0.25">
      <c r="A51" s="34"/>
      <c r="B51" s="186"/>
      <c r="C51" s="187"/>
      <c r="D51" s="188"/>
      <c r="F51" s="4"/>
      <c r="G51" s="36"/>
    </row>
    <row r="52" spans="1:7" s="2" customFormat="1" x14ac:dyDescent="0.25">
      <c r="A52" s="34"/>
      <c r="B52" s="186"/>
      <c r="C52" s="187"/>
      <c r="D52" s="188"/>
      <c r="F52" s="4"/>
      <c r="G52" s="36"/>
    </row>
    <row r="53" spans="1:7" s="2" customFormat="1" x14ac:dyDescent="0.25">
      <c r="A53" s="34"/>
      <c r="B53" s="189"/>
      <c r="C53" s="190"/>
      <c r="D53" s="191"/>
      <c r="F53" s="4"/>
      <c r="G53" s="36"/>
    </row>
    <row r="54" spans="1:7" s="2" customFormat="1" ht="6.75" customHeight="1" thickBot="1" x14ac:dyDescent="0.3">
      <c r="A54" s="34"/>
      <c r="D54" s="3"/>
      <c r="F54" s="4"/>
      <c r="G54" s="36"/>
    </row>
    <row r="55" spans="1:7" s="2" customFormat="1" ht="13.5" thickBot="1" x14ac:dyDescent="0.25">
      <c r="A55" s="34"/>
      <c r="B55" s="2" t="s">
        <v>16</v>
      </c>
      <c r="D55" s="3"/>
      <c r="E55" s="192" t="s">
        <v>1</v>
      </c>
      <c r="F55" s="54" t="s">
        <v>146</v>
      </c>
      <c r="G55" s="36"/>
    </row>
    <row r="56" spans="1:7" s="2" customFormat="1" ht="6.75" customHeight="1" thickBot="1" x14ac:dyDescent="0.3">
      <c r="A56" s="34"/>
      <c r="D56" s="3"/>
      <c r="F56" s="4"/>
      <c r="G56" s="36"/>
    </row>
    <row r="57" spans="1:7" s="2" customFormat="1" ht="13.5" thickBot="1" x14ac:dyDescent="0.3">
      <c r="A57" s="34"/>
      <c r="C57" s="35" t="s">
        <v>11</v>
      </c>
      <c r="D57" s="3"/>
      <c r="F57" s="18">
        <f>IF(F55=0," ",IF(F45="Yes",1,IF(F45="No",0,IF(F42/F55&gt;=1,1,IF(F42/F55&gt;=0.75,0.75,IF(F42/F55&gt;=0.5,0.5,IF(F42/F55&gt;=0.25,0.25,0)))))))</f>
        <v>1</v>
      </c>
      <c r="G57" s="36"/>
    </row>
    <row r="58" spans="1:7" s="2" customFormat="1" ht="6.75" customHeight="1" x14ac:dyDescent="0.25">
      <c r="A58" s="48"/>
      <c r="B58" s="49"/>
      <c r="C58" s="49"/>
      <c r="D58" s="50"/>
      <c r="E58" s="49"/>
      <c r="F58" s="51"/>
      <c r="G58" s="52"/>
    </row>
    <row r="59" spans="1:7" s="33" customFormat="1" ht="15" hidden="1" x14ac:dyDescent="0.25">
      <c r="A59" s="27"/>
      <c r="B59" s="28"/>
      <c r="C59" s="28"/>
      <c r="D59" s="29"/>
      <c r="E59" s="30"/>
      <c r="F59" s="31"/>
      <c r="G59" s="32"/>
    </row>
    <row r="60" spans="1:7" s="33" customFormat="1" ht="15" hidden="1" x14ac:dyDescent="0.25">
      <c r="A60" s="40"/>
      <c r="B60" s="41" t="s">
        <v>134</v>
      </c>
      <c r="C60" s="41"/>
      <c r="D60" s="38"/>
      <c r="G60" s="39"/>
    </row>
    <row r="61" spans="1:7" s="45" customFormat="1" ht="12" hidden="1" x14ac:dyDescent="0.25">
      <c r="A61" s="42"/>
      <c r="B61" s="164"/>
      <c r="C61" s="43"/>
      <c r="D61" s="44" t="s">
        <v>119</v>
      </c>
      <c r="F61" s="46"/>
      <c r="G61" s="47"/>
    </row>
    <row r="62" spans="1:7" s="33" customFormat="1" ht="6.75" hidden="1" customHeight="1" thickBot="1" x14ac:dyDescent="0.3">
      <c r="A62" s="40"/>
      <c r="B62" s="17"/>
      <c r="C62" s="41"/>
      <c r="D62" s="53"/>
      <c r="F62" s="19"/>
      <c r="G62" s="39"/>
    </row>
    <row r="63" spans="1:7" s="2" customFormat="1" ht="13.5" hidden="1" thickBot="1" x14ac:dyDescent="0.3">
      <c r="A63" s="34"/>
      <c r="B63" s="2" t="s">
        <v>12</v>
      </c>
      <c r="D63" s="3"/>
      <c r="E63" s="14" t="s">
        <v>1</v>
      </c>
      <c r="F63" s="168"/>
      <c r="G63" s="36"/>
    </row>
    <row r="64" spans="1:7" s="2" customFormat="1" ht="6.75" hidden="1" customHeight="1" thickBot="1" x14ac:dyDescent="0.3">
      <c r="A64" s="34"/>
      <c r="D64" s="3"/>
      <c r="F64" s="4"/>
      <c r="G64" s="36"/>
    </row>
    <row r="65" spans="1:7" s="2" customFormat="1" ht="13.5" hidden="1" thickBot="1" x14ac:dyDescent="0.3">
      <c r="A65" s="34"/>
      <c r="B65" s="2" t="s">
        <v>13</v>
      </c>
      <c r="D65" s="3"/>
      <c r="E65" s="14" t="s">
        <v>1</v>
      </c>
      <c r="F65" s="168"/>
      <c r="G65" s="36"/>
    </row>
    <row r="66" spans="1:7" s="2" customFormat="1" ht="6.75" hidden="1" customHeight="1" thickBot="1" x14ac:dyDescent="0.3">
      <c r="A66" s="34"/>
      <c r="D66" s="3"/>
      <c r="F66" s="4"/>
      <c r="G66" s="36"/>
    </row>
    <row r="67" spans="1:7" s="2" customFormat="1" ht="13.5" hidden="1" thickBot="1" x14ac:dyDescent="0.3">
      <c r="A67" s="34"/>
      <c r="C67" s="2" t="s">
        <v>10</v>
      </c>
      <c r="D67" s="3"/>
      <c r="F67" s="16" t="str">
        <f>IF(F65&gt;0,F63/F65,IF(F70&gt;0,F70,"N/A"))</f>
        <v>N/A</v>
      </c>
      <c r="G67" s="36"/>
    </row>
    <row r="68" spans="1:7" s="2" customFormat="1" ht="6.75" hidden="1" customHeight="1" x14ac:dyDescent="0.25">
      <c r="A68" s="34"/>
      <c r="D68" s="3"/>
      <c r="F68" s="4"/>
      <c r="G68" s="36"/>
    </row>
    <row r="69" spans="1:7" s="2" customFormat="1" ht="13.5" hidden="1" thickBot="1" x14ac:dyDescent="0.3">
      <c r="A69" s="34"/>
      <c r="B69" s="2" t="s">
        <v>14</v>
      </c>
      <c r="D69" s="3"/>
      <c r="F69" s="4"/>
      <c r="G69" s="36"/>
    </row>
    <row r="70" spans="1:7" s="2" customFormat="1" ht="13.5" hidden="1" thickBot="1" x14ac:dyDescent="0.3">
      <c r="A70" s="34"/>
      <c r="B70" s="2" t="s">
        <v>15</v>
      </c>
      <c r="D70" s="3"/>
      <c r="E70" s="14" t="s">
        <v>1</v>
      </c>
      <c r="F70" s="15"/>
      <c r="G70" s="36"/>
    </row>
    <row r="71" spans="1:7" s="2" customFormat="1" ht="6.75" hidden="1" customHeight="1" x14ac:dyDescent="0.25">
      <c r="A71" s="34"/>
      <c r="D71" s="3"/>
      <c r="F71" s="4"/>
      <c r="G71" s="36"/>
    </row>
    <row r="72" spans="1:7" s="2" customFormat="1" hidden="1" x14ac:dyDescent="0.25">
      <c r="A72" s="34"/>
      <c r="B72" s="183"/>
      <c r="C72" s="184"/>
      <c r="D72" s="185"/>
      <c r="F72" s="4"/>
      <c r="G72" s="36"/>
    </row>
    <row r="73" spans="1:7" s="2" customFormat="1" hidden="1" x14ac:dyDescent="0.25">
      <c r="A73" s="34"/>
      <c r="B73" s="186"/>
      <c r="C73" s="187"/>
      <c r="D73" s="188"/>
      <c r="F73" s="4"/>
      <c r="G73" s="36"/>
    </row>
    <row r="74" spans="1:7" s="2" customFormat="1" hidden="1" x14ac:dyDescent="0.25">
      <c r="A74" s="34"/>
      <c r="B74" s="186"/>
      <c r="C74" s="187"/>
      <c r="D74" s="188"/>
      <c r="F74" s="4"/>
      <c r="G74" s="36"/>
    </row>
    <row r="75" spans="1:7" s="2" customFormat="1" hidden="1" x14ac:dyDescent="0.25">
      <c r="A75" s="34"/>
      <c r="B75" s="186"/>
      <c r="C75" s="187"/>
      <c r="D75" s="188"/>
      <c r="F75" s="4"/>
      <c r="G75" s="36"/>
    </row>
    <row r="76" spans="1:7" s="2" customFormat="1" hidden="1" x14ac:dyDescent="0.25">
      <c r="A76" s="34"/>
      <c r="B76" s="186"/>
      <c r="C76" s="187"/>
      <c r="D76" s="188"/>
      <c r="F76" s="4"/>
      <c r="G76" s="36"/>
    </row>
    <row r="77" spans="1:7" s="2" customFormat="1" hidden="1" x14ac:dyDescent="0.25">
      <c r="A77" s="34"/>
      <c r="B77" s="186"/>
      <c r="C77" s="187"/>
      <c r="D77" s="188"/>
      <c r="F77" s="4"/>
      <c r="G77" s="36"/>
    </row>
    <row r="78" spans="1:7" s="2" customFormat="1" hidden="1" x14ac:dyDescent="0.25">
      <c r="A78" s="34"/>
      <c r="B78" s="189"/>
      <c r="C78" s="190"/>
      <c r="D78" s="191"/>
      <c r="F78" s="4"/>
      <c r="G78" s="36"/>
    </row>
    <row r="79" spans="1:7" s="2" customFormat="1" ht="6.75" hidden="1" customHeight="1" thickBot="1" x14ac:dyDescent="0.3">
      <c r="A79" s="34"/>
      <c r="D79" s="3"/>
      <c r="F79" s="4"/>
      <c r="G79" s="36"/>
    </row>
    <row r="80" spans="1:7" s="2" customFormat="1" ht="13.5" hidden="1" thickBot="1" x14ac:dyDescent="0.3">
      <c r="A80" s="34"/>
      <c r="B80" s="2" t="s">
        <v>16</v>
      </c>
      <c r="D80" s="3"/>
      <c r="E80" s="14" t="s">
        <v>1</v>
      </c>
      <c r="F80" s="54"/>
      <c r="G80" s="36"/>
    </row>
    <row r="81" spans="1:7" s="2" customFormat="1" ht="6.75" hidden="1" customHeight="1" thickBot="1" x14ac:dyDescent="0.3">
      <c r="A81" s="34"/>
      <c r="D81" s="3"/>
      <c r="F81" s="4"/>
      <c r="G81" s="36"/>
    </row>
    <row r="82" spans="1:7" s="2" customFormat="1" ht="13.5" hidden="1" thickBot="1" x14ac:dyDescent="0.3">
      <c r="A82" s="34"/>
      <c r="C82" s="35" t="s">
        <v>11</v>
      </c>
      <c r="D82" s="3"/>
      <c r="F82" s="18" t="str">
        <f>IF(F80=0," ",IF(F70="Yes",1,IF(F70="No",0,IF(F67/F80&gt;=1,1,IF(F67/F80&gt;=0.75,0.75,IF(F67/F80&gt;=0.5,0.5,IF(F67/F80&gt;=0.25,0.25,0)))))))</f>
        <v xml:space="preserve"> </v>
      </c>
      <c r="G82" s="36"/>
    </row>
    <row r="83" spans="1:7" s="2" customFormat="1" ht="6.75" hidden="1" customHeight="1" x14ac:dyDescent="0.25">
      <c r="A83" s="48"/>
      <c r="B83" s="49"/>
      <c r="C83" s="49"/>
      <c r="D83" s="50"/>
      <c r="E83" s="49"/>
      <c r="F83" s="51"/>
      <c r="G83" s="52"/>
    </row>
    <row r="84" spans="1:7" s="33" customFormat="1" ht="15" hidden="1" x14ac:dyDescent="0.25">
      <c r="A84" s="27"/>
      <c r="B84" s="28"/>
      <c r="C84" s="28"/>
      <c r="D84" s="29"/>
      <c r="E84" s="30"/>
      <c r="F84" s="31"/>
      <c r="G84" s="32"/>
    </row>
    <row r="85" spans="1:7" s="33" customFormat="1" ht="15" hidden="1" x14ac:dyDescent="0.25">
      <c r="A85" s="40"/>
      <c r="B85" s="41" t="s">
        <v>134</v>
      </c>
      <c r="C85" s="41"/>
      <c r="D85" s="38"/>
      <c r="G85" s="39"/>
    </row>
    <row r="86" spans="1:7" s="45" customFormat="1" ht="12" hidden="1" x14ac:dyDescent="0.25">
      <c r="A86" s="42"/>
      <c r="B86" s="164"/>
      <c r="C86" s="43"/>
      <c r="D86" s="44" t="s">
        <v>119</v>
      </c>
      <c r="F86" s="46"/>
      <c r="G86" s="47"/>
    </row>
    <row r="87" spans="1:7" s="33" customFormat="1" ht="6.75" hidden="1" customHeight="1" thickBot="1" x14ac:dyDescent="0.3">
      <c r="A87" s="40"/>
      <c r="B87" s="17"/>
      <c r="C87" s="41"/>
      <c r="D87" s="53"/>
      <c r="F87" s="19"/>
      <c r="G87" s="39"/>
    </row>
    <row r="88" spans="1:7" s="2" customFormat="1" ht="13.5" hidden="1" thickBot="1" x14ac:dyDescent="0.3">
      <c r="A88" s="34"/>
      <c r="B88" s="2" t="s">
        <v>12</v>
      </c>
      <c r="D88" s="3"/>
      <c r="E88" s="14" t="s">
        <v>1</v>
      </c>
      <c r="F88" s="168"/>
      <c r="G88" s="36"/>
    </row>
    <row r="89" spans="1:7" s="2" customFormat="1" ht="6.75" hidden="1" customHeight="1" thickBot="1" x14ac:dyDescent="0.3">
      <c r="A89" s="34"/>
      <c r="D89" s="3"/>
      <c r="F89" s="4"/>
      <c r="G89" s="36"/>
    </row>
    <row r="90" spans="1:7" s="2" customFormat="1" ht="13.5" hidden="1" thickBot="1" x14ac:dyDescent="0.3">
      <c r="A90" s="34"/>
      <c r="B90" s="2" t="s">
        <v>13</v>
      </c>
      <c r="D90" s="3"/>
      <c r="E90" s="14" t="s">
        <v>1</v>
      </c>
      <c r="F90" s="168"/>
      <c r="G90" s="36"/>
    </row>
    <row r="91" spans="1:7" s="2" customFormat="1" ht="6.75" hidden="1" customHeight="1" thickBot="1" x14ac:dyDescent="0.3">
      <c r="A91" s="34"/>
      <c r="D91" s="3"/>
      <c r="F91" s="4"/>
      <c r="G91" s="36"/>
    </row>
    <row r="92" spans="1:7" s="2" customFormat="1" ht="13.5" hidden="1" thickBot="1" x14ac:dyDescent="0.3">
      <c r="A92" s="34"/>
      <c r="C92" s="2" t="s">
        <v>10</v>
      </c>
      <c r="D92" s="3"/>
      <c r="F92" s="16" t="str">
        <f>IF(F90&gt;0,F88/F90,IF(F95&gt;0,F95,"N/A"))</f>
        <v>N/A</v>
      </c>
      <c r="G92" s="36"/>
    </row>
    <row r="93" spans="1:7" s="2" customFormat="1" ht="6.75" hidden="1" customHeight="1" x14ac:dyDescent="0.25">
      <c r="A93" s="34"/>
      <c r="D93" s="3"/>
      <c r="F93" s="4"/>
      <c r="G93" s="36"/>
    </row>
    <row r="94" spans="1:7" s="2" customFormat="1" ht="13.5" hidden="1" thickBot="1" x14ac:dyDescent="0.3">
      <c r="A94" s="34"/>
      <c r="B94" s="2" t="s">
        <v>14</v>
      </c>
      <c r="D94" s="3"/>
      <c r="F94" s="4"/>
      <c r="G94" s="36"/>
    </row>
    <row r="95" spans="1:7" s="2" customFormat="1" ht="13.5" hidden="1" thickBot="1" x14ac:dyDescent="0.3">
      <c r="A95" s="34"/>
      <c r="B95" s="2" t="s">
        <v>15</v>
      </c>
      <c r="D95" s="3"/>
      <c r="E95" s="14" t="s">
        <v>1</v>
      </c>
      <c r="F95" s="15"/>
      <c r="G95" s="36"/>
    </row>
    <row r="96" spans="1:7" s="2" customFormat="1" ht="6.75" hidden="1" customHeight="1" x14ac:dyDescent="0.25">
      <c r="A96" s="34"/>
      <c r="D96" s="3"/>
      <c r="F96" s="4"/>
      <c r="G96" s="36"/>
    </row>
    <row r="97" spans="1:7" s="2" customFormat="1" hidden="1" x14ac:dyDescent="0.25">
      <c r="A97" s="34"/>
      <c r="B97" s="183"/>
      <c r="C97" s="184"/>
      <c r="D97" s="185"/>
      <c r="F97" s="4"/>
      <c r="G97" s="36"/>
    </row>
    <row r="98" spans="1:7" s="2" customFormat="1" hidden="1" x14ac:dyDescent="0.25">
      <c r="A98" s="34"/>
      <c r="B98" s="186"/>
      <c r="C98" s="187"/>
      <c r="D98" s="188"/>
      <c r="F98" s="4"/>
      <c r="G98" s="36"/>
    </row>
    <row r="99" spans="1:7" s="2" customFormat="1" hidden="1" x14ac:dyDescent="0.25">
      <c r="A99" s="34"/>
      <c r="B99" s="186"/>
      <c r="C99" s="187"/>
      <c r="D99" s="188"/>
      <c r="F99" s="4"/>
      <c r="G99" s="36"/>
    </row>
    <row r="100" spans="1:7" s="2" customFormat="1" hidden="1" x14ac:dyDescent="0.25">
      <c r="A100" s="34"/>
      <c r="B100" s="186"/>
      <c r="C100" s="187"/>
      <c r="D100" s="188"/>
      <c r="F100" s="4"/>
      <c r="G100" s="36"/>
    </row>
    <row r="101" spans="1:7" s="2" customFormat="1" hidden="1" x14ac:dyDescent="0.25">
      <c r="A101" s="34"/>
      <c r="B101" s="186"/>
      <c r="C101" s="187"/>
      <c r="D101" s="188"/>
      <c r="F101" s="4"/>
      <c r="G101" s="36"/>
    </row>
    <row r="102" spans="1:7" s="2" customFormat="1" hidden="1" x14ac:dyDescent="0.25">
      <c r="A102" s="34"/>
      <c r="B102" s="186"/>
      <c r="C102" s="187"/>
      <c r="D102" s="188"/>
      <c r="F102" s="4"/>
      <c r="G102" s="36"/>
    </row>
    <row r="103" spans="1:7" s="2" customFormat="1" hidden="1" x14ac:dyDescent="0.25">
      <c r="A103" s="34"/>
      <c r="B103" s="189"/>
      <c r="C103" s="190"/>
      <c r="D103" s="191"/>
      <c r="F103" s="4"/>
      <c r="G103" s="36"/>
    </row>
    <row r="104" spans="1:7" s="2" customFormat="1" ht="6.75" hidden="1" customHeight="1" thickBot="1" x14ac:dyDescent="0.3">
      <c r="A104" s="34"/>
      <c r="D104" s="3"/>
      <c r="F104" s="4"/>
      <c r="G104" s="36"/>
    </row>
    <row r="105" spans="1:7" s="2" customFormat="1" ht="13.5" hidden="1" thickBot="1" x14ac:dyDescent="0.3">
      <c r="A105" s="34"/>
      <c r="B105" s="2" t="s">
        <v>16</v>
      </c>
      <c r="D105" s="3"/>
      <c r="E105" s="14" t="s">
        <v>1</v>
      </c>
      <c r="F105" s="54"/>
      <c r="G105" s="36"/>
    </row>
    <row r="106" spans="1:7" s="2" customFormat="1" ht="6.75" hidden="1" customHeight="1" thickBot="1" x14ac:dyDescent="0.3">
      <c r="A106" s="34"/>
      <c r="D106" s="3"/>
      <c r="F106" s="4"/>
      <c r="G106" s="36"/>
    </row>
    <row r="107" spans="1:7" s="2" customFormat="1" ht="13.5" hidden="1" thickBot="1" x14ac:dyDescent="0.3">
      <c r="A107" s="34"/>
      <c r="C107" s="35" t="s">
        <v>11</v>
      </c>
      <c r="D107" s="3"/>
      <c r="F107" s="18" t="str">
        <f>IF(F105=0," ",IF(F95="Yes",1,IF(F95="No",0,IF(F92/F105&gt;=1,1,IF(F92/F105&gt;=0.75,0.75,IF(F92/F105&gt;=0.5,0.5,IF(F92/F105&gt;=0.25,0.25,0)))))))</f>
        <v xml:space="preserve"> </v>
      </c>
      <c r="G107" s="36"/>
    </row>
    <row r="108" spans="1:7" s="2" customFormat="1" ht="6.75" hidden="1" customHeight="1" x14ac:dyDescent="0.25">
      <c r="A108" s="48"/>
      <c r="B108" s="49"/>
      <c r="C108" s="49"/>
      <c r="D108" s="50"/>
      <c r="E108" s="49"/>
      <c r="F108" s="51"/>
      <c r="G108" s="52"/>
    </row>
    <row r="109" spans="1:7" s="33" customFormat="1" ht="15" hidden="1" x14ac:dyDescent="0.25">
      <c r="A109" s="27"/>
      <c r="B109" s="28"/>
      <c r="C109" s="28"/>
      <c r="D109" s="29"/>
      <c r="E109" s="30"/>
      <c r="F109" s="31"/>
      <c r="G109" s="32"/>
    </row>
    <row r="110" spans="1:7" s="33" customFormat="1" ht="15" hidden="1" x14ac:dyDescent="0.25">
      <c r="A110" s="40"/>
      <c r="B110" s="41" t="s">
        <v>134</v>
      </c>
      <c r="C110" s="41"/>
      <c r="D110" s="38"/>
      <c r="G110" s="39"/>
    </row>
    <row r="111" spans="1:7" s="45" customFormat="1" ht="12" hidden="1" x14ac:dyDescent="0.25">
      <c r="A111" s="42"/>
      <c r="B111" s="164"/>
      <c r="C111" s="43"/>
      <c r="D111" s="44" t="s">
        <v>119</v>
      </c>
      <c r="F111" s="46"/>
      <c r="G111" s="47"/>
    </row>
    <row r="112" spans="1:7" s="33" customFormat="1" ht="6.75" hidden="1" customHeight="1" thickBot="1" x14ac:dyDescent="0.3">
      <c r="A112" s="40"/>
      <c r="B112" s="17"/>
      <c r="C112" s="41"/>
      <c r="D112" s="53"/>
      <c r="F112" s="19"/>
      <c r="G112" s="39"/>
    </row>
    <row r="113" spans="1:7" s="2" customFormat="1" ht="13.5" hidden="1" thickBot="1" x14ac:dyDescent="0.3">
      <c r="A113" s="34"/>
      <c r="B113" s="2" t="s">
        <v>12</v>
      </c>
      <c r="D113" s="3"/>
      <c r="E113" s="14" t="s">
        <v>1</v>
      </c>
      <c r="F113" s="168"/>
      <c r="G113" s="36"/>
    </row>
    <row r="114" spans="1:7" s="2" customFormat="1" ht="6.75" hidden="1" customHeight="1" thickBot="1" x14ac:dyDescent="0.3">
      <c r="A114" s="34"/>
      <c r="D114" s="3"/>
      <c r="F114" s="4"/>
      <c r="G114" s="36"/>
    </row>
    <row r="115" spans="1:7" s="2" customFormat="1" ht="13.5" hidden="1" thickBot="1" x14ac:dyDescent="0.3">
      <c r="A115" s="34"/>
      <c r="B115" s="2" t="s">
        <v>13</v>
      </c>
      <c r="D115" s="3"/>
      <c r="E115" s="14" t="s">
        <v>1</v>
      </c>
      <c r="F115" s="168"/>
      <c r="G115" s="36"/>
    </row>
    <row r="116" spans="1:7" s="2" customFormat="1" ht="6.75" hidden="1" customHeight="1" thickBot="1" x14ac:dyDescent="0.3">
      <c r="A116" s="34"/>
      <c r="D116" s="3"/>
      <c r="F116" s="4"/>
      <c r="G116" s="36"/>
    </row>
    <row r="117" spans="1:7" s="2" customFormat="1" ht="13.5" hidden="1" thickBot="1" x14ac:dyDescent="0.3">
      <c r="A117" s="34"/>
      <c r="C117" s="2" t="s">
        <v>10</v>
      </c>
      <c r="D117" s="3"/>
      <c r="F117" s="16" t="str">
        <f>IF(F115&gt;0,F113/F115,IF(F120&gt;0,F120,"N/A"))</f>
        <v>N/A</v>
      </c>
      <c r="G117" s="36"/>
    </row>
    <row r="118" spans="1:7" s="2" customFormat="1" ht="6.75" hidden="1" customHeight="1" x14ac:dyDescent="0.25">
      <c r="A118" s="34"/>
      <c r="D118" s="3"/>
      <c r="F118" s="4"/>
      <c r="G118" s="36"/>
    </row>
    <row r="119" spans="1:7" s="2" customFormat="1" ht="13.5" hidden="1" thickBot="1" x14ac:dyDescent="0.3">
      <c r="A119" s="34"/>
      <c r="B119" s="2" t="s">
        <v>14</v>
      </c>
      <c r="D119" s="3"/>
      <c r="F119" s="4"/>
      <c r="G119" s="36"/>
    </row>
    <row r="120" spans="1:7" s="2" customFormat="1" ht="13.5" hidden="1" thickBot="1" x14ac:dyDescent="0.3">
      <c r="A120" s="34"/>
      <c r="B120" s="2" t="s">
        <v>15</v>
      </c>
      <c r="D120" s="3"/>
      <c r="E120" s="14" t="s">
        <v>1</v>
      </c>
      <c r="F120" s="15"/>
      <c r="G120" s="36"/>
    </row>
    <row r="121" spans="1:7" s="2" customFormat="1" ht="6.75" hidden="1" customHeight="1" x14ac:dyDescent="0.25">
      <c r="A121" s="34"/>
      <c r="D121" s="3"/>
      <c r="F121" s="4"/>
      <c r="G121" s="36"/>
    </row>
    <row r="122" spans="1:7" s="2" customFormat="1" hidden="1" x14ac:dyDescent="0.25">
      <c r="A122" s="34"/>
      <c r="B122" s="183"/>
      <c r="C122" s="184"/>
      <c r="D122" s="185"/>
      <c r="F122" s="4"/>
      <c r="G122" s="36"/>
    </row>
    <row r="123" spans="1:7" s="2" customFormat="1" hidden="1" x14ac:dyDescent="0.25">
      <c r="A123" s="34"/>
      <c r="B123" s="186"/>
      <c r="C123" s="187"/>
      <c r="D123" s="188"/>
      <c r="F123" s="4"/>
      <c r="G123" s="36"/>
    </row>
    <row r="124" spans="1:7" s="2" customFormat="1" hidden="1" x14ac:dyDescent="0.25">
      <c r="A124" s="34"/>
      <c r="B124" s="186"/>
      <c r="C124" s="187"/>
      <c r="D124" s="188"/>
      <c r="F124" s="4"/>
      <c r="G124" s="36"/>
    </row>
    <row r="125" spans="1:7" s="2" customFormat="1" hidden="1" x14ac:dyDescent="0.25">
      <c r="A125" s="34"/>
      <c r="B125" s="186"/>
      <c r="C125" s="187"/>
      <c r="D125" s="188"/>
      <c r="F125" s="4"/>
      <c r="G125" s="36"/>
    </row>
    <row r="126" spans="1:7" s="2" customFormat="1" hidden="1" x14ac:dyDescent="0.25">
      <c r="A126" s="34"/>
      <c r="B126" s="186"/>
      <c r="C126" s="187"/>
      <c r="D126" s="188"/>
      <c r="F126" s="4"/>
      <c r="G126" s="36"/>
    </row>
    <row r="127" spans="1:7" s="2" customFormat="1" hidden="1" x14ac:dyDescent="0.25">
      <c r="A127" s="34"/>
      <c r="B127" s="186"/>
      <c r="C127" s="187"/>
      <c r="D127" s="188"/>
      <c r="F127" s="4"/>
      <c r="G127" s="36"/>
    </row>
    <row r="128" spans="1:7" s="2" customFormat="1" hidden="1" x14ac:dyDescent="0.25">
      <c r="A128" s="34"/>
      <c r="B128" s="189"/>
      <c r="C128" s="190"/>
      <c r="D128" s="191"/>
      <c r="F128" s="4"/>
      <c r="G128" s="36"/>
    </row>
    <row r="129" spans="1:7" s="2" customFormat="1" ht="6.75" hidden="1" customHeight="1" thickBot="1" x14ac:dyDescent="0.3">
      <c r="A129" s="34"/>
      <c r="D129" s="3"/>
      <c r="F129" s="4"/>
      <c r="G129" s="36"/>
    </row>
    <row r="130" spans="1:7" s="2" customFormat="1" ht="13.5" hidden="1" thickBot="1" x14ac:dyDescent="0.3">
      <c r="A130" s="34"/>
      <c r="B130" s="2" t="s">
        <v>16</v>
      </c>
      <c r="D130" s="3"/>
      <c r="E130" s="14" t="s">
        <v>1</v>
      </c>
      <c r="F130" s="54"/>
      <c r="G130" s="36"/>
    </row>
    <row r="131" spans="1:7" s="2" customFormat="1" ht="6.75" hidden="1" customHeight="1" thickBot="1" x14ac:dyDescent="0.3">
      <c r="A131" s="34"/>
      <c r="D131" s="3"/>
      <c r="F131" s="4"/>
      <c r="G131" s="36"/>
    </row>
    <row r="132" spans="1:7" s="2" customFormat="1" ht="13.5" hidden="1" thickBot="1" x14ac:dyDescent="0.3">
      <c r="A132" s="34"/>
      <c r="C132" s="35" t="s">
        <v>11</v>
      </c>
      <c r="D132" s="3"/>
      <c r="F132" s="18" t="str">
        <f>IF(F130=0," ",IF(F120="Yes",1,IF(F120="No",0,IF(F117/F130&gt;=1,1,IF(F117/F130&gt;=0.75,0.75,IF(F117/F130&gt;=0.5,0.5,IF(F117/F130&gt;=0.25,0.25,0)))))))</f>
        <v xml:space="preserve"> </v>
      </c>
      <c r="G132" s="36"/>
    </row>
    <row r="133" spans="1:7" s="2" customFormat="1" ht="6.75" hidden="1" customHeight="1" x14ac:dyDescent="0.25">
      <c r="A133" s="48"/>
      <c r="B133" s="49"/>
      <c r="C133" s="49"/>
      <c r="D133" s="50"/>
      <c r="E133" s="49"/>
      <c r="F133" s="51"/>
      <c r="G133" s="52"/>
    </row>
    <row r="134" spans="1:7" s="33" customFormat="1" ht="15" hidden="1" x14ac:dyDescent="0.25">
      <c r="A134" s="27"/>
      <c r="B134" s="28"/>
      <c r="C134" s="28"/>
      <c r="D134" s="29"/>
      <c r="E134" s="30"/>
      <c r="F134" s="31"/>
      <c r="G134" s="32"/>
    </row>
    <row r="135" spans="1:7" s="33" customFormat="1" ht="15" hidden="1" x14ac:dyDescent="0.25">
      <c r="A135" s="40"/>
      <c r="B135" s="41" t="s">
        <v>134</v>
      </c>
      <c r="C135" s="41"/>
      <c r="D135" s="38"/>
      <c r="G135" s="39"/>
    </row>
    <row r="136" spans="1:7" s="45" customFormat="1" ht="12" hidden="1" x14ac:dyDescent="0.25">
      <c r="A136" s="42"/>
      <c r="B136" s="164"/>
      <c r="C136" s="43"/>
      <c r="D136" s="44" t="s">
        <v>119</v>
      </c>
      <c r="F136" s="46"/>
      <c r="G136" s="47"/>
    </row>
    <row r="137" spans="1:7" s="33" customFormat="1" ht="6.75" hidden="1" customHeight="1" thickBot="1" x14ac:dyDescent="0.3">
      <c r="A137" s="40"/>
      <c r="B137" s="17"/>
      <c r="C137" s="41"/>
      <c r="D137" s="53"/>
      <c r="F137" s="19"/>
      <c r="G137" s="39"/>
    </row>
    <row r="138" spans="1:7" s="2" customFormat="1" ht="13.5" hidden="1" thickBot="1" x14ac:dyDescent="0.3">
      <c r="A138" s="34"/>
      <c r="B138" s="2" t="s">
        <v>12</v>
      </c>
      <c r="D138" s="3"/>
      <c r="E138" s="14" t="s">
        <v>1</v>
      </c>
      <c r="F138" s="168"/>
      <c r="G138" s="36"/>
    </row>
    <row r="139" spans="1:7" s="2" customFormat="1" ht="6.75" hidden="1" customHeight="1" thickBot="1" x14ac:dyDescent="0.3">
      <c r="A139" s="34"/>
      <c r="D139" s="3"/>
      <c r="F139" s="4"/>
      <c r="G139" s="36"/>
    </row>
    <row r="140" spans="1:7" s="2" customFormat="1" ht="13.5" hidden="1" thickBot="1" x14ac:dyDescent="0.3">
      <c r="A140" s="34"/>
      <c r="B140" s="2" t="s">
        <v>13</v>
      </c>
      <c r="D140" s="3"/>
      <c r="E140" s="14" t="s">
        <v>1</v>
      </c>
      <c r="F140" s="168"/>
      <c r="G140" s="36"/>
    </row>
    <row r="141" spans="1:7" s="2" customFormat="1" ht="6.75" hidden="1" customHeight="1" thickBot="1" x14ac:dyDescent="0.3">
      <c r="A141" s="34"/>
      <c r="D141" s="3"/>
      <c r="F141" s="4"/>
      <c r="G141" s="36"/>
    </row>
    <row r="142" spans="1:7" s="2" customFormat="1" ht="13.5" hidden="1" thickBot="1" x14ac:dyDescent="0.3">
      <c r="A142" s="34"/>
      <c r="C142" s="2" t="s">
        <v>10</v>
      </c>
      <c r="D142" s="3"/>
      <c r="F142" s="16" t="str">
        <f>IF(F140&gt;0,F138/F140,IF(F145&gt;0,F145,"N/A"))</f>
        <v>N/A</v>
      </c>
      <c r="G142" s="36"/>
    </row>
    <row r="143" spans="1:7" s="2" customFormat="1" ht="6.75" hidden="1" customHeight="1" x14ac:dyDescent="0.25">
      <c r="A143" s="34"/>
      <c r="D143" s="3"/>
      <c r="F143" s="4"/>
      <c r="G143" s="36"/>
    </row>
    <row r="144" spans="1:7" s="2" customFormat="1" ht="13.5" hidden="1" thickBot="1" x14ac:dyDescent="0.3">
      <c r="A144" s="34"/>
      <c r="B144" s="2" t="s">
        <v>14</v>
      </c>
      <c r="D144" s="3"/>
      <c r="F144" s="4"/>
      <c r="G144" s="36"/>
    </row>
    <row r="145" spans="1:7" s="2" customFormat="1" ht="13.5" hidden="1" thickBot="1" x14ac:dyDescent="0.3">
      <c r="A145" s="34"/>
      <c r="B145" s="2" t="s">
        <v>15</v>
      </c>
      <c r="D145" s="3"/>
      <c r="E145" s="14" t="s">
        <v>1</v>
      </c>
      <c r="F145" s="15"/>
      <c r="G145" s="36"/>
    </row>
    <row r="146" spans="1:7" s="2" customFormat="1" ht="6.75" hidden="1" customHeight="1" x14ac:dyDescent="0.25">
      <c r="A146" s="34"/>
      <c r="D146" s="3"/>
      <c r="F146" s="4"/>
      <c r="G146" s="36"/>
    </row>
    <row r="147" spans="1:7" s="2" customFormat="1" hidden="1" x14ac:dyDescent="0.25">
      <c r="A147" s="34"/>
      <c r="B147" s="183"/>
      <c r="C147" s="184"/>
      <c r="D147" s="185"/>
      <c r="F147" s="4"/>
      <c r="G147" s="36"/>
    </row>
    <row r="148" spans="1:7" s="2" customFormat="1" hidden="1" x14ac:dyDescent="0.25">
      <c r="A148" s="34"/>
      <c r="B148" s="186"/>
      <c r="C148" s="187"/>
      <c r="D148" s="188"/>
      <c r="F148" s="4"/>
      <c r="G148" s="36"/>
    </row>
    <row r="149" spans="1:7" s="2" customFormat="1" hidden="1" x14ac:dyDescent="0.25">
      <c r="A149" s="34"/>
      <c r="B149" s="186"/>
      <c r="C149" s="187"/>
      <c r="D149" s="188"/>
      <c r="F149" s="4"/>
      <c r="G149" s="36"/>
    </row>
    <row r="150" spans="1:7" s="2" customFormat="1" hidden="1" x14ac:dyDescent="0.25">
      <c r="A150" s="34"/>
      <c r="B150" s="186"/>
      <c r="C150" s="187"/>
      <c r="D150" s="188"/>
      <c r="F150" s="4"/>
      <c r="G150" s="36"/>
    </row>
    <row r="151" spans="1:7" s="2" customFormat="1" hidden="1" x14ac:dyDescent="0.25">
      <c r="A151" s="34"/>
      <c r="B151" s="186"/>
      <c r="C151" s="187"/>
      <c r="D151" s="188"/>
      <c r="F151" s="4"/>
      <c r="G151" s="36"/>
    </row>
    <row r="152" spans="1:7" s="2" customFormat="1" hidden="1" x14ac:dyDescent="0.25">
      <c r="A152" s="34"/>
      <c r="B152" s="186"/>
      <c r="C152" s="187"/>
      <c r="D152" s="188"/>
      <c r="F152" s="4"/>
      <c r="G152" s="36"/>
    </row>
    <row r="153" spans="1:7" s="2" customFormat="1" hidden="1" x14ac:dyDescent="0.25">
      <c r="A153" s="34"/>
      <c r="B153" s="189"/>
      <c r="C153" s="190"/>
      <c r="D153" s="191"/>
      <c r="F153" s="4"/>
      <c r="G153" s="36"/>
    </row>
    <row r="154" spans="1:7" s="2" customFormat="1" ht="6.75" hidden="1" customHeight="1" thickBot="1" x14ac:dyDescent="0.3">
      <c r="A154" s="34"/>
      <c r="D154" s="3"/>
      <c r="F154" s="4"/>
      <c r="G154" s="36"/>
    </row>
    <row r="155" spans="1:7" s="2" customFormat="1" ht="13.5" hidden="1" thickBot="1" x14ac:dyDescent="0.3">
      <c r="A155" s="34"/>
      <c r="B155" s="2" t="s">
        <v>16</v>
      </c>
      <c r="D155" s="3"/>
      <c r="E155" s="14" t="s">
        <v>1</v>
      </c>
      <c r="F155" s="54"/>
      <c r="G155" s="36"/>
    </row>
    <row r="156" spans="1:7" s="2" customFormat="1" ht="6.75" hidden="1" customHeight="1" thickBot="1" x14ac:dyDescent="0.3">
      <c r="A156" s="34"/>
      <c r="D156" s="3"/>
      <c r="F156" s="4"/>
      <c r="G156" s="36"/>
    </row>
    <row r="157" spans="1:7" s="2" customFormat="1" ht="13.5" hidden="1" thickBot="1" x14ac:dyDescent="0.3">
      <c r="A157" s="34"/>
      <c r="C157" s="35" t="s">
        <v>11</v>
      </c>
      <c r="D157" s="3"/>
      <c r="F157" s="18" t="str">
        <f>IF(F155=0," ",IF(F145="Yes",1,IF(F145="No",0,IF(F142/F155&gt;=1,1,IF(F142/F155&gt;=0.75,0.75,IF(F142/F155&gt;=0.5,0.5,IF(F142/F155&gt;=0.25,0.25,0)))))))</f>
        <v xml:space="preserve"> </v>
      </c>
      <c r="G157" s="36"/>
    </row>
    <row r="158" spans="1:7" s="2" customFormat="1" ht="6.75" hidden="1" customHeight="1" x14ac:dyDescent="0.25">
      <c r="A158" s="48"/>
      <c r="B158" s="49"/>
      <c r="C158" s="49"/>
      <c r="D158" s="50"/>
      <c r="E158" s="49"/>
      <c r="F158" s="51"/>
      <c r="G158" s="52"/>
    </row>
    <row r="159" spans="1:7" s="33" customFormat="1" ht="15" hidden="1" x14ac:dyDescent="0.25">
      <c r="A159" s="27"/>
      <c r="B159" s="28"/>
      <c r="C159" s="28"/>
      <c r="D159" s="29"/>
      <c r="E159" s="30"/>
      <c r="F159" s="31"/>
      <c r="G159" s="32"/>
    </row>
    <row r="160" spans="1:7" s="33" customFormat="1" ht="15" hidden="1" x14ac:dyDescent="0.25">
      <c r="A160" s="40"/>
      <c r="B160" s="41" t="s">
        <v>134</v>
      </c>
      <c r="C160" s="41"/>
      <c r="D160" s="38"/>
      <c r="G160" s="39"/>
    </row>
    <row r="161" spans="1:7" s="45" customFormat="1" ht="12" hidden="1" x14ac:dyDescent="0.25">
      <c r="A161" s="42"/>
      <c r="B161" s="164"/>
      <c r="C161" s="43"/>
      <c r="D161" s="44" t="s">
        <v>119</v>
      </c>
      <c r="F161" s="46"/>
      <c r="G161" s="47"/>
    </row>
    <row r="162" spans="1:7" s="33" customFormat="1" ht="6.75" hidden="1" customHeight="1" thickBot="1" x14ac:dyDescent="0.3">
      <c r="A162" s="40"/>
      <c r="B162" s="17"/>
      <c r="C162" s="41"/>
      <c r="D162" s="53"/>
      <c r="F162" s="19"/>
      <c r="G162" s="39"/>
    </row>
    <row r="163" spans="1:7" s="2" customFormat="1" ht="13.5" hidden="1" thickBot="1" x14ac:dyDescent="0.3">
      <c r="A163" s="34"/>
      <c r="B163" s="2" t="s">
        <v>12</v>
      </c>
      <c r="D163" s="3"/>
      <c r="E163" s="14" t="s">
        <v>1</v>
      </c>
      <c r="F163" s="168"/>
      <c r="G163" s="36"/>
    </row>
    <row r="164" spans="1:7" s="2" customFormat="1" ht="6.75" hidden="1" customHeight="1" thickBot="1" x14ac:dyDescent="0.3">
      <c r="A164" s="34"/>
      <c r="D164" s="3"/>
      <c r="F164" s="4"/>
      <c r="G164" s="36"/>
    </row>
    <row r="165" spans="1:7" s="2" customFormat="1" ht="13.5" hidden="1" thickBot="1" x14ac:dyDescent="0.3">
      <c r="A165" s="34"/>
      <c r="B165" s="2" t="s">
        <v>13</v>
      </c>
      <c r="D165" s="3"/>
      <c r="E165" s="14" t="s">
        <v>1</v>
      </c>
      <c r="F165" s="168"/>
      <c r="G165" s="36"/>
    </row>
    <row r="166" spans="1:7" s="2" customFormat="1" ht="6.75" hidden="1" customHeight="1" thickBot="1" x14ac:dyDescent="0.3">
      <c r="A166" s="34"/>
      <c r="D166" s="3"/>
      <c r="F166" s="4"/>
      <c r="G166" s="36"/>
    </row>
    <row r="167" spans="1:7" s="2" customFormat="1" ht="13.5" hidden="1" thickBot="1" x14ac:dyDescent="0.3">
      <c r="A167" s="34"/>
      <c r="C167" s="2" t="s">
        <v>10</v>
      </c>
      <c r="D167" s="3"/>
      <c r="F167" s="16" t="str">
        <f>IF(F165&gt;0,F163/F165,IF(F170&gt;0,F170,"N/A"))</f>
        <v>N/A</v>
      </c>
      <c r="G167" s="36"/>
    </row>
    <row r="168" spans="1:7" s="2" customFormat="1" ht="6.75" hidden="1" customHeight="1" x14ac:dyDescent="0.25">
      <c r="A168" s="34"/>
      <c r="D168" s="3"/>
      <c r="F168" s="4"/>
      <c r="G168" s="36"/>
    </row>
    <row r="169" spans="1:7" s="2" customFormat="1" ht="13.5" hidden="1" thickBot="1" x14ac:dyDescent="0.3">
      <c r="A169" s="34"/>
      <c r="B169" s="2" t="s">
        <v>14</v>
      </c>
      <c r="D169" s="3"/>
      <c r="F169" s="4"/>
      <c r="G169" s="36"/>
    </row>
    <row r="170" spans="1:7" s="2" customFormat="1" ht="13.5" hidden="1" thickBot="1" x14ac:dyDescent="0.3">
      <c r="A170" s="34"/>
      <c r="B170" s="2" t="s">
        <v>15</v>
      </c>
      <c r="D170" s="3"/>
      <c r="E170" s="14" t="s">
        <v>1</v>
      </c>
      <c r="F170" s="15"/>
      <c r="G170" s="36"/>
    </row>
    <row r="171" spans="1:7" s="2" customFormat="1" ht="6.75" hidden="1" customHeight="1" x14ac:dyDescent="0.25">
      <c r="A171" s="34"/>
      <c r="D171" s="3"/>
      <c r="F171" s="4"/>
      <c r="G171" s="36"/>
    </row>
    <row r="172" spans="1:7" s="2" customFormat="1" hidden="1" x14ac:dyDescent="0.25">
      <c r="A172" s="34"/>
      <c r="B172" s="183"/>
      <c r="C172" s="184"/>
      <c r="D172" s="185"/>
      <c r="F172" s="4"/>
      <c r="G172" s="36"/>
    </row>
    <row r="173" spans="1:7" s="2" customFormat="1" hidden="1" x14ac:dyDescent="0.25">
      <c r="A173" s="34"/>
      <c r="B173" s="186"/>
      <c r="C173" s="187"/>
      <c r="D173" s="188"/>
      <c r="F173" s="4"/>
      <c r="G173" s="36"/>
    </row>
    <row r="174" spans="1:7" s="2" customFormat="1" hidden="1" x14ac:dyDescent="0.25">
      <c r="A174" s="34"/>
      <c r="B174" s="186"/>
      <c r="C174" s="187"/>
      <c r="D174" s="188"/>
      <c r="F174" s="4"/>
      <c r="G174" s="36"/>
    </row>
    <row r="175" spans="1:7" s="2" customFormat="1" hidden="1" x14ac:dyDescent="0.25">
      <c r="A175" s="34"/>
      <c r="B175" s="186"/>
      <c r="C175" s="187"/>
      <c r="D175" s="188"/>
      <c r="F175" s="4"/>
      <c r="G175" s="36"/>
    </row>
    <row r="176" spans="1:7" s="2" customFormat="1" hidden="1" x14ac:dyDescent="0.25">
      <c r="A176" s="34"/>
      <c r="B176" s="186"/>
      <c r="C176" s="187"/>
      <c r="D176" s="188"/>
      <c r="F176" s="4"/>
      <c r="G176" s="36"/>
    </row>
    <row r="177" spans="1:7" s="2" customFormat="1" hidden="1" x14ac:dyDescent="0.25">
      <c r="A177" s="34"/>
      <c r="B177" s="186"/>
      <c r="C177" s="187"/>
      <c r="D177" s="188"/>
      <c r="F177" s="4"/>
      <c r="G177" s="36"/>
    </row>
    <row r="178" spans="1:7" s="2" customFormat="1" hidden="1" x14ac:dyDescent="0.25">
      <c r="A178" s="34"/>
      <c r="B178" s="189"/>
      <c r="C178" s="190"/>
      <c r="D178" s="191"/>
      <c r="F178" s="4"/>
      <c r="G178" s="36"/>
    </row>
    <row r="179" spans="1:7" s="2" customFormat="1" ht="6.75" hidden="1" customHeight="1" thickBot="1" x14ac:dyDescent="0.3">
      <c r="A179" s="34"/>
      <c r="D179" s="3"/>
      <c r="F179" s="4"/>
      <c r="G179" s="36"/>
    </row>
    <row r="180" spans="1:7" s="2" customFormat="1" ht="13.5" hidden="1" thickBot="1" x14ac:dyDescent="0.3">
      <c r="A180" s="34"/>
      <c r="B180" s="2" t="s">
        <v>16</v>
      </c>
      <c r="D180" s="3"/>
      <c r="E180" s="14" t="s">
        <v>1</v>
      </c>
      <c r="F180" s="54"/>
      <c r="G180" s="36"/>
    </row>
    <row r="181" spans="1:7" s="2" customFormat="1" ht="6.75" hidden="1" customHeight="1" thickBot="1" x14ac:dyDescent="0.3">
      <c r="A181" s="34"/>
      <c r="D181" s="3"/>
      <c r="F181" s="4"/>
      <c r="G181" s="36"/>
    </row>
    <row r="182" spans="1:7" s="2" customFormat="1" ht="13.5" hidden="1" thickBot="1" x14ac:dyDescent="0.3">
      <c r="A182" s="34"/>
      <c r="C182" s="35" t="s">
        <v>11</v>
      </c>
      <c r="D182" s="3"/>
      <c r="F182" s="18" t="str">
        <f>IF(F180=0," ",IF(F170="Yes",1,IF(F170="No",0,IF(F167/F180&gt;=1,1,IF(F167/F180&gt;=0.75,0.75,IF(F167/F180&gt;=0.5,0.5,IF(F167/F180&gt;=0.25,0.25,0)))))))</f>
        <v xml:space="preserve"> </v>
      </c>
      <c r="G182" s="36"/>
    </row>
    <row r="183" spans="1:7" s="2" customFormat="1" hidden="1" x14ac:dyDescent="0.25">
      <c r="A183" s="48"/>
      <c r="B183" s="49"/>
      <c r="C183" s="49"/>
      <c r="D183" s="50"/>
      <c r="E183" s="49"/>
      <c r="F183" s="51"/>
      <c r="G183" s="52"/>
    </row>
  </sheetData>
  <mergeCells count="6">
    <mergeCell ref="B172:D178"/>
    <mergeCell ref="B47:D53"/>
    <mergeCell ref="B72:D78"/>
    <mergeCell ref="B97:D103"/>
    <mergeCell ref="B122:D128"/>
    <mergeCell ref="B147:D153"/>
  </mergeCells>
  <phoneticPr fontId="0" type="noConversion"/>
  <dataValidations count="1">
    <dataValidation type="list" showInputMessage="1" showErrorMessage="1" sqref="F45 F145 F120 F95 F70 F170 F5" xr:uid="{00000000-0002-0000-1000-000000000000}">
      <formula1>YesNo</formula1>
    </dataValidation>
  </dataValidations>
  <pageMargins left="0.7" right="0.7" top="0.75" bottom="0.75" header="0.3" footer="0.3"/>
  <pageSetup scale="78" orientation="portrait" r:id="rId1"/>
  <headerFooter>
    <oddHeader>&amp;C&amp;"-,Bold"&amp;14DSRIP Semi-Annual Reporting Form</oddHeader>
    <oddFooter>&amp;C&amp;A&amp;R&amp;P of &amp;N&amp;L&amp;D</oddFooter>
  </headerFooter>
  <rowBreaks count="2" manualBreakCount="2">
    <brk id="58" max="7" man="1"/>
    <brk id="133" max="7" man="1"/>
  </row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F18"/>
  <sheetViews>
    <sheetView workbookViewId="0"/>
  </sheetViews>
  <sheetFormatPr defaultRowHeight="15" x14ac:dyDescent="0.25"/>
  <sheetData>
    <row r="1" spans="1:1" x14ac:dyDescent="0.25">
      <c r="A1" t="s">
        <v>146</v>
      </c>
    </row>
    <row r="2" spans="1:1" x14ac:dyDescent="0.25">
      <c r="A2" t="s">
        <v>147</v>
      </c>
    </row>
    <row r="17" spans="1:6" s="2" customFormat="1" x14ac:dyDescent="0.25">
      <c r="A17" s="103"/>
      <c r="B17"/>
      <c r="D17" s="3"/>
      <c r="F17" s="4"/>
    </row>
    <row r="18" spans="1:6" s="2" customFormat="1" ht="12.75" x14ac:dyDescent="0.2">
      <c r="A18" s="103"/>
      <c r="D18" s="3"/>
      <c r="F18" s="4"/>
    </row>
  </sheetData>
  <phoneticPr fontId="0" type="noConversion"/>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A17"/>
  <sheetViews>
    <sheetView workbookViewId="0"/>
  </sheetViews>
  <sheetFormatPr defaultRowHeight="15" x14ac:dyDescent="0.25"/>
  <sheetData>
    <row r="1" spans="1:1" x14ac:dyDescent="0.25">
      <c r="A1" s="169" t="s">
        <v>148</v>
      </c>
    </row>
    <row r="2" spans="1:1" x14ac:dyDescent="0.25">
      <c r="A2" s="169" t="s">
        <v>149</v>
      </c>
    </row>
    <row r="3" spans="1:1" x14ac:dyDescent="0.25">
      <c r="A3" s="169" t="s">
        <v>150</v>
      </c>
    </row>
    <row r="4" spans="1:1" x14ac:dyDescent="0.25">
      <c r="A4" s="169" t="s">
        <v>151</v>
      </c>
    </row>
    <row r="5" spans="1:1" x14ac:dyDescent="0.25">
      <c r="A5" s="169" t="s">
        <v>152</v>
      </c>
    </row>
    <row r="6" spans="1:1" x14ac:dyDescent="0.25">
      <c r="A6" s="169" t="s">
        <v>153</v>
      </c>
    </row>
    <row r="7" spans="1:1" x14ac:dyDescent="0.25">
      <c r="A7" s="169" t="s">
        <v>154</v>
      </c>
    </row>
    <row r="8" spans="1:1" x14ac:dyDescent="0.25">
      <c r="A8" s="169" t="s">
        <v>155</v>
      </c>
    </row>
    <row r="9" spans="1:1" x14ac:dyDescent="0.25">
      <c r="A9" s="169" t="s">
        <v>156</v>
      </c>
    </row>
    <row r="10" spans="1:1" x14ac:dyDescent="0.25">
      <c r="A10" s="169" t="s">
        <v>157</v>
      </c>
    </row>
    <row r="11" spans="1:1" x14ac:dyDescent="0.25">
      <c r="A11" s="169" t="s">
        <v>158</v>
      </c>
    </row>
    <row r="12" spans="1:1" x14ac:dyDescent="0.25">
      <c r="A12" s="169" t="s">
        <v>159</v>
      </c>
    </row>
    <row r="13" spans="1:1" x14ac:dyDescent="0.25">
      <c r="A13" s="169" t="s">
        <v>160</v>
      </c>
    </row>
    <row r="14" spans="1:1" x14ac:dyDescent="0.25">
      <c r="A14" s="169" t="s">
        <v>161</v>
      </c>
    </row>
    <row r="15" spans="1:1" x14ac:dyDescent="0.25">
      <c r="A15" s="169" t="s">
        <v>162</v>
      </c>
    </row>
    <row r="16" spans="1:1" x14ac:dyDescent="0.25">
      <c r="A16" s="169" t="s">
        <v>163</v>
      </c>
    </row>
    <row r="17" spans="1:1" x14ac:dyDescent="0.25">
      <c r="A17" s="170" t="s">
        <v>164</v>
      </c>
    </row>
  </sheetData>
  <phoneticPr fontId="0" type="noConversion"/>
  <dataValidations count="1">
    <dataValidation allowBlank="1" showInputMessage="1" showErrorMessage="1" promptTitle="DPH System" sqref="A1:A17" xr:uid="{00000000-0002-0000-1200-000000000000}"/>
  </dataValidations>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A5"/>
  <sheetViews>
    <sheetView workbookViewId="0"/>
  </sheetViews>
  <sheetFormatPr defaultRowHeight="15" x14ac:dyDescent="0.25"/>
  <sheetData>
    <row r="1" spans="1:1" x14ac:dyDescent="0.25">
      <c r="A1" t="s">
        <v>165</v>
      </c>
    </row>
    <row r="2" spans="1:1" x14ac:dyDescent="0.25">
      <c r="A2" t="s">
        <v>166</v>
      </c>
    </row>
    <row r="3" spans="1:1" x14ac:dyDescent="0.25">
      <c r="A3" t="s">
        <v>167</v>
      </c>
    </row>
    <row r="4" spans="1:1" x14ac:dyDescent="0.25">
      <c r="A4" t="s">
        <v>168</v>
      </c>
    </row>
    <row r="5" spans="1:1" x14ac:dyDescent="0.25">
      <c r="A5" t="s">
        <v>169</v>
      </c>
    </row>
  </sheetData>
  <phoneticPr fontId="0" type="noConversion"/>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A5"/>
  <sheetViews>
    <sheetView workbookViewId="0"/>
  </sheetViews>
  <sheetFormatPr defaultRowHeight="15" x14ac:dyDescent="0.25"/>
  <sheetData>
    <row r="1" spans="1:1" x14ac:dyDescent="0.25">
      <c r="A1" t="s">
        <v>170</v>
      </c>
    </row>
    <row r="2" spans="1:1" x14ac:dyDescent="0.25">
      <c r="A2" t="s">
        <v>171</v>
      </c>
    </row>
    <row r="3" spans="1:1" x14ac:dyDescent="0.25">
      <c r="A3" t="s">
        <v>172</v>
      </c>
    </row>
    <row r="4" spans="1:1" x14ac:dyDescent="0.25">
      <c r="A4" t="s">
        <v>173</v>
      </c>
    </row>
    <row r="5" spans="1:1" x14ac:dyDescent="0.25">
      <c r="A5" t="s">
        <v>174</v>
      </c>
    </row>
  </sheetData>
  <phoneticPr fontId="0" type="noConversion"/>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0DD778A44A894D44A57135C48A267F0A" ma:contentTypeVersion="0" ma:contentTypeDescription="Create a new document." ma:contentTypeScope="" ma:versionID="ff335c541625bd790cabe8a2ece69268">
  <xsd:schema xmlns:xsd="http://www.w3.org/2001/XMLSchema" xmlns:xs="http://www.w3.org/2001/XMLSchema" xmlns:p="http://schemas.microsoft.com/office/2006/metadata/properties" targetNamespace="http://schemas.microsoft.com/office/2006/metadata/properties" ma:root="true" ma:fieldsID="1b05d82d297216baf5b26c55225140df">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LongProperties xmlns="http://schemas.microsoft.com/office/2006/metadata/longProperties">
  <LongProp xmlns="" name="Abstract"><![CDATA[Semi-Annual Report for Payment
DPH systems are required to submit two semi-annual reports in order to receive payments from the Department of Health Care Services (DHCS), demonstrating progress measured by category-specific metrics. The reports include the incentive payment amount being requested for the progress achieved in accordance to the payment mechanics defined in the STCs.  
The reports are due as indicated below after the end of each six-month reporting period:
• Reporting period of July 1 through December 31.  DPH systems are required to submit the report and request for payment to DHCS by March 31, with payment occurring by April 30.
• Reporting period of January 1 through June 30.  DPH systems are required to submit the report and request for payment to DHCS by September 30, with payment occurring by October 31. 
DHCS is responsible for reviewing the reports and determining the payment amounts based on the progress.  DHCS reviews the reports from a clinical quality and outcomes perspective, identifying systematic challenges and opportunities for quality improvement.  In addition, DHCS staff review the milestone achievement and determine the appropriate payment amounts based on the payment mechanic protocols laid out in the STCs.  
DY6 had an expedited reporting and payment schedule; DPH systems submitted the DY6 semi-annual reports to DHCS on March 2, 2011 and May 15, 2011.   The next report due is for the achievement of a DPH system’s DY 7 milestones for the period of July 1, 2011 through December 31, 2011.  The report and request for payment is due by March 31, 2012, with payments occurring by April 30, 2012.]]></LongProp>
</LongProperties>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11EC3307-B403-4944-B00D-E078C554488D}"/>
</file>

<file path=customXml/itemProps2.xml><?xml version="1.0" encoding="utf-8"?>
<ds:datastoreItem xmlns:ds="http://schemas.openxmlformats.org/officeDocument/2006/customXml" ds:itemID="{1D22588A-990E-44E4-92ED-8B654176368D}">
  <ds:schemaRefs>
    <ds:schemaRef ds:uri="http://schemas.microsoft.com/office/2006/metadata/longProperties"/>
    <ds:schemaRef ds:uri=""/>
  </ds:schemaRefs>
</ds:datastoreItem>
</file>

<file path=customXml/itemProps3.xml><?xml version="1.0" encoding="utf-8"?>
<ds:datastoreItem xmlns:ds="http://schemas.openxmlformats.org/officeDocument/2006/customXml" ds:itemID="{80580348-176E-4E33-A028-517945301704}">
  <ds:schemaRefs>
    <ds:schemaRef ds:uri="http://schemas.microsoft.com/sharepoint/events"/>
  </ds:schemaRefs>
</ds:datastoreItem>
</file>

<file path=customXml/itemProps4.xml><?xml version="1.0" encoding="utf-8"?>
<ds:datastoreItem xmlns:ds="http://schemas.openxmlformats.org/officeDocument/2006/customXml" ds:itemID="{A801203F-3E35-42DA-81F9-8F2D3BD00BD6}">
  <ds:schemaRefs>
    <ds:schemaRef ds:uri="http://schemas.microsoft.com/sharepoint/v3/contenttype/forms"/>
  </ds:schemaRefs>
</ds:datastoreItem>
</file>

<file path=customXml/itemProps5.xml><?xml version="1.0" encoding="utf-8"?>
<ds:datastoreItem xmlns:ds="http://schemas.openxmlformats.org/officeDocument/2006/customXml" ds:itemID="{3EB5142E-429C-4B63-89D0-75E0A268F7E4}">
  <ds:schemaRefs>
    <ds:schemaRef ds:uri="http://schemas.microsoft.com/office/2006/metadata/properties"/>
    <ds:schemaRef ds:uri="http://schemas.microsoft.com/office/infopath/2007/PartnerControls"/>
    <ds:schemaRef ds:uri="http://schemas.microsoft.com/sharepoint/v3"/>
    <ds:schemaRef ds:uri="69bc34b3-1921-46c7-8c7a-d18363374b4b"/>
    <ds:schemaRef ds:uri="c1c1dc04-eeda-4b6e-b2df-40979f5da1d3"/>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21</vt:i4>
      </vt:variant>
      <vt:variant>
        <vt:lpstr>Named Ranges</vt:lpstr>
      </vt:variant>
      <vt:variant>
        <vt:i4>36</vt:i4>
      </vt:variant>
    </vt:vector>
  </HeadingPairs>
  <TitlesOfParts>
    <vt:vector size="57" baseType="lpstr">
      <vt:lpstr>Instructions</vt:lpstr>
      <vt:lpstr>Total Payment Amount</vt:lpstr>
      <vt:lpstr>Year-End Narrative</vt:lpstr>
      <vt:lpstr>Category 1 Summary</vt:lpstr>
      <vt:lpstr>Category 2 Summary</vt:lpstr>
      <vt:lpstr>Category 3 Summary</vt:lpstr>
      <vt:lpstr>Category 4 Summary</vt:lpstr>
      <vt:lpstr>Training Primary Care Workforce</vt:lpstr>
      <vt:lpstr>Interpretation Services</vt:lpstr>
      <vt:lpstr>Perf Improvement &amp; Reporting</vt:lpstr>
      <vt:lpstr>Chronic Care Management</vt:lpstr>
      <vt:lpstr>Integrate Physical Behavioral</vt:lpstr>
      <vt:lpstr>Use Palliative Care Programs</vt:lpstr>
      <vt:lpstr>Sepsis</vt:lpstr>
      <vt:lpstr>CLABSI</vt:lpstr>
      <vt:lpstr>SSI</vt:lpstr>
      <vt:lpstr>HAPU</vt:lpstr>
      <vt:lpstr>Sheet1</vt:lpstr>
      <vt:lpstr>Sheet4</vt:lpstr>
      <vt:lpstr>Sheet5</vt:lpstr>
      <vt:lpstr>Sheet48</vt:lpstr>
      <vt:lpstr>DPH</vt:lpstr>
      <vt:lpstr>DY</vt:lpstr>
      <vt:lpstr>'Category 1 Summary'!Print_Area</vt:lpstr>
      <vt:lpstr>'Category 2 Summary'!Print_Area</vt:lpstr>
      <vt:lpstr>'Category 3 Summary'!Print_Area</vt:lpstr>
      <vt:lpstr>'Category 4 Summary'!Print_Area</vt:lpstr>
      <vt:lpstr>'Chronic Care Management'!Print_Area</vt:lpstr>
      <vt:lpstr>CLABSI!Print_Area</vt:lpstr>
      <vt:lpstr>HAPU!Print_Area</vt:lpstr>
      <vt:lpstr>Instructions!Print_Area</vt:lpstr>
      <vt:lpstr>'Integrate Physical Behavioral'!Print_Area</vt:lpstr>
      <vt:lpstr>'Interpretation Services'!Print_Area</vt:lpstr>
      <vt:lpstr>'Perf Improvement &amp; Reporting'!Print_Area</vt:lpstr>
      <vt:lpstr>Sepsis!Print_Area</vt:lpstr>
      <vt:lpstr>SSI!Print_Area</vt:lpstr>
      <vt:lpstr>'Total Payment Amount'!Print_Area</vt:lpstr>
      <vt:lpstr>'Training Primary Care Workforce'!Print_Area</vt:lpstr>
      <vt:lpstr>'Use Palliative Care Programs'!Print_Area</vt:lpstr>
      <vt:lpstr>'Year-End Narrative'!Print_Area</vt:lpstr>
      <vt:lpstr>'Category 1 Summary'!Print_Titles</vt:lpstr>
      <vt:lpstr>'Category 2 Summary'!Print_Titles</vt:lpstr>
      <vt:lpstr>'Category 3 Summary'!Print_Titles</vt:lpstr>
      <vt:lpstr>'Category 4 Summary'!Print_Titles</vt:lpstr>
      <vt:lpstr>'Chronic Care Management'!Print_Titles</vt:lpstr>
      <vt:lpstr>CLABSI!Print_Titles</vt:lpstr>
      <vt:lpstr>HAPU!Print_Titles</vt:lpstr>
      <vt:lpstr>'Integrate Physical Behavioral'!Print_Titles</vt:lpstr>
      <vt:lpstr>'Interpretation Services'!Print_Titles</vt:lpstr>
      <vt:lpstr>'Perf Improvement &amp; Reporting'!Print_Titles</vt:lpstr>
      <vt:lpstr>Sepsis!Print_Titles</vt:lpstr>
      <vt:lpstr>SSI!Print_Titles</vt:lpstr>
      <vt:lpstr>'Training Primary Care Workforce'!Print_Titles</vt:lpstr>
      <vt:lpstr>'Use Palliative Care Programs'!Print_Titles</vt:lpstr>
      <vt:lpstr>'Year-End Narrative'!Print_Titles</vt:lpstr>
      <vt:lpstr>Source</vt:lpstr>
      <vt:lpstr>YesNo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DY 6 Year-End Report</dc:title>
  <dc:creator>MFSchoenberg</dc:creator>
  <cp:keywords> Delivery System Reform Incentive Payments Program, Delivery System Reform Incentive Pool, Delivery System Reform Program, DSRIP, 1115 Waiver, California Association of Public Hospitals, CAPH, Safety Net Institute, SNI, designated public hospitals systems, Alameda County Medical Center, Arrowhead Regional Medical Center, Contra Costa Regional Medical Center and Health Center, Kern Medical Center, Los Angeles County Department of Health Services, Natividad Medical Center, Riverside County Regional Medical Center, San Francisco General Hospital, San Joaquin General Hospital, San Mateo Medical Center, Santa Clara Valley Medical Center, UC Davis Medical Center, University of California Davis Medical Center, UC Irvine Medical Center, University of California Irvine Medical Center, UCLA Hospitals, University of California Los Angeles Hospitals, UC San Diego Health System, University of California San Diego Health System, UCSF Medical Center, University of California San Francisco Medical Center, Ventura County Medical Center, Delivery System Reform, Innovative, Centers for Medicare and Medicaid Services, CMS, Institute for Population Health Improvement, Dr. Kenneth W. Kizer, Ken Kizer, DHCS Quality Plan, Quality Improvement, Rapid-Cycle Improvement, Rapid-Cycle Improvement, Infrastructure Development, Innovation and Redesign, Population-focused Improvements, Urgent Improvement in Care, Semi-Annual Report, Year-End Report, Allocation Table, Incentive Payment Table </cp:keywords>
  <cp:lastModifiedBy>westj</cp:lastModifiedBy>
  <cp:lastPrinted>2011-05-14T18:24:42Z</cp:lastPrinted>
  <dcterms:created xsi:type="dcterms:W3CDTF">2011-04-27T21:00:50Z</dcterms:created>
  <dcterms:modified xsi:type="dcterms:W3CDTF">2020-11-11T03:25:01Z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
    <vt:lpwstr>DHCS Document</vt:lpwstr>
  </property>
  <property fmtid="{D5CDD505-2E9C-101B-9397-08002B2CF9AE}" pid="3" name="xd_Signature">
    <vt:lpwstr/>
  </property>
  <property fmtid="{D5CDD505-2E9C-101B-9397-08002B2CF9AE}" pid="4" name="TemplateUrl">
    <vt:lpwstr/>
  </property>
  <property fmtid="{D5CDD505-2E9C-101B-9397-08002B2CF9AE}" pid="5" name="Order">
    <vt:lpwstr>318900.000000000</vt:lpwstr>
  </property>
  <property fmtid="{D5CDD505-2E9C-101B-9397-08002B2CF9AE}" pid="6" name="xd_ProgID">
    <vt:lpwstr/>
  </property>
  <property fmtid="{D5CDD505-2E9C-101B-9397-08002B2CF9AE}" pid="7" name="PublishingStartDate">
    <vt:lpwstr/>
  </property>
  <property fmtid="{D5CDD505-2E9C-101B-9397-08002B2CF9AE}" pid="8" name="PublishingExpirationDate">
    <vt:lpwstr/>
  </property>
  <property fmtid="{D5CDD505-2E9C-101B-9397-08002B2CF9AE}" pid="9" name="_SourceUrl">
    <vt:lpwstr/>
  </property>
  <property fmtid="{D5CDD505-2E9C-101B-9397-08002B2CF9AE}" pid="10" name="_SharedFileIndex">
    <vt:lpwstr/>
  </property>
  <property fmtid="{D5CDD505-2E9C-101B-9397-08002B2CF9AE}" pid="11" name="display_urn:schemas-microsoft-com:office:office#Editor">
    <vt:lpwstr>John SS01. Trapper</vt:lpwstr>
  </property>
  <property fmtid="{D5CDD505-2E9C-101B-9397-08002B2CF9AE}" pid="12" name="display_urn:schemas-microsoft-com:office:office#Author">
    <vt:lpwstr>John SS01. Trapper</vt:lpwstr>
  </property>
  <property fmtid="{D5CDD505-2E9C-101B-9397-08002B2CF9AE}" pid="13" name="_dlc_DocId">
    <vt:lpwstr>DHCSDOC-2129867196-618</vt:lpwstr>
  </property>
  <property fmtid="{D5CDD505-2E9C-101B-9397-08002B2CF9AE}" pid="14" name="_dlc_DocIdItemGuid">
    <vt:lpwstr>2cc7f6e9-ed65-41a1-b477-41c8dea3b058</vt:lpwstr>
  </property>
  <property fmtid="{D5CDD505-2E9C-101B-9397-08002B2CF9AE}" pid="15" name="_dlc_DocIdUrl">
    <vt:lpwstr>http://dhcs2016prod:88/provgovpart/_layouts/15/DocIdRedir.aspx?ID=DHCSDOC-2129867196-618, DHCSDOC-2129867196-618</vt:lpwstr>
  </property>
  <property fmtid="{D5CDD505-2E9C-101B-9397-08002B2CF9AE}" pid="16" name="ContentTypeId">
    <vt:lpwstr>0x0101000DD778A44A894D44A57135C48A267F0A</vt:lpwstr>
  </property>
</Properties>
</file>