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TRIAGE GRANTS" sheetId="49" state="hidden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>#REF!</definedName>
    <definedName name="______________________________________________________________________________Pgm12">#REF!</definedName>
    <definedName name="______________________________________________________________________________Pgm13">#REF!</definedName>
    <definedName name="______________________________________________________________________________Pgm14">#REF!</definedName>
    <definedName name="______________________________________________________________________________Pgm15">#REF!</definedName>
    <definedName name="______________________________________________________________________________Pgm4">#REF!</definedName>
    <definedName name="______________________________________________________________________________Pgm5">#REF!</definedName>
    <definedName name="______________________________________________________________________________Pgm6">#REF!</definedName>
    <definedName name="______________________________________________________________________________Pgm7">#REF!</definedName>
    <definedName name="______________________________________________________________________________Pgm8">#REF!</definedName>
    <definedName name="______________________________________________________________________________Pgm9">#REF!</definedName>
    <definedName name="_____________________________________________________________________________pgm10">#REF!</definedName>
    <definedName name="_____________________________________________________________________________Pgm11">#REF!</definedName>
    <definedName name="_____________________________________________________________________________Pgm12">#REF!</definedName>
    <definedName name="_____________________________________________________________________________Pgm13">#REF!</definedName>
    <definedName name="_____________________________________________________________________________Pgm14">#REF!</definedName>
    <definedName name="_____________________________________________________________________________Pgm15">#REF!</definedName>
    <definedName name="_____________________________________________________________________________Pgm2">#REF!</definedName>
    <definedName name="_____________________________________________________________________________Pgm3">#REF!</definedName>
    <definedName name="_____________________________________________________________________________Pgm4">#REF!</definedName>
    <definedName name="_____________________________________________________________________________Pgm5">#REF!</definedName>
    <definedName name="_____________________________________________________________________________Pgm6">#REF!</definedName>
    <definedName name="_____________________________________________________________________________Pgm7">#REF!</definedName>
    <definedName name="_____________________________________________________________________________Pgm8">#REF!</definedName>
    <definedName name="_____________________________________________________________________________Pgm9">#REF!</definedName>
    <definedName name="____________________________________________________________________________pgm10">#REF!</definedName>
    <definedName name="____________________________________________________________________________Pgm11">#REF!</definedName>
    <definedName name="____________________________________________________________________________Pgm12">#REF!</definedName>
    <definedName name="____________________________________________________________________________Pgm13">#REF!</definedName>
    <definedName name="____________________________________________________________________________Pgm14">#REF!</definedName>
    <definedName name="____________________________________________________________________________Pgm15">#REF!</definedName>
    <definedName name="____________________________________________________________________________Pgm2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>#REF!</definedName>
    <definedName name="____________________________________________________________________________Pgm8">#REF!</definedName>
    <definedName name="____________________________________________________________________________Pgm9">#REF!</definedName>
    <definedName name="___________________________________________________________________________pgm10">#REF!</definedName>
    <definedName name="___________________________________________________________________________Pgm11">#REF!</definedName>
    <definedName name="___________________________________________________________________________Pgm12">#REF!</definedName>
    <definedName name="___________________________________________________________________________Pgm13">#REF!</definedName>
    <definedName name="___________________________________________________________________________Pgm14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>#REF!</definedName>
    <definedName name="___________________________________________________________________________Pgm8">#REF!</definedName>
    <definedName name="___________________________________________________________________________Pgm9">#REF!</definedName>
    <definedName name="__________________________________________________________________________pgm10">#REF!</definedName>
    <definedName name="__________________________________________________________________________Pgm11">#REF!</definedName>
    <definedName name="__________________________________________________________________________Pgm12">#REF!</definedName>
    <definedName name="__________________________________________________________________________Pgm13">#REF!</definedName>
    <definedName name="__________________________________________________________________________Pgm14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>#REF!</definedName>
    <definedName name="__________________________________________________________________________Pgm5">#REF!</definedName>
    <definedName name="__________________________________________________________________________Pgm6">#REF!</definedName>
    <definedName name="__________________________________________________________________________Pgm7">#REF!</definedName>
    <definedName name="__________________________________________________________________________Pgm8">#REF!</definedName>
    <definedName name="__________________________________________________________________________Pgm9">#REF!</definedName>
    <definedName name="_________________________________________________________________________pgm10">#REF!</definedName>
    <definedName name="_________________________________________________________________________Pgm11">#REF!</definedName>
    <definedName name="_________________________________________________________________________Pgm12">#REF!</definedName>
    <definedName name="_________________________________________________________________________Pgm13">#REF!</definedName>
    <definedName name="_________________________________________________________________________Pgm14">#REF!</definedName>
    <definedName name="_________________________________________________________________________Pgm15">#REF!</definedName>
    <definedName name="_________________________________________________________________________Pgm2">#REF!</definedName>
    <definedName name="_________________________________________________________________________Pgm3">#REF!</definedName>
    <definedName name="_________________________________________________________________________Pgm4">#REF!</definedName>
    <definedName name="_________________________________________________________________________Pgm5">#REF!</definedName>
    <definedName name="_________________________________________________________________________Pgm6">#REF!</definedName>
    <definedName name="_________________________________________________________________________Pgm7">#REF!</definedName>
    <definedName name="_________________________________________________________________________Pgm8">#REF!</definedName>
    <definedName name="_________________________________________________________________________Pgm9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>#REF!</definedName>
    <definedName name="______________________________________________________________________Pgm12">#REF!</definedName>
    <definedName name="______________________________________________________________________Pgm13">#REF!</definedName>
    <definedName name="______________________________________________________________________Pgm14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>#REF!</definedName>
    <definedName name="______________________________________________________________________Pgm5">#REF!</definedName>
    <definedName name="______________________________________________________________________Pgm6">#REF!</definedName>
    <definedName name="______________________________________________________________________Pgm7">#REF!</definedName>
    <definedName name="______________________________________________________________________Pgm8">#REF!</definedName>
    <definedName name="______________________________________________________________________Pgm9">#REF!</definedName>
    <definedName name="_____________________________________________________________________pgm10">#REF!</definedName>
    <definedName name="_____________________________________________________________________Pgm11">#REF!</definedName>
    <definedName name="_____________________________________________________________________Pgm12">#REF!</definedName>
    <definedName name="_____________________________________________________________________Pgm13">#REF!</definedName>
    <definedName name="_____________________________________________________________________Pgm14">#REF!</definedName>
    <definedName name="_____________________________________________________________________Pgm15">#REF!</definedName>
    <definedName name="_____________________________________________________________________Pgm2">#REF!</definedName>
    <definedName name="_____________________________________________________________________Pgm3">#REF!</definedName>
    <definedName name="_____________________________________________________________________Pgm4">#REF!</definedName>
    <definedName name="_____________________________________________________________________Pgm5">#REF!</definedName>
    <definedName name="_____________________________________________________________________Pgm6">#REF!</definedName>
    <definedName name="_____________________________________________________________________Pgm7">#REF!</definedName>
    <definedName name="_____________________________________________________________________Pgm8">#REF!</definedName>
    <definedName name="_____________________________________________________________________Pgm9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>#REF!</definedName>
    <definedName name="__________________________________________________________________Pgm12">#REF!</definedName>
    <definedName name="__________________________________________________________________Pgm13">#REF!</definedName>
    <definedName name="__________________________________________________________________Pgm14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>#REF!</definedName>
    <definedName name="__________________________________________________________________Pgm5">#REF!</definedName>
    <definedName name="__________________________________________________________________Pgm6">#REF!</definedName>
    <definedName name="__________________________________________________________________Pgm7">#REF!</definedName>
    <definedName name="__________________________________________________________________Pgm8">#REF!</definedName>
    <definedName name="__________________________________________________________________Pgm9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>#REF!</definedName>
    <definedName name="_______________________________________________________________Pgm12">#REF!</definedName>
    <definedName name="_______________________________________________________________Pgm13">#REF!</definedName>
    <definedName name="_______________________________________________________________Pgm14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>#REF!</definedName>
    <definedName name="_______________________________________________________________Pgm5">#REF!</definedName>
    <definedName name="_______________________________________________________________Pgm6">#REF!</definedName>
    <definedName name="_______________________________________________________________Pgm7">#REF!</definedName>
    <definedName name="_______________________________________________________________Pgm8">#REF!</definedName>
    <definedName name="_______________________________________________________________Pgm9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>#REF!</definedName>
    <definedName name="____________________________________________________________Pgm12">#REF!</definedName>
    <definedName name="____________________________________________________________Pgm13">#REF!</definedName>
    <definedName name="____________________________________________________________Pgm14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>#REF!</definedName>
    <definedName name="____________________________________________________________Pgm5">#REF!</definedName>
    <definedName name="____________________________________________________________Pgm6">#REF!</definedName>
    <definedName name="____________________________________________________________Pgm7">#REF!</definedName>
    <definedName name="____________________________________________________________Pgm8">#REF!</definedName>
    <definedName name="____________________________________________________________Pgm9">#REF!</definedName>
    <definedName name="___________________________________________________________pgm10">#REF!</definedName>
    <definedName name="___________________________________________________________Pgm11">#REF!</definedName>
    <definedName name="___________________________________________________________Pgm12">#REF!</definedName>
    <definedName name="___________________________________________________________Pgm13">#REF!</definedName>
    <definedName name="___________________________________________________________Pgm14">#REF!</definedName>
    <definedName name="___________________________________________________________Pgm15">#REF!</definedName>
    <definedName name="___________________________________________________________Pgm2">#REF!</definedName>
    <definedName name="___________________________________________________________Pgm3">#REF!</definedName>
    <definedName name="___________________________________________________________Pgm4">#REF!</definedName>
    <definedName name="___________________________________________________________Pgm5">#REF!</definedName>
    <definedName name="___________________________________________________________Pgm6">#REF!</definedName>
    <definedName name="___________________________________________________________Pgm7">#REF!</definedName>
    <definedName name="___________________________________________________________Pgm8">#REF!</definedName>
    <definedName name="___________________________________________________________Pgm9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>#REF!</definedName>
    <definedName name="_________________________________________________________Pgm12">#REF!</definedName>
    <definedName name="_________________________________________________________Pgm13">#REF!</definedName>
    <definedName name="_________________________________________________________Pgm14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>#REF!</definedName>
    <definedName name="_________________________________________________________Pgm5">#REF!</definedName>
    <definedName name="_________________________________________________________Pgm6">#REF!</definedName>
    <definedName name="_________________________________________________________Pgm7">#REF!</definedName>
    <definedName name="_________________________________________________________Pgm8">#REF!</definedName>
    <definedName name="_________________________________________________________Pgm9">#REF!</definedName>
    <definedName name="________________________________________________________pgm10">#REF!</definedName>
    <definedName name="________________________________________________________Pgm11">#REF!</definedName>
    <definedName name="________________________________________________________Pgm12">#REF!</definedName>
    <definedName name="________________________________________________________Pgm13">#REF!</definedName>
    <definedName name="________________________________________________________Pgm14">#REF!</definedName>
    <definedName name="________________________________________________________Pgm15">#REF!</definedName>
    <definedName name="________________________________________________________Pgm2">#REF!</definedName>
    <definedName name="________________________________________________________Pgm3">#REF!</definedName>
    <definedName name="________________________________________________________Pgm4">#REF!</definedName>
    <definedName name="________________________________________________________Pgm5">#REF!</definedName>
    <definedName name="________________________________________________________Pgm6">#REF!</definedName>
    <definedName name="________________________________________________________Pgm7">#REF!</definedName>
    <definedName name="________________________________________________________Pgm8">#REF!</definedName>
    <definedName name="________________________________________________________Pgm9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>#REF!</definedName>
    <definedName name="_____________________________________________________Pgm12">#REF!</definedName>
    <definedName name="_____________________________________________________Pgm13">#REF!</definedName>
    <definedName name="_____________________________________________________Pgm14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>#REF!</definedName>
    <definedName name="_____________________________________________________Pgm5">#REF!</definedName>
    <definedName name="_____________________________________________________Pgm6">#REF!</definedName>
    <definedName name="_____________________________________________________Pgm7">#REF!</definedName>
    <definedName name="_____________________________________________________Pgm8">#REF!</definedName>
    <definedName name="_____________________________________________________Pgm9">#REF!</definedName>
    <definedName name="____________________________________________________pgm10">#REF!</definedName>
    <definedName name="____________________________________________________Pgm11">#REF!</definedName>
    <definedName name="____________________________________________________Pgm12">#REF!</definedName>
    <definedName name="____________________________________________________Pgm13">#REF!</definedName>
    <definedName name="____________________________________________________Pgm14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>#REF!</definedName>
    <definedName name="____________________________________________________Pgm5">#REF!</definedName>
    <definedName name="____________________________________________________Pgm6">#REF!</definedName>
    <definedName name="____________________________________________________Pgm7">#REF!</definedName>
    <definedName name="____________________________________________________Pgm8">#REF!</definedName>
    <definedName name="____________________________________________________Pgm9">#REF!</definedName>
    <definedName name="___________________________________________________pgm10">#REF!</definedName>
    <definedName name="___________________________________________________Pgm11">#REF!</definedName>
    <definedName name="___________________________________________________Pgm12">#REF!</definedName>
    <definedName name="___________________________________________________Pgm13">#REF!</definedName>
    <definedName name="___________________________________________________Pgm14">#REF!</definedName>
    <definedName name="___________________________________________________Pgm15">#REF!</definedName>
    <definedName name="___________________________________________________Pgm2">#REF!</definedName>
    <definedName name="___________________________________________________Pgm3">#REF!</definedName>
    <definedName name="___________________________________________________Pgm4">#REF!</definedName>
    <definedName name="___________________________________________________Pgm5">#REF!</definedName>
    <definedName name="___________________________________________________Pgm6">#REF!</definedName>
    <definedName name="___________________________________________________Pgm7">#REF!</definedName>
    <definedName name="___________________________________________________Pgm8">#REF!</definedName>
    <definedName name="___________________________________________________Pgm9">#REF!</definedName>
    <definedName name="__________________________________________________pgm10">#REF!</definedName>
    <definedName name="__________________________________________________Pgm11">#REF!</definedName>
    <definedName name="__________________________________________________Pgm12">#REF!</definedName>
    <definedName name="__________________________________________________Pgm13">#REF!</definedName>
    <definedName name="__________________________________________________Pgm14">#REF!</definedName>
    <definedName name="__________________________________________________Pgm15">#REF!</definedName>
    <definedName name="__________________________________________________Pgm2">#REF!</definedName>
    <definedName name="__________________________________________________Pgm3">#REF!</definedName>
    <definedName name="__________________________________________________Pgm4">#REF!</definedName>
    <definedName name="__________________________________________________Pgm5">#REF!</definedName>
    <definedName name="__________________________________________________Pgm6">#REF!</definedName>
    <definedName name="__________________________________________________Pgm7">#REF!</definedName>
    <definedName name="__________________________________________________Pgm8">#REF!</definedName>
    <definedName name="__________________________________________________Pgm9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>#REF!</definedName>
    <definedName name="_______________________________________________Pgm12">#REF!</definedName>
    <definedName name="_______________________________________________Pgm13">#REF!</definedName>
    <definedName name="_______________________________________________Pgm14">#REF!</definedName>
    <definedName name="_______________________________________________Pgm15">#REF!</definedName>
    <definedName name="_______________________________________________Pgm2">#REF!</definedName>
    <definedName name="_______________________________________________Pgm3">#REF!</definedName>
    <definedName name="_______________________________________________Pgm4">#REF!</definedName>
    <definedName name="_______________________________________________Pgm5">#REF!</definedName>
    <definedName name="_______________________________________________Pgm6">#REF!</definedName>
    <definedName name="_______________________________________________Pgm7">#REF!</definedName>
    <definedName name="_______________________________________________Pgm8">#REF!</definedName>
    <definedName name="_______________________________________________Pgm9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>#REF!</definedName>
    <definedName name="____________________________________________Pgm12">#REF!</definedName>
    <definedName name="____________________________________________Pgm13">#REF!</definedName>
    <definedName name="____________________________________________Pgm14">#REF!</definedName>
    <definedName name="____________________________________________Pgm15">#REF!</definedName>
    <definedName name="____________________________________________Pgm2">#REF!</definedName>
    <definedName name="____________________________________________Pgm3">#REF!</definedName>
    <definedName name="____________________________________________Pgm4">#REF!</definedName>
    <definedName name="____________________________________________Pgm5">#REF!</definedName>
    <definedName name="____________________________________________Pgm6">#REF!</definedName>
    <definedName name="____________________________________________Pgm7">#REF!</definedName>
    <definedName name="____________________________________________Pgm8">#REF!</definedName>
    <definedName name="____________________________________________Pgm9">#REF!</definedName>
    <definedName name="___________________________________________Pgm1">#REF!</definedName>
    <definedName name="___________________________________________pgm10">#REF!</definedName>
    <definedName name="___________________________________________Pgm11">#REF!</definedName>
    <definedName name="___________________________________________Pgm12">#REF!</definedName>
    <definedName name="___________________________________________Pgm13">#REF!</definedName>
    <definedName name="___________________________________________Pgm14">#REF!</definedName>
    <definedName name="___________________________________________Pgm15">#REF!</definedName>
    <definedName name="___________________________________________Pgm2">#REF!</definedName>
    <definedName name="___________________________________________Pgm3">#REF!</definedName>
    <definedName name="___________________________________________Pgm4">#REF!</definedName>
    <definedName name="___________________________________________Pgm5">#REF!</definedName>
    <definedName name="___________________________________________Pgm6">#REF!</definedName>
    <definedName name="___________________________________________Pgm7">#REF!</definedName>
    <definedName name="___________________________________________Pgm8">#REF!</definedName>
    <definedName name="___________________________________________Pgm9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>#REF!</definedName>
    <definedName name="__________________________________________Pgm17">#REF!</definedName>
    <definedName name="__________________________________________Pgm18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>#REF!</definedName>
    <definedName name="_________________________________________Pgm17">#REF!</definedName>
    <definedName name="_________________________________________Pgm18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>#REF!</definedName>
    <definedName name="________________________________________pgm10">'[18]CSS Pgm 10'!$D$3</definedName>
    <definedName name="________________________________________Pgm11">#REF!</definedName>
    <definedName name="________________________________________Pgm12">#REF!</definedName>
    <definedName name="________________________________________Pgm13">#REF!</definedName>
    <definedName name="________________________________________Pgm14">#REF!</definedName>
    <definedName name="________________________________________Pgm15">#REF!</definedName>
    <definedName name="________________________________________Pgm16">#REF!</definedName>
    <definedName name="________________________________________Pgm17">#REF!</definedName>
    <definedName name="________________________________________Pgm18">#REF!</definedName>
    <definedName name="________________________________________Pgm19">#REF!</definedName>
    <definedName name="________________________________________Pgm2">#REF!</definedName>
    <definedName name="________________________________________Pgm3">#REF!</definedName>
    <definedName name="________________________________________Pgm4">#REF!</definedName>
    <definedName name="________________________________________Pgm5">#REF!</definedName>
    <definedName name="________________________________________Pgm6">#REF!</definedName>
    <definedName name="________________________________________Pgm7">#REF!</definedName>
    <definedName name="________________________________________Pgm8">#REF!</definedName>
    <definedName name="________________________________________Pgm9">#REF!</definedName>
    <definedName name="_______________________________________Pgm1">#REF!</definedName>
    <definedName name="_______________________________________pgm10">#REF!</definedName>
    <definedName name="_______________________________________Pgm11">#REF!</definedName>
    <definedName name="_______________________________________Pgm12">#REF!</definedName>
    <definedName name="_______________________________________Pgm13">#REF!</definedName>
    <definedName name="_______________________________________Pgm14">#REF!</definedName>
    <definedName name="_______________________________________Pgm15">#REF!</definedName>
    <definedName name="_______________________________________Pgm16">#REF!</definedName>
    <definedName name="_______________________________________Pgm17">#REF!</definedName>
    <definedName name="_______________________________________Pgm18">#REF!</definedName>
    <definedName name="_______________________________________Pgm19">#REF!</definedName>
    <definedName name="_______________________________________Pgm2">#REF!</definedName>
    <definedName name="_______________________________________Pgm3">#REF!</definedName>
    <definedName name="_______________________________________Pgm4">#REF!</definedName>
    <definedName name="_______________________________________Pgm5">#REF!</definedName>
    <definedName name="_______________________________________Pgm6">#REF!</definedName>
    <definedName name="_______________________________________Pgm7">#REF!</definedName>
    <definedName name="_______________________________________Pgm8">#REF!</definedName>
    <definedName name="_______________________________________Pgm9">#REF!</definedName>
    <definedName name="______________________________________Pgm1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>#REF!</definedName>
    <definedName name="______________________________________Pgm17">#REF!</definedName>
    <definedName name="______________________________________Pgm18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>#REF!</definedName>
    <definedName name="_____________________________________Pgm17">#REF!</definedName>
    <definedName name="_____________________________________Pgm18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>#REF!</definedName>
    <definedName name="____________________________________pgm10">'[20]CSS Pgm 10'!$D$3</definedName>
    <definedName name="____________________________________Pgm11">#REF!</definedName>
    <definedName name="____________________________________Pgm12">#REF!</definedName>
    <definedName name="____________________________________Pgm13">#REF!</definedName>
    <definedName name="____________________________________Pgm14">#REF!</definedName>
    <definedName name="____________________________________Pgm15">#REF!</definedName>
    <definedName name="____________________________________Pgm16">#REF!</definedName>
    <definedName name="____________________________________Pgm17">#REF!</definedName>
    <definedName name="____________________________________Pgm18">#REF!</definedName>
    <definedName name="____________________________________Pgm19">#REF!</definedName>
    <definedName name="____________________________________Pgm2">#REF!</definedName>
    <definedName name="____________________________________Pgm3">#REF!</definedName>
    <definedName name="____________________________________Pgm4">#REF!</definedName>
    <definedName name="____________________________________Pgm5">#REF!</definedName>
    <definedName name="____________________________________Pgm6">#REF!</definedName>
    <definedName name="____________________________________Pgm7">#REF!</definedName>
    <definedName name="____________________________________Pgm8">#REF!</definedName>
    <definedName name="____________________________________Pgm9">#REF!</definedName>
    <definedName name="___________________________________Pgm1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>#REF!</definedName>
    <definedName name="___________________________________Pgm17">#REF!</definedName>
    <definedName name="___________________________________Pgm18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>#REF!</definedName>
    <definedName name="__________________________________Pgm17">#REF!</definedName>
    <definedName name="__________________________________Pgm18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>#REF!</definedName>
    <definedName name="_________________________________pgm10">'[22]CSS Pgm 10'!$D$3</definedName>
    <definedName name="_________________________________Pgm11">#REF!</definedName>
    <definedName name="_________________________________Pgm12">#REF!</definedName>
    <definedName name="_________________________________Pgm13">#REF!</definedName>
    <definedName name="_________________________________Pgm14">#REF!</definedName>
    <definedName name="_________________________________Pgm15">#REF!</definedName>
    <definedName name="_________________________________Pgm16">#REF!</definedName>
    <definedName name="_________________________________Pgm17">#REF!</definedName>
    <definedName name="_________________________________Pgm18">#REF!</definedName>
    <definedName name="_________________________________Pgm19">#REF!</definedName>
    <definedName name="_________________________________Pgm2">#REF!</definedName>
    <definedName name="_________________________________Pgm3">#REF!</definedName>
    <definedName name="_________________________________Pgm4">#REF!</definedName>
    <definedName name="_________________________________Pgm5">#REF!</definedName>
    <definedName name="_________________________________Pgm6">#REF!</definedName>
    <definedName name="_________________________________Pgm7">#REF!</definedName>
    <definedName name="_________________________________Pgm8">#REF!</definedName>
    <definedName name="_________________________________Pgm9">#REF!</definedName>
    <definedName name="________________________________Pgm1">#REF!</definedName>
    <definedName name="________________________________pgm10">#REF!</definedName>
    <definedName name="________________________________Pgm11">#REF!</definedName>
    <definedName name="________________________________Pgm12">#REF!</definedName>
    <definedName name="________________________________Pgm13">#REF!</definedName>
    <definedName name="________________________________Pgm14">#REF!</definedName>
    <definedName name="________________________________Pgm15">#REF!</definedName>
    <definedName name="________________________________Pgm16">#REF!</definedName>
    <definedName name="________________________________Pgm17">#REF!</definedName>
    <definedName name="________________________________Pgm18">#REF!</definedName>
    <definedName name="________________________________Pgm19">#REF!</definedName>
    <definedName name="________________________________Pgm2">#REF!</definedName>
    <definedName name="________________________________Pgm3">#REF!</definedName>
    <definedName name="________________________________Pgm4">#REF!</definedName>
    <definedName name="________________________________Pgm5">#REF!</definedName>
    <definedName name="________________________________Pgm6">#REF!</definedName>
    <definedName name="________________________________Pgm7">#REF!</definedName>
    <definedName name="________________________________Pgm8">#REF!</definedName>
    <definedName name="________________________________Pgm9">#REF!</definedName>
    <definedName name="_______________________________Pgm1">#REF!</definedName>
    <definedName name="_______________________________pgm10">#REF!</definedName>
    <definedName name="_______________________________Pgm11">#REF!</definedName>
    <definedName name="_______________________________Pgm12">#REF!</definedName>
    <definedName name="_______________________________Pgm13">#REF!</definedName>
    <definedName name="_______________________________Pgm14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>#REF!</definedName>
    <definedName name="_______________________________Pgm6">#REF!</definedName>
    <definedName name="_______________________________Pgm7">#REF!</definedName>
    <definedName name="_______________________________Pgm8">#REF!</definedName>
    <definedName name="_______________________________Pgm9">#REF!</definedName>
    <definedName name="______________________________Pgm1">#REF!</definedName>
    <definedName name="______________________________pgm10">#REF!</definedName>
    <definedName name="______________________________Pgm11">#REF!</definedName>
    <definedName name="______________________________Pgm12">#REF!</definedName>
    <definedName name="______________________________Pgm13">#REF!</definedName>
    <definedName name="______________________________Pgm14">#REF!</definedName>
    <definedName name="______________________________Pgm15">#REF!</definedName>
    <definedName name="______________________________Pgm16">#REF!</definedName>
    <definedName name="______________________________Pgm17">#REF!</definedName>
    <definedName name="______________________________Pgm18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>#REF!</definedName>
    <definedName name="______________________________Pgm6">#REF!</definedName>
    <definedName name="______________________________Pgm7">#REF!</definedName>
    <definedName name="______________________________Pgm8">#REF!</definedName>
    <definedName name="______________________________Pgm9">#REF!</definedName>
    <definedName name="_____________________________Pgm1">#REF!</definedName>
    <definedName name="_____________________________pgm10">#REF!</definedName>
    <definedName name="_____________________________Pgm11">#REF!</definedName>
    <definedName name="_____________________________Pgm12">#REF!</definedName>
    <definedName name="_____________________________Pgm13">#REF!</definedName>
    <definedName name="_____________________________Pgm14">#REF!</definedName>
    <definedName name="_____________________________Pgm15">#REF!</definedName>
    <definedName name="_____________________________Pgm16">#REF!</definedName>
    <definedName name="_____________________________Pgm17">#REF!</definedName>
    <definedName name="_____________________________Pgm18">#REF!</definedName>
    <definedName name="_____________________________Pgm19">#REF!</definedName>
    <definedName name="_____________________________Pgm2">#REF!</definedName>
    <definedName name="_____________________________Pgm3">#REF!</definedName>
    <definedName name="_____________________________Pgm4">#REF!</definedName>
    <definedName name="_____________________________Pgm5">#REF!</definedName>
    <definedName name="_____________________________Pgm6">#REF!</definedName>
    <definedName name="_____________________________Pgm7">#REF!</definedName>
    <definedName name="_____________________________Pgm8">#REF!</definedName>
    <definedName name="_____________________________Pgm9">#REF!</definedName>
    <definedName name="____________________________pgm10">#REF!</definedName>
    <definedName name="____________________________Pgm11">#REF!</definedName>
    <definedName name="____________________________Pgm12">#REF!</definedName>
    <definedName name="____________________________Pgm13">#REF!</definedName>
    <definedName name="____________________________Pgm14">#REF!</definedName>
    <definedName name="____________________________Pgm15">#REF!</definedName>
    <definedName name="____________________________Pgm16">#REF!</definedName>
    <definedName name="____________________________Pgm17">#REF!</definedName>
    <definedName name="____________________________Pgm18">#REF!</definedName>
    <definedName name="____________________________Pgm19">#REF!</definedName>
    <definedName name="____________________________Pgm2">#REF!</definedName>
    <definedName name="____________________________Pgm3">#REF!</definedName>
    <definedName name="____________________________Pgm4">#REF!</definedName>
    <definedName name="____________________________Pgm5">#REF!</definedName>
    <definedName name="____________________________Pgm6">#REF!</definedName>
    <definedName name="____________________________Pgm7">#REF!</definedName>
    <definedName name="____________________________Pgm8">#REF!</definedName>
    <definedName name="____________________________Pgm9">#REF!</definedName>
    <definedName name="___________________________Pgm1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>#REF!</definedName>
    <definedName name="___________________________Pgm17">#REF!</definedName>
    <definedName name="___________________________Pgm18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>#REF!</definedName>
    <definedName name="__________________________pgm10">'[25]CSS WP 10'!$D$3</definedName>
    <definedName name="__________________________Pgm11">#REF!</definedName>
    <definedName name="__________________________Pgm12">#REF!</definedName>
    <definedName name="__________________________Pgm13">#REF!</definedName>
    <definedName name="__________________________Pgm14">#REF!</definedName>
    <definedName name="__________________________Pgm15">#REF!</definedName>
    <definedName name="__________________________Pgm16">#REF!</definedName>
    <definedName name="__________________________Pgm17">#REF!</definedName>
    <definedName name="__________________________Pgm18">#REF!</definedName>
    <definedName name="__________________________Pgm19">#REF!</definedName>
    <definedName name="__________________________Pgm2">'[26]CSS Pgm 2'!$D$3</definedName>
    <definedName name="__________________________Pgm3">#REF!</definedName>
    <definedName name="__________________________Pgm4">#REF!</definedName>
    <definedName name="__________________________Pgm5">#REF!</definedName>
    <definedName name="__________________________Pgm6">#REF!</definedName>
    <definedName name="__________________________Pgm7">#REF!</definedName>
    <definedName name="__________________________Pgm8">#REF!</definedName>
    <definedName name="__________________________Pgm9">#REF!</definedName>
    <definedName name="_________________________Pgm1">#REF!</definedName>
    <definedName name="_________________________pgm10">#REF!</definedName>
    <definedName name="_________________________Pgm11">#REF!</definedName>
    <definedName name="_________________________Pgm12">#REF!</definedName>
    <definedName name="_________________________Pgm13">#REF!</definedName>
    <definedName name="_________________________Pgm14">#REF!</definedName>
    <definedName name="_________________________Pgm15">#REF!</definedName>
    <definedName name="_________________________Pgm16">#REF!</definedName>
    <definedName name="_________________________Pgm17">#REF!</definedName>
    <definedName name="_________________________Pgm18">#REF!</definedName>
    <definedName name="_________________________Pgm19">#REF!</definedName>
    <definedName name="_________________________Pgm2">#REF!</definedName>
    <definedName name="_________________________Pgm3">#REF!</definedName>
    <definedName name="_________________________Pgm4">#REF!</definedName>
    <definedName name="_________________________Pgm5">#REF!</definedName>
    <definedName name="_________________________Pgm6">#REF!</definedName>
    <definedName name="_________________________Pgm7">#REF!</definedName>
    <definedName name="_________________________Pgm8">#REF!</definedName>
    <definedName name="_________________________Pgm9">#REF!</definedName>
    <definedName name="________________________Pgm1">#REF!</definedName>
    <definedName name="________________________pgm10">#REF!</definedName>
    <definedName name="________________________Pgm11">#REF!</definedName>
    <definedName name="________________________Pgm12">#REF!</definedName>
    <definedName name="________________________Pgm13">#REF!</definedName>
    <definedName name="________________________Pgm14">#REF!</definedName>
    <definedName name="________________________Pgm15">#REF!</definedName>
    <definedName name="________________________Pgm16">#REF!</definedName>
    <definedName name="________________________Pgm17">#REF!</definedName>
    <definedName name="________________________Pgm18">#REF!</definedName>
    <definedName name="________________________Pgm19">#REF!</definedName>
    <definedName name="________________________Pgm2">#REF!</definedName>
    <definedName name="________________________Pgm3">#REF!</definedName>
    <definedName name="________________________Pgm4">#REF!</definedName>
    <definedName name="________________________Pgm5">#REF!</definedName>
    <definedName name="________________________Pgm6">#REF!</definedName>
    <definedName name="________________________Pgm7">#REF!</definedName>
    <definedName name="________________________Pgm8">#REF!</definedName>
    <definedName name="________________________Pgm9">#REF!</definedName>
    <definedName name="_______________________Pgm1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>#REF!</definedName>
    <definedName name="_______________________Pgm17">#REF!</definedName>
    <definedName name="_______________________Pgm18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>#REF!</definedName>
    <definedName name="______________________Pgm12">#REF!</definedName>
    <definedName name="______________________Pgm13">#REF!</definedName>
    <definedName name="______________________Pgm14">#REF!</definedName>
    <definedName name="______________________Pgm15">#REF!</definedName>
    <definedName name="______________________Pgm16">#REF!</definedName>
    <definedName name="______________________Pgm17">#REF!</definedName>
    <definedName name="______________________Pgm18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>#REF!</definedName>
    <definedName name="______________________Pgm7">#REF!</definedName>
    <definedName name="______________________Pgm8">#REF!</definedName>
    <definedName name="______________________Pgm9">#REF!</definedName>
    <definedName name="_____________________Pgm1">#REF!</definedName>
    <definedName name="_____________________pgm10">#REF!</definedName>
    <definedName name="_____________________Pgm11">#REF!</definedName>
    <definedName name="_____________________Pgm12">#REF!</definedName>
    <definedName name="_____________________Pgm13">#REF!</definedName>
    <definedName name="_____________________Pgm14">#REF!</definedName>
    <definedName name="_____________________Pgm15">#REF!</definedName>
    <definedName name="_____________________Pgm16">#REF!</definedName>
    <definedName name="_____________________Pgm17">#REF!</definedName>
    <definedName name="_____________________Pgm18">#REF!</definedName>
    <definedName name="_____________________Pgm19">#REF!</definedName>
    <definedName name="_____________________Pgm2">#REF!</definedName>
    <definedName name="_____________________Pgm3">#REF!</definedName>
    <definedName name="_____________________Pgm4">#REF!</definedName>
    <definedName name="_____________________Pgm5">#REF!</definedName>
    <definedName name="_____________________Pgm6">#REF!</definedName>
    <definedName name="_____________________Pgm7">#REF!</definedName>
    <definedName name="_____________________Pgm8">#REF!</definedName>
    <definedName name="_____________________Pgm9">#REF!</definedName>
    <definedName name="____________________Pgm1">#REF!</definedName>
    <definedName name="____________________pgm10">#REF!</definedName>
    <definedName name="____________________Pgm11">#REF!</definedName>
    <definedName name="____________________Pgm12">#REF!</definedName>
    <definedName name="____________________Pgm13">#REF!</definedName>
    <definedName name="____________________Pgm14">#REF!</definedName>
    <definedName name="____________________Pgm15">#REF!</definedName>
    <definedName name="____________________Pgm16">#REF!</definedName>
    <definedName name="____________________Pgm17">#REF!</definedName>
    <definedName name="____________________Pgm18">#REF!</definedName>
    <definedName name="____________________Pgm19">#REF!</definedName>
    <definedName name="____________________Pgm2">#REF!</definedName>
    <definedName name="____________________Pgm3">#REF!</definedName>
    <definedName name="____________________Pgm4">#REF!</definedName>
    <definedName name="____________________Pgm5">#REF!</definedName>
    <definedName name="____________________Pgm6">#REF!</definedName>
    <definedName name="____________________Pgm7">#REF!</definedName>
    <definedName name="____________________Pgm8">#REF!</definedName>
    <definedName name="____________________Pgm9">#REF!</definedName>
    <definedName name="___________________Pgm1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>#REF!</definedName>
    <definedName name="___________________Pgm17">#REF!</definedName>
    <definedName name="___________________Pgm18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>#REF!</definedName>
    <definedName name="__________________Pgm17">#REF!</definedName>
    <definedName name="__________________Pgm18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>#REF!</definedName>
    <definedName name="_________________pgm10">'[30]CSS Pgm 10'!$D$3</definedName>
    <definedName name="_________________Pgm11">#REF!</definedName>
    <definedName name="_________________Pgm12">#REF!</definedName>
    <definedName name="_________________Pgm13">#REF!</definedName>
    <definedName name="_________________Pgm14">#REF!</definedName>
    <definedName name="_________________Pgm15">#REF!</definedName>
    <definedName name="_________________Pgm16">#REF!</definedName>
    <definedName name="_________________Pgm17">#REF!</definedName>
    <definedName name="_________________Pgm18">#REF!</definedName>
    <definedName name="_________________Pgm19">#REF!</definedName>
    <definedName name="_________________Pgm2">#REF!</definedName>
    <definedName name="_________________Pgm3">#REF!</definedName>
    <definedName name="_________________Pgm4">#REF!</definedName>
    <definedName name="_________________Pgm5">#REF!</definedName>
    <definedName name="_________________Pgm6">#REF!</definedName>
    <definedName name="_________________Pgm7">#REF!</definedName>
    <definedName name="_________________Pgm8">#REF!</definedName>
    <definedName name="_________________Pgm9">#REF!</definedName>
    <definedName name="________________Pgm1">#REF!</definedName>
    <definedName name="________________pgm10">#REF!</definedName>
    <definedName name="________________Pgm11">#REF!</definedName>
    <definedName name="________________Pgm12">#REF!</definedName>
    <definedName name="________________Pgm13">#REF!</definedName>
    <definedName name="________________Pgm14">#REF!</definedName>
    <definedName name="________________Pgm15">#REF!</definedName>
    <definedName name="________________Pgm16">#REF!</definedName>
    <definedName name="________________Pgm17">#REF!</definedName>
    <definedName name="________________Pgm18">#REF!</definedName>
    <definedName name="________________Pgm19">#REF!</definedName>
    <definedName name="________________Pgm2">#REF!</definedName>
    <definedName name="________________Pgm3">#REF!</definedName>
    <definedName name="________________Pgm4">#REF!</definedName>
    <definedName name="________________Pgm5">#REF!</definedName>
    <definedName name="________________Pgm6">#REF!</definedName>
    <definedName name="________________Pgm7">#REF!</definedName>
    <definedName name="________________Pgm8">#REF!</definedName>
    <definedName name="________________Pgm9">#REF!</definedName>
    <definedName name="_______________Pgm1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>#REF!</definedName>
    <definedName name="_______________Pgm17">#REF!</definedName>
    <definedName name="_______________Pgm18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>#REF!</definedName>
    <definedName name="______________Pgm17">#REF!</definedName>
    <definedName name="______________Pgm18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>#REF!</definedName>
    <definedName name="_____________pgm10">'[32]CSS Pgm 10'!$D$3</definedName>
    <definedName name="_____________Pgm11">#REF!</definedName>
    <definedName name="_____________Pgm12">#REF!</definedName>
    <definedName name="_____________Pgm13">#REF!</definedName>
    <definedName name="_____________Pgm14">#REF!</definedName>
    <definedName name="_____________Pgm15">#REF!</definedName>
    <definedName name="_____________Pgm16">#REF!</definedName>
    <definedName name="_____________Pgm17">#REF!</definedName>
    <definedName name="_____________Pgm18">#REF!</definedName>
    <definedName name="_____________Pgm19">#REF!</definedName>
    <definedName name="_____________Pgm2">#REF!</definedName>
    <definedName name="_____________Pgm3">#REF!</definedName>
    <definedName name="_____________Pgm4">#REF!</definedName>
    <definedName name="_____________Pgm5">#REF!</definedName>
    <definedName name="_____________Pgm6">#REF!</definedName>
    <definedName name="_____________Pgm7">#REF!</definedName>
    <definedName name="_____________Pgm8">#REF!</definedName>
    <definedName name="_____________Pgm9">#REF!</definedName>
    <definedName name="____________Pgm1">#REF!</definedName>
    <definedName name="____________pgm10">#REF!</definedName>
    <definedName name="____________Pgm11">#REF!</definedName>
    <definedName name="____________Pgm12">#REF!</definedName>
    <definedName name="____________Pgm13">#REF!</definedName>
    <definedName name="____________Pgm14">#REF!</definedName>
    <definedName name="____________Pgm15">#REF!</definedName>
    <definedName name="____________Pgm16">#REF!</definedName>
    <definedName name="____________Pgm17">#REF!</definedName>
    <definedName name="____________Pgm18">#REF!</definedName>
    <definedName name="____________Pgm19">#REF!</definedName>
    <definedName name="____________Pgm2">#REF!</definedName>
    <definedName name="____________Pgm3">#REF!</definedName>
    <definedName name="____________Pgm4">#REF!</definedName>
    <definedName name="____________Pgm5">#REF!</definedName>
    <definedName name="____________Pgm6">#REF!</definedName>
    <definedName name="____________Pgm7">#REF!</definedName>
    <definedName name="____________Pgm8">#REF!</definedName>
    <definedName name="____________Pgm9">#REF!</definedName>
    <definedName name="___________Pgm1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>#REF!</definedName>
    <definedName name="___________Pgm17">#REF!</definedName>
    <definedName name="___________Pgm18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>#REF!</definedName>
    <definedName name="__________Pgm17">#REF!</definedName>
    <definedName name="__________Pgm18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>#REF!</definedName>
    <definedName name="_________pgm10">'[34]CSS Pgm 10'!$D$3</definedName>
    <definedName name="_________Pgm11">#REF!</definedName>
    <definedName name="_________Pgm12">#REF!</definedName>
    <definedName name="_________Pgm13">#REF!</definedName>
    <definedName name="_________Pgm14">#REF!</definedName>
    <definedName name="_________Pgm15">#REF!</definedName>
    <definedName name="_________Pgm16">#REF!</definedName>
    <definedName name="_________Pgm17">#REF!</definedName>
    <definedName name="_________Pgm18">#REF!</definedName>
    <definedName name="_________Pgm19">#REF!</definedName>
    <definedName name="_________Pgm2">#REF!</definedName>
    <definedName name="_________Pgm3">#REF!</definedName>
    <definedName name="_________Pgm4">#REF!</definedName>
    <definedName name="_________Pgm5">#REF!</definedName>
    <definedName name="_________Pgm6">#REF!</definedName>
    <definedName name="_________Pgm7">#REF!</definedName>
    <definedName name="_________Pgm8">#REF!</definedName>
    <definedName name="_________Pgm9">#REF!</definedName>
    <definedName name="________Pgm1">#REF!</definedName>
    <definedName name="________pgm10">#REF!</definedName>
    <definedName name="________Pgm11">#REF!</definedName>
    <definedName name="________Pgm12">#REF!</definedName>
    <definedName name="________Pgm13">#REF!</definedName>
    <definedName name="________Pgm14">#REF!</definedName>
    <definedName name="________Pgm15">#REF!</definedName>
    <definedName name="________Pgm16">#REF!</definedName>
    <definedName name="________Pgm17">#REF!</definedName>
    <definedName name="________Pgm18">#REF!</definedName>
    <definedName name="________Pgm19">#REF!</definedName>
    <definedName name="________Pgm2">#REF!</definedName>
    <definedName name="________Pgm3">#REF!</definedName>
    <definedName name="________Pgm4">#REF!</definedName>
    <definedName name="________Pgm5">#REF!</definedName>
    <definedName name="________Pgm6">#REF!</definedName>
    <definedName name="________Pgm7">#REF!</definedName>
    <definedName name="________Pgm8">#REF!</definedName>
    <definedName name="________Pgm9">#REF!</definedName>
    <definedName name="_______Pgm1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>#REF!</definedName>
    <definedName name="_______Pgm17">#REF!</definedName>
    <definedName name="_______Pgm18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>#REF!</definedName>
    <definedName name="______Pgm17">#REF!</definedName>
    <definedName name="______Pgm18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>#REF!</definedName>
    <definedName name="_____pgm10">'[36]CSS Pgm 10'!$D$3</definedName>
    <definedName name="_____Pgm11">#REF!</definedName>
    <definedName name="_____Pgm12">#REF!</definedName>
    <definedName name="_____Pgm13">#REF!</definedName>
    <definedName name="_____Pgm14">#REF!</definedName>
    <definedName name="_____Pgm15">#REF!</definedName>
    <definedName name="_____Pgm16">#REF!</definedName>
    <definedName name="_____Pgm17">#REF!</definedName>
    <definedName name="_____Pgm18">#REF!</definedName>
    <definedName name="_____Pgm19">#REF!</definedName>
    <definedName name="_____Pgm2">#REF!</definedName>
    <definedName name="_____Pgm3">#REF!</definedName>
    <definedName name="_____Pgm4">#REF!</definedName>
    <definedName name="_____Pgm5">#REF!</definedName>
    <definedName name="_____Pgm6">#REF!</definedName>
    <definedName name="_____Pgm7">#REF!</definedName>
    <definedName name="_____Pgm8">#REF!</definedName>
    <definedName name="_____Pgm9">#REF!</definedName>
    <definedName name="____Pgm1">#REF!</definedName>
    <definedName name="____pgm10">#REF!</definedName>
    <definedName name="____Pgm11">#REF!</definedName>
    <definedName name="____Pgm12">#REF!</definedName>
    <definedName name="____Pgm13">#REF!</definedName>
    <definedName name="____Pgm14">#REF!</definedName>
    <definedName name="____Pgm15">#REF!</definedName>
    <definedName name="____Pgm16">#REF!</definedName>
    <definedName name="____Pgm17">#REF!</definedName>
    <definedName name="____Pgm18">#REF!</definedName>
    <definedName name="____Pgm19">#REF!</definedName>
    <definedName name="____Pgm2">#REF!</definedName>
    <definedName name="____Pgm3">#REF!</definedName>
    <definedName name="____Pgm4">#REF!</definedName>
    <definedName name="____Pgm5">#REF!</definedName>
    <definedName name="____Pgm6">#REF!</definedName>
    <definedName name="____Pgm7">#REF!</definedName>
    <definedName name="____Pgm8">#REF!</definedName>
    <definedName name="____Pgm9">#REF!</definedName>
    <definedName name="___Pgm1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>#REF!</definedName>
    <definedName name="___Pgm17">#REF!</definedName>
    <definedName name="___Pgm18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>#REF!</definedName>
    <definedName name="__pgm10">#REF!</definedName>
    <definedName name="__Pgm11">#REF!</definedName>
    <definedName name="__Pgm12">#REF!</definedName>
    <definedName name="__Pgm13">#REF!</definedName>
    <definedName name="__Pgm14">#REF!</definedName>
    <definedName name="__Pgm15">#REF!</definedName>
    <definedName name="__Pgm16">#REF!</definedName>
    <definedName name="__Pgm17">#REF!</definedName>
    <definedName name="__Pgm18">#REF!</definedName>
    <definedName name="__Pgm19">#REF!</definedName>
    <definedName name="__Pgm2">#REF!</definedName>
    <definedName name="__Pgm3">#REF!</definedName>
    <definedName name="__Pgm4">#REF!</definedName>
    <definedName name="__Pgm5">#REF!</definedName>
    <definedName name="__Pgm6">#REF!</definedName>
    <definedName name="__Pgm7">#REF!</definedName>
    <definedName name="__Pgm8">#REF!</definedName>
    <definedName name="__Pgm9">#REF!</definedName>
    <definedName name="_Pgm1">#REF!</definedName>
    <definedName name="_pgm10">'[37]CSS WP 10'!$D$3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Summary'!$A$1:$P$84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<sst xmlns="http://schemas.openxmlformats.org/spreadsheetml/2006/main" count="262" uniqueCount="171">
  <si>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</si>
  <si>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</si>
  <si>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</si>
  <si>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</si>
  <si>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</si>
  <si>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</si>
  <si>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</si>
  <si>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</si>
  <si>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</si>
  <si>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</si>
  <si>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</si>
  <si>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</si>
  <si>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</si>
  <si>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</si>
  <si>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</si>
  <si>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</si>
  <si>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</si>
  <si>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</si>
  <si>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</si>
  <si>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</si>
  <si>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</si>
  <si>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</si>
  <si>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</si>
  <si>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</si>
  <si>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</si>
  <si>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</si>
  <si>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</si>
  <si>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</si>
  <si>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</si>
  <si>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</si>
  <si>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</si>
  <si>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</si>
  <si>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</si>
  <si>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</si>
  <si>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</si>
  <si>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</si>
  <si>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</si>
  <si>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</si>
  <si>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</si>
  <si>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</si>
  <si>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</si>
  <si>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</si>
  <si>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</si>
  <si>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</si>
  <si>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</si>
  <si>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</si>
  <si>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</si>
  <si>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</si>
  <si>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</si>
  <si>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</si>
  <si>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</si>
  <si>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</si>
  <si>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</si>
  <si>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</si>
  <si>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</si>
  <si>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</si>
  <si>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</si>
  <si>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</si>
  <si>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</si>
  <si>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</si>
  <si>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</si>
  <si>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</si>
  <si>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</si>
  <si>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</si>
  <si>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</si>
  <si>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</si>
  <si>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</si>
  <si>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</si>
  <si>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</si>
  <si>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</si>
  <si>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</si>
  <si>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</si>
  <si>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</si>
  <si>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</si>
  <si>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</si>
  <si>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</si>
  <si>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</si>
  <si>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</si>
  <si>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</si>
  <si>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</si>
  <si>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</si>
  <si>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</si>
  <si>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</si>
  <si>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</si>
  <si>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</si>
  <si>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</si>
  <si>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</si>
  <si>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</si>
  <si>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</si>
  <si>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</si>
  <si>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</si>
  <si>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</si>
  <si>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</si>
  <si>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</si>
  <si>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</si>
  <si>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</si>
  <si>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</si>
  <si>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</si>
  <si>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</si>
  <si>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</si>
  <si>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</si>
  <si>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</si>
  <si>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</si>
  <si>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</si>
  <si>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</si>
  <si>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</si>
  <si>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</si>
  <si>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Summary</t>
  </si>
  <si>
    <t>Annual Mental Health Services Act Revenue and Expenditure Report for Fiscal Year 2013-14
Workforce Education and Training (WET) Summary</t>
  </si>
  <si>
    <t>Fiscal Year 2013-14</t>
  </si>
  <si>
    <t>FY 2013-14 MHSA Funds</t>
  </si>
  <si>
    <t>Annual Mental Health Services Act Revenue and Expenditure Report for Fiscal Year 2013-14
Triage Grants Summary</t>
  </si>
  <si>
    <t>Triage Grant Component</t>
  </si>
  <si>
    <t>Triage Administration</t>
  </si>
  <si>
    <t>Total Triage Expenditures</t>
  </si>
  <si>
    <t>FY 2013-14 Funds</t>
  </si>
  <si>
    <t>MHSA Funds</t>
  </si>
  <si>
    <t>Other Funds</t>
  </si>
  <si>
    <t>Personnel Funding</t>
  </si>
  <si>
    <t>A</t>
  </si>
  <si>
    <t>B</t>
  </si>
  <si>
    <t>TOTAL MHSA and Other Funds</t>
  </si>
  <si>
    <t>(J)</t>
  </si>
  <si>
    <t>Total Personnel Funding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</si>
  <si>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</si>
  <si>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</si>
  <si>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</si>
  <si>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</si>
  <si>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</si>
  <si>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</si>
  <si>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Annual Mental Health Services Act Revenue and Expenditure Report for Fiscal Year 2013-14
Community Services and Supports (CSS) Summary</t>
  </si>
  <si>
    <t>Federal Financial Participation (FFP)</t>
  </si>
  <si>
    <t>Estimated FFP Revenue Generated In FY 2013-14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</si>
  <si>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</si>
  <si>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</si>
  <si>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</si>
  <si>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</si>
  <si>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</si>
  <si>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</si>
  <si>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</si>
  <si>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</si>
  <si>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</si>
  <si>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</si>
  <si>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Annual Mental Health Services Act Revenue and Expenditure Report for                                       Fiscal Year 2013-14
Prevention and Early Intervention (PEI) Summary</t>
  </si>
  <si>
    <t>Annual Mental Health Services Act Revenue and Expenditure Report for                                        Fiscal Year 2013-14
Adjustments Summary</t>
  </si>
  <si>
    <t>NOTE TO COUNTY: Total Adjustments recorded in the Adjustments Summary worksheet MUST match Total Adjustments recorded on the RER Summary Worksheet. If ERROR, recheck and correct.</t>
  </si>
  <si>
    <t>FY 2013-14 MHSA Revenue Received</t>
  </si>
  <si>
    <t>Annual Mental Health Services Act Revenue and Expenditure Report Fiscal Year 2013-14
Other MHSA Funds Summary</t>
  </si>
  <si>
    <t>MHSA Net Expenditures Subtotal for FY 2013-14</t>
  </si>
  <si>
    <t>Annual Mental Health Services Act Revenue and Expenditure Report for Fiscal Year 2013-14
Innovation (INN) Summary</t>
  </si>
  <si>
    <t xml:space="preserve">Innovation Evaluation </t>
  </si>
  <si>
    <t>FY 2013-14 Interest Earned on MHSA Funds</t>
  </si>
  <si>
    <t xml:space="preserve">FY 2013-14 </t>
  </si>
  <si>
    <t>FY 2011-12</t>
  </si>
  <si>
    <t>Alpine</t>
  </si>
  <si>
    <t>Systems Development and Outreach &amp; Engagement</t>
  </si>
  <si>
    <t>Wellness Center</t>
  </si>
  <si>
    <t>Youth Services</t>
  </si>
  <si>
    <t>no</t>
  </si>
  <si>
    <t>Gary C. Ernst</t>
  </si>
  <si>
    <t>Fiscal Consultant</t>
  </si>
  <si>
    <t>559 679-2541</t>
  </si>
  <si>
    <t>gcernst@sbcglobal.net</t>
  </si>
  <si>
    <t>Annual Mental Health Services Act Revenue and Expenditure Report 
Fiscal Year 2013-14
Capital Facilities/Technological Needs (CF/TN)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</si>
  <si>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</si>
  <si>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2013-14</t>
    </r>
    <r>
      <rPr>
        <b/>
        <vertAlign val="superscript"/>
        <sz val="12"/>
        <rFont val="Arial"/>
        <family val="2"/>
      </rPr>
      <t>2</t>
    </r>
  </si>
  <si>
    <r>
      <t>Expenditure and Funding Sources for FY 2013-14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</si>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</sst>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trike/>
      <sz val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i/>
      <strike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0" xfId="0" applyFill="1"/>
    <xf numFmtId="0" fontId="0" fillId="0" borderId="0" xfId="0" applyBorder="1"/>
    <xf numFmtId="14" fontId="0" fillId="0" borderId="4" xfId="0" applyNumberFormat="1" applyBorder="1" applyProtection="1">
      <protection/>
    </xf>
    <xf numFmtId="0" fontId="7" fillId="0" borderId="0" xfId="0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14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3" fillId="0" borderId="9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5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7" xfId="0" applyFont="1" applyBorder="1" applyAlignment="1" applyProtection="1">
      <alignment horizontal="right"/>
      <protection hidden="1"/>
    </xf>
    <xf numFmtId="0" fontId="3" fillId="0" borderId="4" xfId="0" applyFont="1" applyBorder="1" applyAlignment="1" applyProtection="1">
      <alignment horizontal="center"/>
      <protection locked="0"/>
    </xf>
    <xf numFmtId="14" fontId="7" fillId="0" borderId="4" xfId="0" applyNumberFormat="1" applyFont="1" applyBorder="1" applyProtection="1">
      <protection locked="0"/>
    </xf>
    <xf numFmtId="0" fontId="3" fillId="0" borderId="1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3" fillId="0" borderId="1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3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3" fillId="0" borderId="4" xfId="0" applyFont="1" applyBorder="1" applyProtection="1">
      <protection hidden="1"/>
    </xf>
    <xf numFmtId="0" fontId="3" fillId="0" borderId="3" xfId="0" applyFont="1" applyBorder="1" applyProtection="1">
      <protection locked="0"/>
    </xf>
    <xf numFmtId="0" fontId="0" fillId="0" borderId="0" xfId="0" applyProtection="1">
      <protection hidden="1"/>
    </xf>
    <xf numFmtId="0" fontId="7" fillId="0" borderId="15" xfId="0" applyFont="1" applyBorder="1" applyProtection="1">
      <protection locked="0"/>
    </xf>
    <xf numFmtId="164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16" xfId="0" applyFont="1" applyBorder="1" applyProtection="1"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Protection="1">
      <protection locked="0"/>
    </xf>
    <xf numFmtId="0" fontId="7" fillId="0" borderId="4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64" fontId="3" fillId="0" borderId="19" xfId="16" applyNumberFormat="1" applyFont="1" applyBorder="1" applyAlignment="1" applyProtection="1">
      <alignment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Protection="1">
      <protection locked="0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14" fontId="3" fillId="0" borderId="4" xfId="0" applyNumberFormat="1" applyFont="1" applyBorder="1" applyAlignment="1" applyProtection="1">
      <alignment horizontal="center"/>
      <protection locked="0"/>
    </xf>
    <xf numFmtId="164" fontId="7" fillId="2" borderId="22" xfId="0" applyNumberFormat="1" applyFont="1" applyFill="1" applyBorder="1" applyProtection="1">
      <protection hidden="1"/>
    </xf>
    <xf numFmtId="164" fontId="7" fillId="2" borderId="23" xfId="0" applyNumberFormat="1" applyFont="1" applyFill="1" applyBorder="1" applyProtection="1">
      <protection hidden="1"/>
    </xf>
    <xf numFmtId="164" fontId="7" fillId="0" borderId="24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hidden="1"/>
    </xf>
    <xf numFmtId="164" fontId="7" fillId="2" borderId="24" xfId="0" applyNumberFormat="1" applyFont="1" applyFill="1" applyBorder="1" applyProtection="1">
      <protection hidden="1"/>
    </xf>
    <xf numFmtId="164" fontId="7" fillId="2" borderId="16" xfId="0" applyNumberFormat="1" applyFont="1" applyFill="1" applyBorder="1" applyProtection="1">
      <protection hidden="1"/>
    </xf>
    <xf numFmtId="164" fontId="7" fillId="0" borderId="25" xfId="0" applyNumberFormat="1" applyFont="1" applyFill="1" applyBorder="1" applyProtection="1">
      <protection locked="0"/>
    </xf>
    <xf numFmtId="164" fontId="7" fillId="2" borderId="26" xfId="0" applyNumberFormat="1" applyFont="1" applyFill="1" applyBorder="1" applyProtection="1">
      <protection hidden="1"/>
    </xf>
    <xf numFmtId="164" fontId="7" fillId="2" borderId="27" xfId="0" applyNumberFormat="1" applyFont="1" applyFill="1" applyBorder="1" applyProtection="1">
      <protection hidden="1"/>
    </xf>
    <xf numFmtId="164" fontId="7" fillId="2" borderId="27" xfId="58" applyNumberFormat="1" applyFont="1" applyFill="1" applyBorder="1" applyProtection="1">
      <alignment/>
      <protection hidden="1"/>
    </xf>
    <xf numFmtId="164" fontId="7" fillId="2" borderId="24" xfId="58" applyNumberFormat="1" applyFont="1" applyFill="1" applyBorder="1" applyProtection="1">
      <alignment/>
      <protection hidden="1"/>
    </xf>
    <xf numFmtId="164" fontId="7" fillId="3" borderId="24" xfId="0" applyNumberFormat="1" applyFont="1" applyFill="1" applyBorder="1" applyProtection="1">
      <protection locked="0"/>
    </xf>
    <xf numFmtId="164" fontId="7" fillId="2" borderId="25" xfId="0" applyNumberFormat="1" applyFont="1" applyFill="1" applyBorder="1" applyProtection="1">
      <protection hidden="1"/>
    </xf>
    <xf numFmtId="164" fontId="7" fillId="3" borderId="8" xfId="0" applyNumberFormat="1" applyFont="1" applyFill="1" applyBorder="1" applyProtection="1">
      <protection locked="0"/>
    </xf>
    <xf numFmtId="164" fontId="7" fillId="2" borderId="18" xfId="0" applyNumberFormat="1" applyFont="1" applyFill="1" applyBorder="1" applyProtection="1">
      <protection hidden="1"/>
    </xf>
    <xf numFmtId="164" fontId="7" fillId="2" borderId="6" xfId="0" applyNumberFormat="1" applyFont="1" applyFill="1" applyBorder="1" applyProtection="1">
      <protection hidden="1"/>
    </xf>
    <xf numFmtId="164" fontId="7" fillId="2" borderId="28" xfId="0" applyNumberFormat="1" applyFont="1" applyFill="1" applyBorder="1" applyProtection="1">
      <protection hidden="1"/>
    </xf>
    <xf numFmtId="164" fontId="7" fillId="2" borderId="19" xfId="0" applyNumberFormat="1" applyFont="1" applyFill="1" applyBorder="1" applyProtection="1">
      <protection hidden="1"/>
    </xf>
    <xf numFmtId="164" fontId="7" fillId="2" borderId="29" xfId="0" applyNumberFormat="1" applyFont="1" applyFill="1" applyBorder="1" applyProtection="1">
      <protection hidden="1"/>
    </xf>
    <xf numFmtId="164" fontId="7" fillId="2" borderId="30" xfId="0" applyNumberFormat="1" applyFont="1" applyFill="1" applyBorder="1" applyProtection="1">
      <protection hidden="1"/>
    </xf>
    <xf numFmtId="164" fontId="7" fillId="0" borderId="27" xfId="0" applyNumberFormat="1" applyFont="1" applyFill="1" applyBorder="1" applyProtection="1">
      <protection locked="0"/>
    </xf>
    <xf numFmtId="164" fontId="7" fillId="3" borderId="25" xfId="0" applyNumberFormat="1" applyFont="1" applyFill="1" applyBorder="1" applyProtection="1">
      <protection locked="0"/>
    </xf>
    <xf numFmtId="164" fontId="7" fillId="0" borderId="28" xfId="0" applyNumberFormat="1" applyFont="1" applyFill="1" applyBorder="1" applyProtection="1">
      <protection locked="0"/>
    </xf>
    <xf numFmtId="164" fontId="7" fillId="2" borderId="17" xfId="0" applyNumberFormat="1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Protection="1">
      <protection locked="0"/>
    </xf>
    <xf numFmtId="9" fontId="3" fillId="0" borderId="0" xfId="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7" fillId="0" borderId="18" xfId="0" applyNumberFormat="1" applyFont="1" applyFill="1" applyBorder="1" applyProtection="1">
      <protection locked="0"/>
    </xf>
    <xf numFmtId="164" fontId="12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164" fontId="7" fillId="0" borderId="19" xfId="0" applyNumberFormat="1" applyFont="1" applyFill="1" applyBorder="1" applyProtection="1">
      <protection locked="0"/>
    </xf>
    <xf numFmtId="164" fontId="7" fillId="0" borderId="25" xfId="58" applyNumberFormat="1" applyFont="1" applyFill="1" applyBorder="1" applyProtection="1">
      <alignment/>
      <protection locked="0"/>
    </xf>
    <xf numFmtId="0" fontId="7" fillId="0" borderId="3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164" fontId="7" fillId="0" borderId="8" xfId="0" applyNumberFormat="1" applyFont="1" applyFill="1" applyBorder="1" applyProtection="1">
      <protection locked="0"/>
    </xf>
    <xf numFmtId="164" fontId="7" fillId="0" borderId="6" xfId="0" applyNumberFormat="1" applyFont="1" applyFill="1" applyBorder="1" applyProtection="1">
      <protection locked="0"/>
    </xf>
    <xf numFmtId="164" fontId="7" fillId="0" borderId="16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164" fontId="7" fillId="0" borderId="29" xfId="0" applyNumberFormat="1" applyFont="1" applyFill="1" applyBorder="1" applyProtection="1">
      <protection locked="0"/>
    </xf>
    <xf numFmtId="0" fontId="3" fillId="0" borderId="10" xfId="0" applyFont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6" xfId="0" applyFont="1" applyBorder="1" applyProtection="1">
      <protection locked="0"/>
    </xf>
    <xf numFmtId="164" fontId="7" fillId="0" borderId="3" xfId="26" applyNumberFormat="1" applyFont="1" applyBorder="1" applyAlignment="1" applyProtection="1">
      <alignment horizontal="right"/>
      <protection locked="0"/>
    </xf>
    <xf numFmtId="164" fontId="7" fillId="0" borderId="6" xfId="26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0" xfId="58" applyFont="1" applyBorder="1" applyProtection="1">
      <alignment/>
      <protection locked="0"/>
    </xf>
    <xf numFmtId="0" fontId="7" fillId="0" borderId="6" xfId="58" applyFont="1" applyBorder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165" fontId="7" fillId="0" borderId="10" xfId="26" applyNumberFormat="1" applyFont="1" applyBorder="1" applyAlignment="1" applyProtection="1">
      <alignment horizontal="right"/>
      <protection hidden="1"/>
    </xf>
    <xf numFmtId="165" fontId="7" fillId="0" borderId="11" xfId="26" applyNumberFormat="1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 quotePrefix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64" fontId="7" fillId="0" borderId="10" xfId="26" applyNumberFormat="1" applyFont="1" applyBorder="1" applyAlignment="1" applyProtection="1">
      <alignment horizontal="right"/>
      <protection locked="0"/>
    </xf>
    <xf numFmtId="164" fontId="7" fillId="0" borderId="11" xfId="26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164" fontId="7" fillId="0" borderId="7" xfId="26" applyNumberFormat="1" applyFont="1" applyBorder="1" applyAlignment="1" applyProtection="1">
      <alignment horizontal="right"/>
      <protection locked="0"/>
    </xf>
    <xf numFmtId="164" fontId="7" fillId="0" borderId="8" xfId="26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164" fontId="7" fillId="0" borderId="3" xfId="26" applyNumberFormat="1" applyFont="1" applyBorder="1" applyAlignment="1" applyProtection="1">
      <alignment horizontal="right"/>
      <protection hidden="1"/>
    </xf>
    <xf numFmtId="164" fontId="7" fillId="0" borderId="6" xfId="26" applyNumberFormat="1" applyFont="1" applyBorder="1" applyAlignment="1" applyProtection="1">
      <alignment horizontal="right"/>
      <protection hidden="1"/>
    </xf>
    <xf numFmtId="0" fontId="7" fillId="0" borderId="6" xfId="58" applyFont="1" applyBorder="1" applyAlignment="1" applyProtection="1">
      <alignment horizontal="left"/>
      <protection locked="0"/>
    </xf>
    <xf numFmtId="164" fontId="7" fillId="0" borderId="9" xfId="26" applyNumberFormat="1" applyFont="1" applyBorder="1" applyAlignment="1" applyProtection="1">
      <alignment horizontal="right"/>
      <protection locked="0"/>
    </xf>
    <xf numFmtId="164" fontId="7" fillId="0" borderId="32" xfId="26" applyNumberFormat="1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left"/>
      <protection locked="0"/>
    </xf>
    <xf numFmtId="164" fontId="7" fillId="0" borderId="3" xfId="26" applyNumberFormat="1" applyFont="1" applyBorder="1" applyAlignment="1" applyProtection="1">
      <alignment horizontal="center"/>
      <protection locked="0"/>
    </xf>
    <xf numFmtId="164" fontId="7" fillId="0" borderId="6" xfId="26" applyNumberFormat="1" applyFont="1" applyBorder="1" applyAlignment="1" applyProtection="1">
      <alignment horizontal="center"/>
      <protection locked="0"/>
    </xf>
    <xf numFmtId="0" fontId="7" fillId="0" borderId="0" xfId="58" applyFont="1" applyBorder="1" applyAlignment="1" applyProtection="1">
      <alignment horizontal="center"/>
      <protection locked="0"/>
    </xf>
    <xf numFmtId="0" fontId="7" fillId="0" borderId="6" xfId="58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164" fontId="7" fillId="0" borderId="9" xfId="16" applyNumberFormat="1" applyFont="1" applyBorder="1" applyAlignment="1" applyProtection="1">
      <alignment horizontal="right"/>
      <protection locked="0"/>
    </xf>
    <xf numFmtId="164" fontId="7" fillId="0" borderId="32" xfId="16" applyNumberFormat="1" applyFont="1" applyBorder="1" applyAlignment="1" applyProtection="1">
      <alignment horizontal="right"/>
      <protection locked="0"/>
    </xf>
    <xf numFmtId="164" fontId="7" fillId="0" borderId="7" xfId="16" applyNumberFormat="1" applyFont="1" applyBorder="1" applyAlignment="1" applyProtection="1">
      <alignment horizontal="right"/>
      <protection locked="0"/>
    </xf>
    <xf numFmtId="164" fontId="7" fillId="0" borderId="8" xfId="16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7" fillId="0" borderId="3" xfId="0" applyNumberFormat="1" applyFont="1" applyBorder="1" applyAlignment="1" applyProtection="1">
      <alignment horizontal="right"/>
      <protection locked="0"/>
    </xf>
    <xf numFmtId="164" fontId="7" fillId="0" borderId="6" xfId="0" applyNumberFormat="1" applyFont="1" applyBorder="1" applyAlignment="1" applyProtection="1">
      <alignment horizontal="right"/>
      <protection locked="0"/>
    </xf>
    <xf numFmtId="164" fontId="7" fillId="0" borderId="7" xfId="0" applyNumberFormat="1" applyFont="1" applyBorder="1" applyAlignment="1" applyProtection="1">
      <alignment horizontal="right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31" xfId="0" applyNumberFormat="1" applyFont="1" applyBorder="1" applyAlignment="1" applyProtection="1">
      <alignment horizontal="right"/>
      <protection locked="0"/>
    </xf>
    <xf numFmtId="164" fontId="7" fillId="0" borderId="20" xfId="0" applyNumberFormat="1" applyFont="1" applyBorder="1" applyAlignment="1" applyProtection="1">
      <alignment horizontal="right"/>
      <protection locked="0"/>
    </xf>
    <xf numFmtId="164" fontId="7" fillId="0" borderId="9" xfId="0" applyNumberFormat="1" applyFont="1" applyBorder="1" applyAlignment="1" applyProtection="1">
      <alignment horizontal="right"/>
      <protection locked="0"/>
    </xf>
    <xf numFmtId="164" fontId="7" fillId="0" borderId="32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 applyProtection="1">
      <alignment horizontal="right"/>
      <protection hidden="1"/>
    </xf>
    <xf numFmtId="164" fontId="7" fillId="0" borderId="11" xfId="0" applyNumberFormat="1" applyFont="1" applyBorder="1" applyAlignment="1" applyProtection="1">
      <alignment horizontal="right"/>
      <protection hidden="1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164" fontId="7" fillId="0" borderId="3" xfId="0" applyNumberFormat="1" applyFont="1" applyBorder="1" applyProtection="1">
      <protection locked="0"/>
    </xf>
    <xf numFmtId="164" fontId="7" fillId="0" borderId="6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hidden="1"/>
    </xf>
    <xf numFmtId="164" fontId="7" fillId="0" borderId="11" xfId="0" applyNumberFormat="1" applyFont="1" applyBorder="1" applyAlignment="1" applyProtection="1">
      <alignment/>
      <protection hidden="1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6" xfId="0" applyNumberFormat="1" applyFont="1" applyBorder="1" applyAlignment="1" applyProtection="1">
      <alignment/>
      <protection locked="0"/>
    </xf>
    <xf numFmtId="164" fontId="7" fillId="0" borderId="33" xfId="0" applyNumberFormat="1" applyFont="1" applyBorder="1" applyProtection="1">
      <protection locked="0"/>
    </xf>
    <xf numFmtId="164" fontId="7" fillId="0" borderId="34" xfId="0" applyNumberFormat="1" applyFont="1" applyBorder="1" applyProtection="1">
      <protection locked="0"/>
    </xf>
    <xf numFmtId="164" fontId="7" fillId="0" borderId="3" xfId="58" applyNumberFormat="1" applyFont="1" applyBorder="1" applyProtection="1">
      <alignment/>
      <protection locked="0"/>
    </xf>
    <xf numFmtId="164" fontId="7" fillId="0" borderId="6" xfId="58" applyNumberFormat="1" applyFont="1" applyBorder="1" applyProtection="1">
      <alignment/>
      <protection locked="0"/>
    </xf>
    <xf numFmtId="164" fontId="7" fillId="0" borderId="31" xfId="0" applyNumberFormat="1" applyFont="1" applyBorder="1" applyProtection="1">
      <protection locked="0"/>
    </xf>
    <xf numFmtId="164" fontId="7" fillId="0" borderId="20" xfId="0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164" fontId="7" fillId="0" borderId="9" xfId="0" applyNumberFormat="1" applyFont="1" applyBorder="1" applyProtection="1">
      <protection locked="0"/>
    </xf>
    <xf numFmtId="164" fontId="7" fillId="0" borderId="32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3" xfId="0" applyNumberFormat="1" applyFont="1" applyBorder="1" applyAlignment="1" applyProtection="1">
      <alignment/>
      <protection hidden="1"/>
    </xf>
    <xf numFmtId="164" fontId="7" fillId="0" borderId="6" xfId="0" applyNumberFormat="1" applyFont="1" applyBorder="1" applyAlignment="1" applyProtection="1">
      <alignment/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1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left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/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7" fillId="4" borderId="31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20" xfId="0" applyFont="1" applyFill="1" applyBorder="1" applyAlignment="1" applyProtection="1">
      <alignment horizontal="left"/>
      <protection hidden="1"/>
    </xf>
    <xf numFmtId="0" fontId="7" fillId="4" borderId="31" xfId="0" applyFont="1" applyFill="1" applyBorder="1" applyProtection="1">
      <protection hidden="1"/>
    </xf>
    <xf numFmtId="0" fontId="7" fillId="4" borderId="4" xfId="0" applyFont="1" applyFill="1" applyBorder="1" applyProtection="1">
      <protection hidden="1"/>
    </xf>
    <xf numFmtId="0" fontId="7" fillId="4" borderId="20" xfId="0" applyFont="1" applyFill="1" applyBorder="1" applyProtection="1"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10" xfId="0" applyNumberFormat="1" applyFont="1" applyBorder="1" applyAlignment="1" applyProtection="1">
      <alignment horizontal="right"/>
      <protection hidden="1"/>
    </xf>
    <xf numFmtId="164" fontId="1" fillId="0" borderId="11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" xfId="0" applyFont="1" applyBorder="1"/>
    <xf numFmtId="0" fontId="1" fillId="0" borderId="0" xfId="0" applyFont="1" applyBorder="1"/>
    <xf numFmtId="164" fontId="0" fillId="0" borderId="3" xfId="0" applyNumberFormat="1" applyFont="1" applyBorder="1" applyAlignment="1" applyProtection="1">
      <alignment horizontal="right"/>
      <protection locked="0"/>
    </xf>
    <xf numFmtId="164" fontId="0" fillId="0" borderId="6" xfId="0" applyNumberFormat="1" applyFont="1" applyBorder="1" applyAlignment="1" applyProtection="1">
      <alignment horizontal="right"/>
      <protection locked="0"/>
    </xf>
    <xf numFmtId="0" fontId="1" fillId="0" borderId="9" xfId="0" applyFont="1" applyBorder="1"/>
    <xf numFmtId="0" fontId="1" fillId="0" borderId="1" xfId="0" applyFont="1" applyBorder="1"/>
    <xf numFmtId="0" fontId="1" fillId="0" borderId="32" xfId="0" applyFont="1" applyBorder="1"/>
    <xf numFmtId="164" fontId="0" fillId="0" borderId="9" xfId="0" applyNumberFormat="1" applyBorder="1" applyAlignment="1" applyProtection="1">
      <alignment horizontal="right"/>
      <protection hidden="1"/>
    </xf>
    <xf numFmtId="164" fontId="0" fillId="0" borderId="32" xfId="0" applyNumberFormat="1" applyBorder="1" applyAlignment="1" applyProtection="1">
      <alignment horizontal="right"/>
      <protection hidden="1"/>
    </xf>
    <xf numFmtId="0" fontId="3" fillId="0" borderId="0" xfId="0" applyFont="1" applyAlignment="1">
      <alignment horizontal="center" wrapText="1"/>
    </xf>
    <xf numFmtId="164" fontId="0" fillId="0" borderId="31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1" fillId="0" borderId="10" xfId="0" applyFont="1" applyBorder="1"/>
    <xf numFmtId="0" fontId="1" fillId="0" borderId="5" xfId="0" applyFont="1" applyBorder="1"/>
    <xf numFmtId="164" fontId="0" fillId="0" borderId="10" xfId="0" applyNumberFormat="1" applyFont="1" applyBorder="1" applyAlignment="1" applyProtection="1">
      <alignment horizontal="right"/>
      <protection hidden="1"/>
    </xf>
    <xf numFmtId="164" fontId="0" fillId="0" borderId="11" xfId="0" applyNumberFormat="1" applyFont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zoomScaleSheetLayoutView="100" zoomScalePageLayoutView="84" workbookViewId="0" topLeftCell="A43">
      <selection activeCell="A9" sqref="A9"/>
    </sheetView>
  </sheetViews>
  <sheetFormatPr defaultColWidth="0" defaultRowHeight="12.75" zeroHeight="1"/>
  <cols>
    <col min="1" max="1" width="3.57421875" style="29" customWidth="1"/>
    <col min="2" max="2" width="4.28125" style="29" customWidth="1"/>
    <col min="3" max="4" width="3.57421875" style="29" customWidth="1"/>
    <col min="5" max="5" width="43.28125" style="29" customWidth="1"/>
    <col min="6" max="6" width="6.00390625" style="29" customWidth="1"/>
    <col min="7" max="7" width="20.421875" style="29" customWidth="1"/>
    <col min="8" max="10" width="12.57421875" style="0" hidden="1" customWidth="1"/>
    <col min="11" max="16384" width="9.140625" style="0" hidden="1" customWidth="1"/>
  </cols>
  <sheetData>
    <row r="1" spans="1:7" ht="46.5" customHeight="1">
      <c r="A1" s="166" t="s">
        <v>130</v>
      </c>
      <c r="B1" s="166"/>
      <c r="C1" s="166"/>
      <c r="D1" s="166"/>
      <c r="E1" s="166"/>
      <c r="F1" s="166"/>
      <c r="G1" s="166"/>
    </row>
    <row r="2" spans="1:7" ht="20.1" customHeight="1">
      <c r="A2" s="167" t="s">
        <v>8</v>
      </c>
      <c r="B2" s="167"/>
      <c r="C2" s="167"/>
      <c r="D2" s="168" t="s">
        <v>154</v>
      </c>
      <c r="E2" s="168"/>
      <c r="F2" s="41" t="s">
        <v>9</v>
      </c>
      <c r="G2" s="36">
        <v>42625</v>
      </c>
    </row>
    <row r="3" spans="1:7" ht="15" customHeight="1">
      <c r="A3" s="51"/>
      <c r="B3" s="51"/>
      <c r="C3" s="51"/>
      <c r="D3" s="169"/>
      <c r="E3" s="169"/>
      <c r="F3" s="170"/>
      <c r="G3" s="170"/>
    </row>
    <row r="4" spans="1:7" ht="12.75">
      <c r="A4" s="52"/>
      <c r="B4" s="52"/>
      <c r="C4" s="52"/>
      <c r="D4" s="52"/>
      <c r="E4" s="52"/>
      <c r="F4" s="165"/>
      <c r="G4" s="165"/>
    </row>
    <row r="5" spans="1:7" s="3" customFormat="1" ht="15" customHeight="1">
      <c r="A5" s="174" t="s">
        <v>54</v>
      </c>
      <c r="B5" s="175"/>
      <c r="C5" s="175"/>
      <c r="D5" s="175"/>
      <c r="E5" s="176"/>
      <c r="F5" s="183" t="s">
        <v>59</v>
      </c>
      <c r="G5" s="184"/>
    </row>
    <row r="6" spans="1:7" s="3" customFormat="1" ht="15" customHeight="1">
      <c r="A6" s="177"/>
      <c r="B6" s="178"/>
      <c r="C6" s="178"/>
      <c r="D6" s="178"/>
      <c r="E6" s="179"/>
      <c r="F6" s="185"/>
      <c r="G6" s="186"/>
    </row>
    <row r="7" spans="1:10" s="1" customFormat="1" ht="20.25" customHeight="1">
      <c r="A7" s="180"/>
      <c r="B7" s="181"/>
      <c r="C7" s="181"/>
      <c r="D7" s="181"/>
      <c r="E7" s="182"/>
      <c r="F7" s="187"/>
      <c r="G7" s="188"/>
      <c r="H7" s="2"/>
      <c r="I7" s="2"/>
      <c r="J7" s="2"/>
    </row>
    <row r="8" spans="1:7" ht="15" customHeight="1">
      <c r="A8" s="189" t="s">
        <v>126</v>
      </c>
      <c r="B8" s="190"/>
      <c r="C8" s="190"/>
      <c r="D8" s="190"/>
      <c r="E8" s="191"/>
      <c r="F8" s="192"/>
      <c r="G8" s="193"/>
    </row>
    <row r="9" spans="1:7" ht="15" customHeight="1">
      <c r="A9" s="43">
        <v>1</v>
      </c>
      <c r="B9" s="171" t="s">
        <v>126</v>
      </c>
      <c r="C9" s="172"/>
      <c r="D9" s="172"/>
      <c r="E9" s="173"/>
      <c r="F9" s="163">
        <f>SUM(163182/917216)*-243781+163182</f>
        <v>119810.89532890834</v>
      </c>
      <c r="G9" s="164"/>
    </row>
    <row r="10" spans="1:7" ht="15" customHeight="1">
      <c r="A10" s="43">
        <v>2</v>
      </c>
      <c r="B10" s="171"/>
      <c r="C10" s="172"/>
      <c r="D10" s="172"/>
      <c r="E10" s="173"/>
      <c r="F10" s="163"/>
      <c r="G10" s="164"/>
    </row>
    <row r="11" spans="1:7" ht="15" customHeight="1">
      <c r="A11" s="43">
        <v>3</v>
      </c>
      <c r="B11" s="171"/>
      <c r="C11" s="172"/>
      <c r="D11" s="172"/>
      <c r="E11" s="173"/>
      <c r="F11" s="163"/>
      <c r="G11" s="164"/>
    </row>
    <row r="12" spans="1:7" ht="15" customHeight="1">
      <c r="A12" s="43">
        <v>4</v>
      </c>
      <c r="B12" s="171"/>
      <c r="C12" s="172"/>
      <c r="D12" s="172"/>
      <c r="E12" s="173"/>
      <c r="F12" s="163"/>
      <c r="G12" s="164"/>
    </row>
    <row r="13" spans="1:7" ht="15" customHeight="1">
      <c r="A13" s="43">
        <v>5</v>
      </c>
      <c r="B13" s="171"/>
      <c r="C13" s="172"/>
      <c r="D13" s="172"/>
      <c r="E13" s="173"/>
      <c r="F13" s="163"/>
      <c r="G13" s="164"/>
    </row>
    <row r="14" spans="1:7" ht="15" customHeight="1">
      <c r="A14" s="43">
        <v>6</v>
      </c>
      <c r="B14" s="160"/>
      <c r="C14" s="161"/>
      <c r="D14" s="161"/>
      <c r="E14" s="162"/>
      <c r="F14" s="163"/>
      <c r="G14" s="164"/>
    </row>
    <row r="15" spans="1:7" ht="15" customHeight="1">
      <c r="A15" s="43">
        <v>7</v>
      </c>
      <c r="B15" s="160"/>
      <c r="C15" s="161"/>
      <c r="D15" s="161"/>
      <c r="E15" s="162"/>
      <c r="F15" s="163"/>
      <c r="G15" s="164"/>
    </row>
    <row r="16" spans="1:7" ht="15" customHeight="1">
      <c r="A16" s="43">
        <v>8</v>
      </c>
      <c r="B16" s="160"/>
      <c r="C16" s="161"/>
      <c r="D16" s="161"/>
      <c r="E16" s="162"/>
      <c r="F16" s="163"/>
      <c r="G16" s="164"/>
    </row>
    <row r="17" spans="1:7" ht="15" customHeight="1">
      <c r="A17" s="43">
        <v>9</v>
      </c>
      <c r="B17" s="160"/>
      <c r="C17" s="161"/>
      <c r="D17" s="161"/>
      <c r="E17" s="162"/>
      <c r="F17" s="163"/>
      <c r="G17" s="164"/>
    </row>
    <row r="18" spans="1:7" ht="15" customHeight="1">
      <c r="A18" s="43">
        <v>10</v>
      </c>
      <c r="B18" s="160"/>
      <c r="C18" s="161"/>
      <c r="D18" s="161"/>
      <c r="E18" s="162"/>
      <c r="F18" s="163"/>
      <c r="G18" s="164"/>
    </row>
    <row r="19" spans="1:7" ht="15" customHeight="1">
      <c r="A19" s="43">
        <v>11</v>
      </c>
      <c r="B19" s="160"/>
      <c r="C19" s="161"/>
      <c r="D19" s="161"/>
      <c r="E19" s="162"/>
      <c r="F19" s="163"/>
      <c r="G19" s="164"/>
    </row>
    <row r="20" spans="1:7" ht="15" customHeight="1">
      <c r="A20" s="43">
        <v>12</v>
      </c>
      <c r="B20" s="160"/>
      <c r="C20" s="161"/>
      <c r="D20" s="161"/>
      <c r="E20" s="162"/>
      <c r="F20" s="163"/>
      <c r="G20" s="164"/>
    </row>
    <row r="21" spans="1:7" ht="15" customHeight="1">
      <c r="A21" s="43">
        <v>13</v>
      </c>
      <c r="B21" s="160"/>
      <c r="C21" s="161"/>
      <c r="D21" s="161"/>
      <c r="E21" s="162"/>
      <c r="F21" s="163"/>
      <c r="G21" s="164"/>
    </row>
    <row r="22" spans="1:7" ht="15" customHeight="1">
      <c r="A22" s="43">
        <v>14</v>
      </c>
      <c r="B22" s="160"/>
      <c r="C22" s="161"/>
      <c r="D22" s="161"/>
      <c r="E22" s="162"/>
      <c r="F22" s="163"/>
      <c r="G22" s="164"/>
    </row>
    <row r="23" spans="1:7" ht="15" customHeight="1">
      <c r="A23" s="43">
        <v>15</v>
      </c>
      <c r="B23" s="160"/>
      <c r="C23" s="161"/>
      <c r="D23" s="161"/>
      <c r="E23" s="162"/>
      <c r="F23" s="163"/>
      <c r="G23" s="164"/>
    </row>
    <row r="24" spans="1:7" ht="15" customHeight="1">
      <c r="A24" s="43">
        <v>16</v>
      </c>
      <c r="B24" s="160"/>
      <c r="C24" s="161"/>
      <c r="D24" s="161"/>
      <c r="E24" s="162"/>
      <c r="F24" s="163"/>
      <c r="G24" s="164"/>
    </row>
    <row r="25" spans="1:7" ht="15" customHeight="1">
      <c r="A25" s="43">
        <v>17</v>
      </c>
      <c r="B25" s="160"/>
      <c r="C25" s="161"/>
      <c r="D25" s="161"/>
      <c r="E25" s="162"/>
      <c r="F25" s="163"/>
      <c r="G25" s="164"/>
    </row>
    <row r="26" spans="1:7" ht="15" customHeight="1">
      <c r="A26" s="43">
        <v>18</v>
      </c>
      <c r="B26" s="160"/>
      <c r="C26" s="161"/>
      <c r="D26" s="161"/>
      <c r="E26" s="162"/>
      <c r="F26" s="163"/>
      <c r="G26" s="164"/>
    </row>
    <row r="27" spans="1:7" ht="15" customHeight="1">
      <c r="A27" s="43">
        <v>19</v>
      </c>
      <c r="B27" s="160"/>
      <c r="C27" s="161"/>
      <c r="D27" s="161"/>
      <c r="E27" s="162"/>
      <c r="F27" s="163"/>
      <c r="G27" s="164"/>
    </row>
    <row r="28" spans="1:7" ht="15" customHeight="1">
      <c r="A28" s="43">
        <v>20</v>
      </c>
      <c r="B28" s="194"/>
      <c r="C28" s="161"/>
      <c r="D28" s="161"/>
      <c r="E28" s="162"/>
      <c r="F28" s="163"/>
      <c r="G28" s="164"/>
    </row>
    <row r="29" spans="1:7" ht="15" customHeight="1">
      <c r="A29" s="43">
        <v>21</v>
      </c>
      <c r="B29" s="160"/>
      <c r="C29" s="161"/>
      <c r="D29" s="161"/>
      <c r="E29" s="162"/>
      <c r="F29" s="163"/>
      <c r="G29" s="164"/>
    </row>
    <row r="30" spans="1:7" ht="15" customHeight="1">
      <c r="A30" s="43">
        <v>22</v>
      </c>
      <c r="B30" s="160"/>
      <c r="C30" s="161"/>
      <c r="D30" s="161"/>
      <c r="E30" s="162"/>
      <c r="F30" s="163"/>
      <c r="G30" s="164"/>
    </row>
    <row r="31" spans="1:7" ht="15" customHeight="1">
      <c r="A31" s="43">
        <v>23</v>
      </c>
      <c r="B31" s="160"/>
      <c r="C31" s="161"/>
      <c r="D31" s="161"/>
      <c r="E31" s="162"/>
      <c r="F31" s="163"/>
      <c r="G31" s="164"/>
    </row>
    <row r="32" spans="1:7" ht="15" customHeight="1">
      <c r="A32" s="43">
        <v>24</v>
      </c>
      <c r="B32" s="160"/>
      <c r="C32" s="161"/>
      <c r="D32" s="161"/>
      <c r="E32" s="162"/>
      <c r="F32" s="163"/>
      <c r="G32" s="164"/>
    </row>
    <row r="33" spans="1:7" s="5" customFormat="1" ht="15" customHeight="1">
      <c r="A33" s="43">
        <v>25</v>
      </c>
      <c r="B33" s="160"/>
      <c r="C33" s="161"/>
      <c r="D33" s="161"/>
      <c r="E33" s="162"/>
      <c r="F33" s="163"/>
      <c r="G33" s="164"/>
    </row>
    <row r="34" spans="1:7" s="5" customFormat="1" ht="15" customHeight="1">
      <c r="A34" s="53"/>
      <c r="B34" s="199" t="s">
        <v>62</v>
      </c>
      <c r="C34" s="199"/>
      <c r="D34" s="199"/>
      <c r="E34" s="200"/>
      <c r="F34" s="201">
        <f>SUM(F9:G33)</f>
        <v>119810.89532890834</v>
      </c>
      <c r="G34" s="202"/>
    </row>
    <row r="35" spans="1:7" s="5" customFormat="1" ht="15" customHeight="1">
      <c r="A35" s="203" t="s">
        <v>127</v>
      </c>
      <c r="B35" s="204"/>
      <c r="C35" s="204"/>
      <c r="D35" s="204"/>
      <c r="E35" s="205"/>
      <c r="F35" s="206"/>
      <c r="G35" s="207"/>
    </row>
    <row r="36" spans="1:7" s="5" customFormat="1" ht="15" customHeight="1">
      <c r="A36" s="43">
        <v>1</v>
      </c>
      <c r="B36" s="171" t="s">
        <v>155</v>
      </c>
      <c r="C36" s="171"/>
      <c r="D36" s="171"/>
      <c r="E36" s="208"/>
      <c r="F36" s="163">
        <f>SUM(754034/917216)*-243781+754034</f>
        <v>553624.1046710917</v>
      </c>
      <c r="G36" s="164"/>
    </row>
    <row r="37" spans="1:7" s="5" customFormat="1" ht="15" customHeight="1">
      <c r="A37" s="43">
        <v>2</v>
      </c>
      <c r="B37" s="171"/>
      <c r="C37" s="171"/>
      <c r="D37" s="171"/>
      <c r="E37" s="208"/>
      <c r="F37" s="163"/>
      <c r="G37" s="164"/>
    </row>
    <row r="38" spans="1:7" s="5" customFormat="1" ht="15" customHeight="1">
      <c r="A38" s="43">
        <v>3</v>
      </c>
      <c r="B38" s="171"/>
      <c r="C38" s="171"/>
      <c r="D38" s="171"/>
      <c r="E38" s="208"/>
      <c r="F38" s="163"/>
      <c r="G38" s="164"/>
    </row>
    <row r="39" spans="1:7" s="5" customFormat="1" ht="15" customHeight="1">
      <c r="A39" s="43">
        <v>4</v>
      </c>
      <c r="B39" s="160"/>
      <c r="C39" s="160"/>
      <c r="D39" s="160"/>
      <c r="E39" s="211"/>
      <c r="F39" s="163"/>
      <c r="G39" s="164"/>
    </row>
    <row r="40" spans="1:7" s="5" customFormat="1" ht="15" customHeight="1">
      <c r="A40" s="43">
        <v>5</v>
      </c>
      <c r="B40" s="160"/>
      <c r="C40" s="160"/>
      <c r="D40" s="160"/>
      <c r="E40" s="211"/>
      <c r="F40" s="163"/>
      <c r="G40" s="164"/>
    </row>
    <row r="41" spans="1:7" s="5" customFormat="1" ht="15" customHeight="1">
      <c r="A41" s="43">
        <v>6</v>
      </c>
      <c r="B41" s="160"/>
      <c r="C41" s="160"/>
      <c r="D41" s="160"/>
      <c r="E41" s="211"/>
      <c r="F41" s="163"/>
      <c r="G41" s="164"/>
    </row>
    <row r="42" spans="1:7" s="5" customFormat="1" ht="15" customHeight="1">
      <c r="A42" s="43">
        <v>7</v>
      </c>
      <c r="B42" s="171"/>
      <c r="C42" s="171"/>
      <c r="D42" s="171"/>
      <c r="E42" s="208"/>
      <c r="F42" s="163"/>
      <c r="G42" s="164"/>
    </row>
    <row r="43" spans="1:7" s="5" customFormat="1" ht="15" customHeight="1">
      <c r="A43" s="43">
        <v>8</v>
      </c>
      <c r="B43" s="171"/>
      <c r="C43" s="171"/>
      <c r="D43" s="171"/>
      <c r="E43" s="208"/>
      <c r="F43" s="163"/>
      <c r="G43" s="164"/>
    </row>
    <row r="44" spans="1:7" s="5" customFormat="1" ht="15" customHeight="1">
      <c r="A44" s="43">
        <v>9</v>
      </c>
      <c r="B44" s="171"/>
      <c r="C44" s="171"/>
      <c r="D44" s="171"/>
      <c r="E44" s="208"/>
      <c r="F44" s="163"/>
      <c r="G44" s="164"/>
    </row>
    <row r="45" spans="1:7" s="5" customFormat="1" ht="15" customHeight="1">
      <c r="A45" s="43">
        <v>10</v>
      </c>
      <c r="B45" s="214"/>
      <c r="C45" s="214"/>
      <c r="D45" s="214"/>
      <c r="E45" s="215"/>
      <c r="F45" s="212"/>
      <c r="G45" s="213"/>
    </row>
    <row r="46" spans="1:7" s="5" customFormat="1" ht="15" customHeight="1">
      <c r="A46" s="43">
        <v>11</v>
      </c>
      <c r="B46" s="214"/>
      <c r="C46" s="214"/>
      <c r="D46" s="214"/>
      <c r="E46" s="215"/>
      <c r="F46" s="212"/>
      <c r="G46" s="213"/>
    </row>
    <row r="47" spans="1:7" s="5" customFormat="1" ht="15" customHeight="1">
      <c r="A47" s="43">
        <v>12</v>
      </c>
      <c r="B47" s="160"/>
      <c r="C47" s="160"/>
      <c r="D47" s="160"/>
      <c r="E47" s="211"/>
      <c r="F47" s="163"/>
      <c r="G47" s="164"/>
    </row>
    <row r="48" spans="1:7" s="5" customFormat="1" ht="15" customHeight="1">
      <c r="A48" s="43">
        <v>13</v>
      </c>
      <c r="B48" s="160"/>
      <c r="C48" s="160"/>
      <c r="D48" s="160"/>
      <c r="E48" s="211"/>
      <c r="F48" s="163"/>
      <c r="G48" s="164"/>
    </row>
    <row r="49" spans="1:7" s="5" customFormat="1" ht="15" customHeight="1">
      <c r="A49" s="43">
        <v>14</v>
      </c>
      <c r="B49" s="160"/>
      <c r="C49" s="160"/>
      <c r="D49" s="160"/>
      <c r="E49" s="211"/>
      <c r="F49" s="163"/>
      <c r="G49" s="164"/>
    </row>
    <row r="50" spans="1:7" s="5" customFormat="1" ht="15" customHeight="1">
      <c r="A50" s="43">
        <v>15</v>
      </c>
      <c r="B50" s="160"/>
      <c r="C50" s="160"/>
      <c r="D50" s="160"/>
      <c r="E50" s="211"/>
      <c r="F50" s="163"/>
      <c r="G50" s="164"/>
    </row>
    <row r="51" spans="1:7" s="5" customFormat="1" ht="15" customHeight="1">
      <c r="A51" s="46"/>
      <c r="B51" s="47" t="s">
        <v>128</v>
      </c>
      <c r="C51" s="47"/>
      <c r="D51" s="47"/>
      <c r="E51" s="48"/>
      <c r="F51" s="201">
        <f>SUM(F36:G50)</f>
        <v>553624.1046710917</v>
      </c>
      <c r="G51" s="202"/>
    </row>
    <row r="52" spans="1:7" s="5" customFormat="1" ht="15" customHeight="1">
      <c r="A52" s="189" t="s">
        <v>129</v>
      </c>
      <c r="B52" s="195"/>
      <c r="C52" s="195"/>
      <c r="D52" s="195"/>
      <c r="E52" s="196"/>
      <c r="F52" s="197">
        <f>SUM(F34+F51)</f>
        <v>673435</v>
      </c>
      <c r="G52" s="198"/>
    </row>
    <row r="53" spans="1:7" s="5" customFormat="1" ht="15" customHeight="1">
      <c r="A53" s="203" t="s">
        <v>53</v>
      </c>
      <c r="B53" s="204"/>
      <c r="C53" s="204"/>
      <c r="D53" s="204"/>
      <c r="E53" s="205"/>
      <c r="F53" s="163"/>
      <c r="G53" s="164"/>
    </row>
    <row r="54" spans="1:7" s="5" customFormat="1" ht="15" customHeight="1">
      <c r="A54" s="203" t="s">
        <v>20</v>
      </c>
      <c r="B54" s="204"/>
      <c r="C54" s="204"/>
      <c r="D54" s="204"/>
      <c r="E54" s="205"/>
      <c r="F54" s="163">
        <v>243781</v>
      </c>
      <c r="G54" s="164"/>
    </row>
    <row r="55" spans="1:7" s="5" customFormat="1" ht="15" customHeight="1" thickBot="1">
      <c r="A55" s="203" t="s">
        <v>40</v>
      </c>
      <c r="B55" s="204"/>
      <c r="C55" s="204"/>
      <c r="D55" s="204"/>
      <c r="E55" s="205"/>
      <c r="F55" s="163"/>
      <c r="G55" s="164"/>
    </row>
    <row r="56" spans="1:7" ht="15" customHeight="1" thickBot="1">
      <c r="A56" s="49" t="s">
        <v>23</v>
      </c>
      <c r="B56" s="50"/>
      <c r="C56" s="50"/>
      <c r="D56" s="50"/>
      <c r="E56" s="50"/>
      <c r="F56" s="209">
        <f>SUM(F52:G55)</f>
        <v>917216</v>
      </c>
      <c r="G56" s="210"/>
    </row>
  </sheetData>
  <sheetProtection selectLockedCells="1"/>
  <mergeCells count="104">
    <mergeCell ref="F56:G56"/>
    <mergeCell ref="A53:E53"/>
    <mergeCell ref="F53:G53"/>
    <mergeCell ref="B47:E47"/>
    <mergeCell ref="F47:G47"/>
    <mergeCell ref="B48:E48"/>
    <mergeCell ref="F48:G48"/>
    <mergeCell ref="B49:E49"/>
    <mergeCell ref="B43:E43"/>
    <mergeCell ref="F43:G43"/>
    <mergeCell ref="B44:E44"/>
    <mergeCell ref="F44:G44"/>
    <mergeCell ref="A54:E54"/>
    <mergeCell ref="F54:G54"/>
    <mergeCell ref="F49:G49"/>
    <mergeCell ref="B50:E50"/>
    <mergeCell ref="F50:G50"/>
    <mergeCell ref="F51:G51"/>
    <mergeCell ref="F46:G46"/>
    <mergeCell ref="B46:E46"/>
    <mergeCell ref="B45:E45"/>
    <mergeCell ref="F45:G45"/>
    <mergeCell ref="A52:E52"/>
    <mergeCell ref="F52:G52"/>
    <mergeCell ref="B34:E34"/>
    <mergeCell ref="F34:G34"/>
    <mergeCell ref="A35:E35"/>
    <mergeCell ref="F35:G35"/>
    <mergeCell ref="B36:E36"/>
    <mergeCell ref="F36:G36"/>
    <mergeCell ref="A55:E55"/>
    <mergeCell ref="F55:G55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B42:E42"/>
    <mergeCell ref="F42:G42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F4:G4"/>
    <mergeCell ref="A1:G1"/>
    <mergeCell ref="A2:C2"/>
    <mergeCell ref="D2:E2"/>
    <mergeCell ref="D3:E3"/>
    <mergeCell ref="F3:G3"/>
    <mergeCell ref="B10:E10"/>
    <mergeCell ref="F10:G10"/>
    <mergeCell ref="B12:E12"/>
    <mergeCell ref="F12:G12"/>
    <mergeCell ref="A5:E7"/>
    <mergeCell ref="F5:G7"/>
    <mergeCell ref="A8:E8"/>
    <mergeCell ref="F8:G8"/>
    <mergeCell ref="B9:E9"/>
    <mergeCell ref="F9:G9"/>
    <mergeCell ref="B11:E11"/>
    <mergeCell ref="F11:G11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6"/>
  <sheetViews>
    <sheetView zoomScale="85" zoomScaleNormal="85" zoomScaleSheetLayoutView="100" workbookViewId="0" topLeftCell="A1">
      <selection activeCell="A1" sqref="A1:G1"/>
    </sheetView>
  </sheetViews>
  <sheetFormatPr defaultColWidth="0" defaultRowHeight="12.75" zeroHeight="1"/>
  <cols>
    <col min="1" max="1" width="4.28125" style="0" customWidth="1"/>
    <col min="2" max="2" width="5.421875" style="0" customWidth="1"/>
    <col min="3" max="4" width="3.57421875" style="0" customWidth="1"/>
    <col min="5" max="5" width="63.57421875" style="0" customWidth="1"/>
    <col min="6" max="6" width="10.7109375" style="0" customWidth="1"/>
    <col min="7" max="7" width="23.421875" style="0" customWidth="1"/>
    <col min="8" max="16384" width="9.140625" style="0" hidden="1" customWidth="1"/>
  </cols>
  <sheetData>
    <row r="1" spans="1:7" ht="46.5" customHeight="1">
      <c r="A1" s="229" t="s">
        <v>143</v>
      </c>
      <c r="B1" s="229"/>
      <c r="C1" s="229"/>
      <c r="D1" s="229"/>
      <c r="E1" s="229"/>
      <c r="F1" s="229"/>
      <c r="G1" s="229"/>
    </row>
    <row r="2" spans="1:7" ht="20.1" customHeight="1">
      <c r="A2" s="167" t="s">
        <v>8</v>
      </c>
      <c r="B2" s="167"/>
      <c r="C2" s="167"/>
      <c r="D2" s="228" t="str">
        <f>'CSS '!D2:E2</f>
        <v>Alpine</v>
      </c>
      <c r="E2" s="228"/>
      <c r="F2" s="54" t="s">
        <v>9</v>
      </c>
      <c r="G2" s="55">
        <f>'CSS '!G2</f>
        <v>42625</v>
      </c>
    </row>
    <row r="3" spans="1:7" ht="15" customHeight="1">
      <c r="A3" s="56"/>
      <c r="B3" s="51"/>
      <c r="C3" s="51"/>
      <c r="D3" s="169"/>
      <c r="E3" s="169"/>
      <c r="F3" s="57"/>
      <c r="G3" s="58"/>
    </row>
    <row r="4" spans="1:7" ht="15" customHeight="1">
      <c r="A4" s="59"/>
      <c r="B4" s="58"/>
      <c r="C4" s="58"/>
      <c r="D4" s="58"/>
      <c r="E4" s="58"/>
      <c r="F4" s="58"/>
      <c r="G4" s="58"/>
    </row>
    <row r="5" spans="1:7" s="3" customFormat="1" ht="27" customHeight="1">
      <c r="A5" s="174" t="s">
        <v>55</v>
      </c>
      <c r="B5" s="175"/>
      <c r="C5" s="175"/>
      <c r="D5" s="175"/>
      <c r="E5" s="176"/>
      <c r="F5" s="230" t="s">
        <v>0</v>
      </c>
      <c r="G5" s="231"/>
    </row>
    <row r="6" spans="1:7" s="1" customFormat="1" ht="34.5" customHeight="1">
      <c r="A6" s="180"/>
      <c r="B6" s="181"/>
      <c r="C6" s="181"/>
      <c r="D6" s="181"/>
      <c r="E6" s="182"/>
      <c r="F6" s="187" t="s">
        <v>59</v>
      </c>
      <c r="G6" s="188"/>
    </row>
    <row r="7" spans="1:7" ht="15" customHeight="1">
      <c r="A7" s="189" t="s">
        <v>136</v>
      </c>
      <c r="B7" s="190"/>
      <c r="C7" s="190"/>
      <c r="D7" s="190"/>
      <c r="E7" s="191"/>
      <c r="F7" s="216"/>
      <c r="G7" s="217"/>
    </row>
    <row r="8" spans="1:7" ht="15" customHeight="1">
      <c r="A8" s="43">
        <v>1</v>
      </c>
      <c r="B8" s="171" t="s">
        <v>156</v>
      </c>
      <c r="C8" s="171"/>
      <c r="D8" s="171"/>
      <c r="E8" s="208"/>
      <c r="F8" s="163">
        <f>SUM(24141/45671)*-12139+24141</f>
        <v>17724.508156160366</v>
      </c>
      <c r="G8" s="164"/>
    </row>
    <row r="9" spans="1:7" ht="15" customHeight="1">
      <c r="A9" s="43">
        <v>2</v>
      </c>
      <c r="B9" s="171"/>
      <c r="C9" s="171"/>
      <c r="D9" s="171"/>
      <c r="E9" s="208"/>
      <c r="F9" s="163"/>
      <c r="G9" s="164"/>
    </row>
    <row r="10" spans="1:7" ht="15" customHeight="1">
      <c r="A10" s="43">
        <v>3</v>
      </c>
      <c r="B10" s="171"/>
      <c r="C10" s="171"/>
      <c r="D10" s="171"/>
      <c r="E10" s="208"/>
      <c r="F10" s="163"/>
      <c r="G10" s="164"/>
    </row>
    <row r="11" spans="1:7" ht="15" customHeight="1">
      <c r="A11" s="43">
        <v>4</v>
      </c>
      <c r="B11" s="171"/>
      <c r="C11" s="171"/>
      <c r="D11" s="171"/>
      <c r="E11" s="208"/>
      <c r="F11" s="163"/>
      <c r="G11" s="164"/>
    </row>
    <row r="12" spans="1:7" ht="15" customHeight="1">
      <c r="A12" s="43">
        <v>5</v>
      </c>
      <c r="B12" s="171"/>
      <c r="C12" s="171"/>
      <c r="D12" s="171"/>
      <c r="E12" s="208"/>
      <c r="F12" s="163"/>
      <c r="G12" s="164"/>
    </row>
    <row r="13" spans="1:7" ht="15" customHeight="1">
      <c r="A13" s="43">
        <v>6</v>
      </c>
      <c r="B13" s="171"/>
      <c r="C13" s="171"/>
      <c r="D13" s="171"/>
      <c r="E13" s="208"/>
      <c r="F13" s="163"/>
      <c r="G13" s="164"/>
    </row>
    <row r="14" spans="1:7" ht="15" customHeight="1">
      <c r="A14" s="43">
        <v>7</v>
      </c>
      <c r="B14" s="171"/>
      <c r="C14" s="171"/>
      <c r="D14" s="171"/>
      <c r="E14" s="208"/>
      <c r="F14" s="163"/>
      <c r="G14" s="164"/>
    </row>
    <row r="15" spans="1:7" ht="15" customHeight="1">
      <c r="A15" s="43">
        <v>8</v>
      </c>
      <c r="B15" s="160"/>
      <c r="C15" s="160"/>
      <c r="D15" s="160"/>
      <c r="E15" s="211"/>
      <c r="F15" s="163"/>
      <c r="G15" s="164"/>
    </row>
    <row r="16" spans="1:7" ht="15" customHeight="1">
      <c r="A16" s="43">
        <v>9</v>
      </c>
      <c r="B16" s="160"/>
      <c r="C16" s="160"/>
      <c r="D16" s="160"/>
      <c r="E16" s="211"/>
      <c r="F16" s="163"/>
      <c r="G16" s="164"/>
    </row>
    <row r="17" spans="1:7" ht="15" customHeight="1">
      <c r="A17" s="43">
        <v>10</v>
      </c>
      <c r="B17" s="160"/>
      <c r="C17" s="160"/>
      <c r="D17" s="160"/>
      <c r="E17" s="211"/>
      <c r="F17" s="163"/>
      <c r="G17" s="164"/>
    </row>
    <row r="18" spans="1:7" ht="15" customHeight="1">
      <c r="A18" s="43">
        <v>11</v>
      </c>
      <c r="B18" s="160"/>
      <c r="C18" s="160"/>
      <c r="D18" s="160"/>
      <c r="E18" s="211"/>
      <c r="F18" s="163"/>
      <c r="G18" s="164"/>
    </row>
    <row r="19" spans="1:7" ht="15" customHeight="1">
      <c r="A19" s="43">
        <v>12</v>
      </c>
      <c r="B19" s="160"/>
      <c r="C19" s="160"/>
      <c r="D19" s="160"/>
      <c r="E19" s="211"/>
      <c r="F19" s="163"/>
      <c r="G19" s="164"/>
    </row>
    <row r="20" spans="1:7" ht="15" customHeight="1">
      <c r="A20" s="43">
        <v>13</v>
      </c>
      <c r="B20" s="160"/>
      <c r="C20" s="160"/>
      <c r="D20" s="160"/>
      <c r="E20" s="211"/>
      <c r="F20" s="163"/>
      <c r="G20" s="164"/>
    </row>
    <row r="21" spans="1:7" ht="15" customHeight="1">
      <c r="A21" s="43">
        <v>14</v>
      </c>
      <c r="B21" s="160"/>
      <c r="C21" s="160"/>
      <c r="D21" s="160"/>
      <c r="E21" s="211"/>
      <c r="F21" s="163"/>
      <c r="G21" s="164"/>
    </row>
    <row r="22" spans="1:7" ht="15" customHeight="1">
      <c r="A22" s="43">
        <v>15</v>
      </c>
      <c r="B22" s="160"/>
      <c r="C22" s="160"/>
      <c r="D22" s="160"/>
      <c r="E22" s="160"/>
      <c r="F22" s="163"/>
      <c r="G22" s="164"/>
    </row>
    <row r="23" spans="1:7" s="5" customFormat="1" ht="15" customHeight="1">
      <c r="A23" s="44"/>
      <c r="B23" s="199" t="s">
        <v>137</v>
      </c>
      <c r="C23" s="199"/>
      <c r="D23" s="199"/>
      <c r="E23" s="200"/>
      <c r="F23" s="201">
        <f>SUM(F8:G22)</f>
        <v>17724.508156160366</v>
      </c>
      <c r="G23" s="202"/>
    </row>
    <row r="24" spans="1:7" ht="15" customHeight="1">
      <c r="A24" s="203" t="s">
        <v>135</v>
      </c>
      <c r="B24" s="204"/>
      <c r="C24" s="204"/>
      <c r="D24" s="204"/>
      <c r="E24" s="205"/>
      <c r="F24" s="206"/>
      <c r="G24" s="207"/>
    </row>
    <row r="25" spans="1:7" ht="15" customHeight="1">
      <c r="A25" s="43">
        <v>1</v>
      </c>
      <c r="B25" s="171" t="s">
        <v>157</v>
      </c>
      <c r="C25" s="171"/>
      <c r="D25" s="171"/>
      <c r="E25" s="208"/>
      <c r="F25" s="163">
        <f>SUM(21530/45671)*-12139+21530</f>
        <v>15807.491843839636</v>
      </c>
      <c r="G25" s="164"/>
    </row>
    <row r="26" spans="1:7" ht="15" customHeight="1">
      <c r="A26" s="43">
        <v>2</v>
      </c>
      <c r="B26" s="171"/>
      <c r="C26" s="171"/>
      <c r="D26" s="171"/>
      <c r="E26" s="208"/>
      <c r="F26" s="163"/>
      <c r="G26" s="164"/>
    </row>
    <row r="27" spans="1:7" ht="15" customHeight="1">
      <c r="A27" s="43">
        <v>3</v>
      </c>
      <c r="B27" s="171"/>
      <c r="C27" s="171"/>
      <c r="D27" s="171"/>
      <c r="E27" s="208"/>
      <c r="F27" s="163"/>
      <c r="G27" s="164"/>
    </row>
    <row r="28" spans="1:7" ht="15" customHeight="1">
      <c r="A28" s="43">
        <v>4</v>
      </c>
      <c r="B28" s="171"/>
      <c r="C28" s="171"/>
      <c r="D28" s="171"/>
      <c r="E28" s="208"/>
      <c r="F28" s="163"/>
      <c r="G28" s="164"/>
    </row>
    <row r="29" spans="1:7" ht="15" customHeight="1">
      <c r="A29" s="43">
        <v>5</v>
      </c>
      <c r="B29" s="160"/>
      <c r="C29" s="160"/>
      <c r="D29" s="160"/>
      <c r="E29" s="211"/>
      <c r="F29" s="163"/>
      <c r="G29" s="164"/>
    </row>
    <row r="30" spans="1:7" ht="15" customHeight="1">
      <c r="A30" s="43">
        <v>6</v>
      </c>
      <c r="B30" s="160"/>
      <c r="C30" s="160"/>
      <c r="D30" s="160"/>
      <c r="E30" s="211"/>
      <c r="F30" s="163"/>
      <c r="G30" s="164"/>
    </row>
    <row r="31" spans="1:7" ht="15" customHeight="1">
      <c r="A31" s="43">
        <v>7</v>
      </c>
      <c r="B31" s="160"/>
      <c r="C31" s="160"/>
      <c r="D31" s="160"/>
      <c r="E31" s="211"/>
      <c r="F31" s="163"/>
      <c r="G31" s="164"/>
    </row>
    <row r="32" spans="1:7" ht="15" customHeight="1">
      <c r="A32" s="43">
        <v>8</v>
      </c>
      <c r="B32" s="160"/>
      <c r="C32" s="160"/>
      <c r="D32" s="160"/>
      <c r="E32" s="211"/>
      <c r="F32" s="163"/>
      <c r="G32" s="164"/>
    </row>
    <row r="33" spans="1:7" ht="15" customHeight="1">
      <c r="A33" s="43">
        <v>9</v>
      </c>
      <c r="B33" s="160"/>
      <c r="C33" s="160"/>
      <c r="D33" s="160"/>
      <c r="E33" s="211"/>
      <c r="F33" s="163"/>
      <c r="G33" s="164"/>
    </row>
    <row r="34" spans="1:7" ht="15" customHeight="1">
      <c r="A34" s="43">
        <v>10</v>
      </c>
      <c r="B34" s="160"/>
      <c r="C34" s="160"/>
      <c r="D34" s="160"/>
      <c r="E34" s="211"/>
      <c r="F34" s="163"/>
      <c r="G34" s="164"/>
    </row>
    <row r="35" spans="1:7" ht="15" customHeight="1">
      <c r="A35" s="43">
        <v>11</v>
      </c>
      <c r="B35" s="160"/>
      <c r="C35" s="160"/>
      <c r="D35" s="160"/>
      <c r="E35" s="211"/>
      <c r="F35" s="163"/>
      <c r="G35" s="164"/>
    </row>
    <row r="36" spans="1:7" ht="15" customHeight="1">
      <c r="A36" s="43">
        <v>12</v>
      </c>
      <c r="B36" s="160"/>
      <c r="C36" s="160"/>
      <c r="D36" s="160"/>
      <c r="E36" s="211"/>
      <c r="F36" s="163"/>
      <c r="G36" s="164"/>
    </row>
    <row r="37" spans="1:7" ht="15" customHeight="1">
      <c r="A37" s="43">
        <v>13</v>
      </c>
      <c r="B37" s="160"/>
      <c r="C37" s="160"/>
      <c r="D37" s="160"/>
      <c r="E37" s="211"/>
      <c r="F37" s="163"/>
      <c r="G37" s="164"/>
    </row>
    <row r="38" spans="1:7" ht="15" customHeight="1">
      <c r="A38" s="43">
        <v>14</v>
      </c>
      <c r="B38" s="160"/>
      <c r="C38" s="160"/>
      <c r="D38" s="160"/>
      <c r="E38" s="211"/>
      <c r="F38" s="163"/>
      <c r="G38" s="164"/>
    </row>
    <row r="39" spans="1:7" ht="15" customHeight="1">
      <c r="A39" s="43">
        <v>15</v>
      </c>
      <c r="B39" s="160"/>
      <c r="C39" s="160"/>
      <c r="D39" s="160"/>
      <c r="E39" s="211"/>
      <c r="F39" s="163"/>
      <c r="G39" s="164"/>
    </row>
    <row r="40" spans="1:7" s="5" customFormat="1" ht="15" customHeight="1">
      <c r="A40" s="44"/>
      <c r="B40" s="199" t="s">
        <v>137</v>
      </c>
      <c r="C40" s="199"/>
      <c r="D40" s="199"/>
      <c r="E40" s="200"/>
      <c r="F40" s="201">
        <f>SUM(F25:G39)</f>
        <v>15807.491843839636</v>
      </c>
      <c r="G40" s="202"/>
    </row>
    <row r="41" spans="1:7" ht="15" customHeight="1">
      <c r="A41" s="203" t="s">
        <v>141</v>
      </c>
      <c r="B41" s="204"/>
      <c r="C41" s="204"/>
      <c r="D41" s="204"/>
      <c r="E41" s="205"/>
      <c r="F41" s="163"/>
      <c r="G41" s="164"/>
    </row>
    <row r="42" spans="1:7" ht="15" customHeight="1">
      <c r="A42" s="43">
        <v>1</v>
      </c>
      <c r="B42" s="160"/>
      <c r="C42" s="160"/>
      <c r="D42" s="160"/>
      <c r="E42" s="211"/>
      <c r="F42" s="163"/>
      <c r="G42" s="164"/>
    </row>
    <row r="43" spans="1:7" ht="15" customHeight="1">
      <c r="A43" s="43">
        <v>2</v>
      </c>
      <c r="B43" s="160"/>
      <c r="C43" s="160"/>
      <c r="D43" s="160"/>
      <c r="E43" s="211"/>
      <c r="F43" s="163"/>
      <c r="G43" s="164"/>
    </row>
    <row r="44" spans="1:7" ht="15" customHeight="1">
      <c r="A44" s="43">
        <v>3</v>
      </c>
      <c r="B44" s="160"/>
      <c r="C44" s="160"/>
      <c r="D44" s="160"/>
      <c r="E44" s="211"/>
      <c r="F44" s="163"/>
      <c r="G44" s="164"/>
    </row>
    <row r="45" spans="1:7" s="5" customFormat="1" ht="15" customHeight="1">
      <c r="A45" s="44"/>
      <c r="B45" s="199" t="s">
        <v>138</v>
      </c>
      <c r="C45" s="199"/>
      <c r="D45" s="199"/>
      <c r="E45" s="200"/>
      <c r="F45" s="201">
        <f>SUM(F42:G44)</f>
        <v>0</v>
      </c>
      <c r="G45" s="202"/>
    </row>
    <row r="46" spans="1:7" ht="15" customHeight="1">
      <c r="A46" s="222" t="s">
        <v>139</v>
      </c>
      <c r="B46" s="223"/>
      <c r="C46" s="223"/>
      <c r="D46" s="223"/>
      <c r="E46" s="224"/>
      <c r="F46" s="220">
        <f>F23+F40+F45</f>
        <v>33532</v>
      </c>
      <c r="G46" s="221"/>
    </row>
    <row r="47" spans="1:7" s="5" customFormat="1" ht="15" customHeight="1">
      <c r="A47" s="203" t="s">
        <v>56</v>
      </c>
      <c r="B47" s="204"/>
      <c r="C47" s="204"/>
      <c r="D47" s="204"/>
      <c r="E47" s="205"/>
      <c r="F47" s="163"/>
      <c r="G47" s="164"/>
    </row>
    <row r="48" spans="1:7" s="5" customFormat="1" ht="15" customHeight="1" thickBot="1">
      <c r="A48" s="203" t="s">
        <v>21</v>
      </c>
      <c r="B48" s="204"/>
      <c r="C48" s="204"/>
      <c r="D48" s="204"/>
      <c r="E48" s="205"/>
      <c r="F48" s="163">
        <v>12139</v>
      </c>
      <c r="G48" s="164"/>
    </row>
    <row r="49" spans="1:7" ht="15" customHeight="1" thickBot="1">
      <c r="A49" s="225" t="s">
        <v>22</v>
      </c>
      <c r="B49" s="226"/>
      <c r="C49" s="226"/>
      <c r="D49" s="226"/>
      <c r="E49" s="227"/>
      <c r="F49" s="218">
        <f>SUM(F46:G48)</f>
        <v>45671</v>
      </c>
      <c r="G49" s="219"/>
    </row>
    <row r="50" spans="1:7" ht="15" hidden="1">
      <c r="A50" s="42"/>
      <c r="B50" s="42"/>
      <c r="C50" s="42"/>
      <c r="D50" s="42"/>
      <c r="E50" s="42"/>
      <c r="F50" s="42"/>
      <c r="G50" s="42"/>
    </row>
    <row r="51" spans="1:7" ht="15" hidden="1">
      <c r="A51" s="42"/>
      <c r="B51" s="42"/>
      <c r="C51" s="42"/>
      <c r="D51" s="42"/>
      <c r="E51" s="42"/>
      <c r="F51" s="42"/>
      <c r="G51" s="42"/>
    </row>
    <row r="52" spans="1:7" ht="15" hidden="1">
      <c r="A52" s="42"/>
      <c r="B52" s="42"/>
      <c r="C52" s="42"/>
      <c r="D52" s="42"/>
      <c r="E52" s="42"/>
      <c r="F52" s="42"/>
      <c r="G52" s="42"/>
    </row>
    <row r="53" spans="1:7" ht="15" hidden="1">
      <c r="A53" s="42"/>
      <c r="B53" s="42"/>
      <c r="C53" s="42"/>
      <c r="D53" s="42"/>
      <c r="E53" s="42"/>
      <c r="F53" s="42"/>
      <c r="G53" s="42"/>
    </row>
    <row r="54" spans="1:7" ht="15" hidden="1">
      <c r="A54" s="42"/>
      <c r="B54" s="42"/>
      <c r="C54" s="42"/>
      <c r="D54" s="42"/>
      <c r="E54" s="42"/>
      <c r="F54" s="42"/>
      <c r="G54" s="42"/>
    </row>
    <row r="55" spans="1:7" ht="15" hidden="1">
      <c r="A55" s="42"/>
      <c r="B55" s="42"/>
      <c r="C55" s="42"/>
      <c r="D55" s="42"/>
      <c r="E55" s="42"/>
      <c r="F55" s="42"/>
      <c r="G55" s="42"/>
    </row>
    <row r="56" spans="1:7" ht="15" hidden="1">
      <c r="A56" s="42"/>
      <c r="B56" s="42"/>
      <c r="C56" s="42"/>
      <c r="D56" s="42"/>
      <c r="E56" s="42"/>
      <c r="F56" s="42"/>
      <c r="G56" s="42"/>
    </row>
  </sheetData>
  <sheetProtection sheet="1" objects="1" scenarios="1" selectLockedCells="1"/>
  <mergeCells count="93"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D2:E2"/>
    <mergeCell ref="A7:E7"/>
    <mergeCell ref="B30:E30"/>
    <mergeCell ref="B31:E31"/>
    <mergeCell ref="B8:E8"/>
    <mergeCell ref="B9:E9"/>
    <mergeCell ref="B29:E29"/>
    <mergeCell ref="B25:E25"/>
    <mergeCell ref="D3:E3"/>
    <mergeCell ref="A2:C2"/>
    <mergeCell ref="B13:E13"/>
    <mergeCell ref="B14:E14"/>
    <mergeCell ref="B15:E15"/>
    <mergeCell ref="B16:E16"/>
    <mergeCell ref="A5:E6"/>
    <mergeCell ref="B27:E27"/>
    <mergeCell ref="B28:E28"/>
    <mergeCell ref="B44:E44"/>
    <mergeCell ref="B37:E37"/>
    <mergeCell ref="B26:E26"/>
    <mergeCell ref="B10:E10"/>
    <mergeCell ref="B20:E20"/>
    <mergeCell ref="A24:E24"/>
    <mergeCell ref="B23:E23"/>
    <mergeCell ref="B18:E18"/>
    <mergeCell ref="B19:E19"/>
    <mergeCell ref="B17:E17"/>
    <mergeCell ref="A48:E48"/>
    <mergeCell ref="B43:E43"/>
    <mergeCell ref="B38:E38"/>
    <mergeCell ref="A46:E46"/>
    <mergeCell ref="A49:E49"/>
    <mergeCell ref="A47:E47"/>
    <mergeCell ref="F49:G49"/>
    <mergeCell ref="F43:G43"/>
    <mergeCell ref="F44:G44"/>
    <mergeCell ref="F48:G48"/>
    <mergeCell ref="F47:G47"/>
    <mergeCell ref="F46:G46"/>
    <mergeCell ref="F18:G18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14:G14"/>
    <mergeCell ref="F15:G15"/>
    <mergeCell ref="F17:G17"/>
    <mergeCell ref="F11:G11"/>
    <mergeCell ref="F12:G12"/>
    <mergeCell ref="F13:G13"/>
    <mergeCell ref="F16:G16"/>
    <mergeCell ref="F20:G20"/>
    <mergeCell ref="B21:E21"/>
    <mergeCell ref="F21:G21"/>
    <mergeCell ref="B22:E22"/>
    <mergeCell ref="F22:G22"/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B39:E39"/>
    <mergeCell ref="B42:E42"/>
    <mergeCell ref="B32:E32"/>
    <mergeCell ref="B33:E33"/>
    <mergeCell ref="F36:G36"/>
    <mergeCell ref="A41:E41"/>
    <mergeCell ref="F41:G41"/>
    <mergeCell ref="F42:G42"/>
    <mergeCell ref="F39:G39"/>
    <mergeCell ref="F38:G38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5.00390625" style="0" customWidth="1"/>
    <col min="2" max="2" width="4.421875" style="0" customWidth="1"/>
    <col min="3" max="4" width="3.57421875" style="0" customWidth="1"/>
    <col min="5" max="5" width="27.7109375" style="0" customWidth="1"/>
    <col min="6" max="6" width="7.421875" style="0" customWidth="1"/>
    <col min="7" max="7" width="27.00390625" style="0" customWidth="1"/>
    <col min="8" max="8" width="12.421875" style="0" hidden="1" customWidth="1"/>
    <col min="9" max="11" width="0" style="0" hidden="1" customWidth="1"/>
    <col min="12" max="16384" width="9.140625" style="0" hidden="1" customWidth="1"/>
  </cols>
  <sheetData>
    <row r="1" spans="1:7" ht="46.5" customHeight="1">
      <c r="A1" s="166" t="s">
        <v>149</v>
      </c>
      <c r="B1" s="166"/>
      <c r="C1" s="166"/>
      <c r="D1" s="166"/>
      <c r="E1" s="166"/>
      <c r="F1" s="166"/>
      <c r="G1" s="166"/>
    </row>
    <row r="2" spans="1:8" ht="20.1" customHeight="1">
      <c r="A2" s="167" t="s">
        <v>8</v>
      </c>
      <c r="B2" s="167"/>
      <c r="C2" s="167"/>
      <c r="D2" s="228" t="str">
        <f>'CSS '!D2:E2</f>
        <v>Alpine</v>
      </c>
      <c r="E2" s="228"/>
      <c r="F2" s="54" t="s">
        <v>9</v>
      </c>
      <c r="G2" s="55">
        <f>'CSS '!G2</f>
        <v>42625</v>
      </c>
      <c r="H2" s="34"/>
    </row>
    <row r="3" spans="1:7" ht="15" customHeight="1">
      <c r="A3" s="51"/>
      <c r="B3" s="51"/>
      <c r="C3" s="51"/>
      <c r="D3" s="169"/>
      <c r="E3" s="169"/>
      <c r="F3" s="57"/>
      <c r="G3" s="52"/>
    </row>
    <row r="4" spans="1:7" ht="15" customHeight="1">
      <c r="A4" s="52"/>
      <c r="B4" s="52"/>
      <c r="C4" s="52"/>
      <c r="D4" s="52"/>
      <c r="E4" s="52"/>
      <c r="F4" s="52"/>
      <c r="G4" s="52"/>
    </row>
    <row r="5" spans="1:7" s="3" customFormat="1" ht="23.25" customHeight="1">
      <c r="A5" s="174" t="s">
        <v>57</v>
      </c>
      <c r="B5" s="175"/>
      <c r="C5" s="175"/>
      <c r="D5" s="175"/>
      <c r="E5" s="176"/>
      <c r="F5" s="230" t="s">
        <v>0</v>
      </c>
      <c r="G5" s="231"/>
    </row>
    <row r="6" spans="1:7" s="1" customFormat="1" ht="42" customHeight="1">
      <c r="A6" s="180"/>
      <c r="B6" s="181"/>
      <c r="C6" s="181"/>
      <c r="D6" s="181"/>
      <c r="E6" s="182"/>
      <c r="F6" s="244" t="s">
        <v>59</v>
      </c>
      <c r="G6" s="245"/>
    </row>
    <row r="7" spans="1:7" ht="15" customHeight="1">
      <c r="A7" s="189" t="s">
        <v>34</v>
      </c>
      <c r="B7" s="195"/>
      <c r="C7" s="195"/>
      <c r="D7" s="195"/>
      <c r="E7" s="196"/>
      <c r="F7" s="242"/>
      <c r="G7" s="243"/>
    </row>
    <row r="8" spans="1:7" ht="15" customHeight="1">
      <c r="A8" s="43">
        <v>1</v>
      </c>
      <c r="B8" s="160"/>
      <c r="C8" s="160"/>
      <c r="D8" s="160"/>
      <c r="E8" s="211"/>
      <c r="F8" s="232"/>
      <c r="G8" s="233"/>
    </row>
    <row r="9" spans="1:7" ht="15" customHeight="1">
      <c r="A9" s="43">
        <v>2</v>
      </c>
      <c r="B9" s="160"/>
      <c r="C9" s="160"/>
      <c r="D9" s="160"/>
      <c r="E9" s="211"/>
      <c r="F9" s="232"/>
      <c r="G9" s="233"/>
    </row>
    <row r="10" spans="1:7" ht="15" customHeight="1">
      <c r="A10" s="43">
        <v>3</v>
      </c>
      <c r="B10" s="160"/>
      <c r="C10" s="160"/>
      <c r="D10" s="160"/>
      <c r="E10" s="211"/>
      <c r="F10" s="232"/>
      <c r="G10" s="233"/>
    </row>
    <row r="11" spans="1:7" ht="15" customHeight="1">
      <c r="A11" s="43">
        <v>4</v>
      </c>
      <c r="B11" s="160"/>
      <c r="C11" s="160"/>
      <c r="D11" s="160"/>
      <c r="E11" s="211"/>
      <c r="F11" s="232"/>
      <c r="G11" s="233"/>
    </row>
    <row r="12" spans="1:7" ht="15" customHeight="1">
      <c r="A12" s="43">
        <v>5</v>
      </c>
      <c r="B12" s="160"/>
      <c r="C12" s="160"/>
      <c r="D12" s="160"/>
      <c r="E12" s="211"/>
      <c r="F12" s="232"/>
      <c r="G12" s="233"/>
    </row>
    <row r="13" spans="1:7" ht="15" customHeight="1">
      <c r="A13" s="43">
        <v>6</v>
      </c>
      <c r="B13" s="160"/>
      <c r="C13" s="160"/>
      <c r="D13" s="160"/>
      <c r="E13" s="211"/>
      <c r="F13" s="232"/>
      <c r="G13" s="233"/>
    </row>
    <row r="14" spans="1:7" ht="15" customHeight="1">
      <c r="A14" s="43">
        <v>7</v>
      </c>
      <c r="B14" s="160"/>
      <c r="C14" s="160"/>
      <c r="D14" s="160"/>
      <c r="E14" s="211"/>
      <c r="F14" s="232"/>
      <c r="G14" s="233"/>
    </row>
    <row r="15" spans="1:7" ht="15" customHeight="1">
      <c r="A15" s="43">
        <v>8</v>
      </c>
      <c r="B15" s="160"/>
      <c r="C15" s="160"/>
      <c r="D15" s="160"/>
      <c r="E15" s="211"/>
      <c r="F15" s="232"/>
      <c r="G15" s="233"/>
    </row>
    <row r="16" spans="1:7" ht="15" customHeight="1">
      <c r="A16" s="43">
        <v>9</v>
      </c>
      <c r="B16" s="160"/>
      <c r="C16" s="160"/>
      <c r="D16" s="160"/>
      <c r="E16" s="211"/>
      <c r="F16" s="232"/>
      <c r="G16" s="233"/>
    </row>
    <row r="17" spans="1:7" ht="15" customHeight="1">
      <c r="A17" s="43">
        <v>10</v>
      </c>
      <c r="B17" s="160"/>
      <c r="C17" s="160"/>
      <c r="D17" s="160"/>
      <c r="E17" s="211"/>
      <c r="F17" s="232"/>
      <c r="G17" s="233"/>
    </row>
    <row r="18" spans="1:7" ht="15" customHeight="1">
      <c r="A18" s="43">
        <v>11</v>
      </c>
      <c r="B18" s="160"/>
      <c r="C18" s="160"/>
      <c r="D18" s="160"/>
      <c r="E18" s="211"/>
      <c r="F18" s="232"/>
      <c r="G18" s="233"/>
    </row>
    <row r="19" spans="1:7" ht="15" customHeight="1">
      <c r="A19" s="43">
        <v>12</v>
      </c>
      <c r="B19" s="160"/>
      <c r="C19" s="160"/>
      <c r="D19" s="160"/>
      <c r="E19" s="211"/>
      <c r="F19" s="232"/>
      <c r="G19" s="233"/>
    </row>
    <row r="20" spans="1:7" ht="15" customHeight="1">
      <c r="A20" s="43">
        <v>13</v>
      </c>
      <c r="B20" s="160"/>
      <c r="C20" s="160"/>
      <c r="D20" s="160"/>
      <c r="E20" s="211"/>
      <c r="F20" s="232"/>
      <c r="G20" s="233"/>
    </row>
    <row r="21" spans="1:7" ht="15" customHeight="1">
      <c r="A21" s="43">
        <v>14</v>
      </c>
      <c r="B21" s="160"/>
      <c r="C21" s="160"/>
      <c r="D21" s="160"/>
      <c r="E21" s="211"/>
      <c r="F21" s="232"/>
      <c r="G21" s="233"/>
    </row>
    <row r="22" spans="1:7" ht="15" customHeight="1">
      <c r="A22" s="43">
        <v>15</v>
      </c>
      <c r="B22" s="160"/>
      <c r="C22" s="160"/>
      <c r="D22" s="160"/>
      <c r="E22" s="211"/>
      <c r="F22" s="232"/>
      <c r="G22" s="233"/>
    </row>
    <row r="23" spans="1:7" ht="15" customHeight="1">
      <c r="A23" s="43">
        <v>16</v>
      </c>
      <c r="B23" s="160"/>
      <c r="C23" s="160"/>
      <c r="D23" s="160"/>
      <c r="E23" s="211"/>
      <c r="F23" s="232"/>
      <c r="G23" s="233"/>
    </row>
    <row r="24" spans="1:7" ht="15" customHeight="1">
      <c r="A24" s="43">
        <v>17</v>
      </c>
      <c r="B24" s="160"/>
      <c r="C24" s="160"/>
      <c r="D24" s="160"/>
      <c r="E24" s="211"/>
      <c r="F24" s="232"/>
      <c r="G24" s="233"/>
    </row>
    <row r="25" spans="1:7" ht="15" customHeight="1">
      <c r="A25" s="43">
        <v>18</v>
      </c>
      <c r="B25" s="160"/>
      <c r="C25" s="160"/>
      <c r="D25" s="160"/>
      <c r="E25" s="211"/>
      <c r="F25" s="232"/>
      <c r="G25" s="233"/>
    </row>
    <row r="26" spans="1:7" ht="15" customHeight="1">
      <c r="A26" s="43">
        <v>19</v>
      </c>
      <c r="B26" s="160"/>
      <c r="C26" s="160"/>
      <c r="D26" s="160"/>
      <c r="E26" s="211"/>
      <c r="F26" s="232"/>
      <c r="G26" s="233"/>
    </row>
    <row r="27" spans="1:7" ht="15" customHeight="1">
      <c r="A27" s="43">
        <v>20</v>
      </c>
      <c r="B27" s="160"/>
      <c r="C27" s="160"/>
      <c r="D27" s="160"/>
      <c r="E27" s="211"/>
      <c r="F27" s="232"/>
      <c r="G27" s="233"/>
    </row>
    <row r="28" spans="1:7" ht="15" customHeight="1">
      <c r="A28" s="43">
        <v>21</v>
      </c>
      <c r="B28" s="160"/>
      <c r="C28" s="160"/>
      <c r="D28" s="160"/>
      <c r="E28" s="211"/>
      <c r="F28" s="232"/>
      <c r="G28" s="233"/>
    </row>
    <row r="29" spans="1:7" ht="15" customHeight="1">
      <c r="A29" s="43">
        <v>22</v>
      </c>
      <c r="B29" s="160"/>
      <c r="C29" s="160"/>
      <c r="D29" s="160"/>
      <c r="E29" s="211"/>
      <c r="F29" s="232"/>
      <c r="G29" s="233"/>
    </row>
    <row r="30" spans="1:7" ht="15" customHeight="1">
      <c r="A30" s="43">
        <v>23</v>
      </c>
      <c r="B30" s="160"/>
      <c r="C30" s="160"/>
      <c r="D30" s="160"/>
      <c r="E30" s="211"/>
      <c r="F30" s="232"/>
      <c r="G30" s="233"/>
    </row>
    <row r="31" spans="1:7" ht="15" customHeight="1">
      <c r="A31" s="43">
        <v>24</v>
      </c>
      <c r="B31" s="160"/>
      <c r="C31" s="160"/>
      <c r="D31" s="160"/>
      <c r="E31" s="211"/>
      <c r="F31" s="232"/>
      <c r="G31" s="233"/>
    </row>
    <row r="32" spans="1:7" s="5" customFormat="1" ht="15" customHeight="1">
      <c r="A32" s="43">
        <v>25</v>
      </c>
      <c r="B32" s="228"/>
      <c r="C32" s="228"/>
      <c r="D32" s="228"/>
      <c r="E32" s="246"/>
      <c r="F32" s="236"/>
      <c r="G32" s="237"/>
    </row>
    <row r="33" spans="1:7" s="5" customFormat="1" ht="15" customHeight="1">
      <c r="A33" s="247" t="s">
        <v>140</v>
      </c>
      <c r="B33" s="248"/>
      <c r="C33" s="248"/>
      <c r="D33" s="248"/>
      <c r="E33" s="249"/>
      <c r="F33" s="234">
        <f>SUM(F8:G32)</f>
        <v>0</v>
      </c>
      <c r="G33" s="235"/>
    </row>
    <row r="34" spans="1:7" s="5" customFormat="1" ht="15" customHeight="1">
      <c r="A34" s="252" t="s">
        <v>150</v>
      </c>
      <c r="B34" s="253"/>
      <c r="C34" s="253"/>
      <c r="D34" s="253"/>
      <c r="E34" s="254"/>
      <c r="F34" s="234">
        <v>0</v>
      </c>
      <c r="G34" s="235"/>
    </row>
    <row r="35" spans="1:7" s="5" customFormat="1" ht="15" customHeight="1" thickBot="1">
      <c r="A35" s="250" t="s">
        <v>26</v>
      </c>
      <c r="B35" s="251"/>
      <c r="C35" s="251"/>
      <c r="D35" s="251"/>
      <c r="E35" s="251"/>
      <c r="F35" s="240">
        <v>0</v>
      </c>
      <c r="G35" s="241"/>
    </row>
    <row r="36" spans="1:9" ht="15" customHeight="1" thickBot="1">
      <c r="A36" s="225" t="s">
        <v>27</v>
      </c>
      <c r="B36" s="226"/>
      <c r="C36" s="226"/>
      <c r="D36" s="226"/>
      <c r="E36" s="227"/>
      <c r="F36" s="238">
        <f>SUM(F33:G35)</f>
        <v>0</v>
      </c>
      <c r="G36" s="239"/>
      <c r="H36" s="27"/>
      <c r="I36" s="27"/>
    </row>
    <row r="37" spans="8:9" ht="12.75" hidden="1">
      <c r="H37" s="27"/>
      <c r="I37" s="27"/>
    </row>
    <row r="38" spans="8:9" ht="12.75" hidden="1">
      <c r="H38" s="27"/>
      <c r="I38" s="27"/>
    </row>
    <row r="40" spans="1:11" ht="14.25" hidden="1">
      <c r="A40" s="32"/>
      <c r="B40" s="32"/>
      <c r="C40" s="32"/>
      <c r="D40" s="32"/>
      <c r="E40" s="32"/>
      <c r="F40" s="32"/>
      <c r="G40" s="32"/>
      <c r="H40" s="33"/>
      <c r="I40" s="33"/>
      <c r="J40" s="33"/>
      <c r="K40" s="31"/>
    </row>
    <row r="41" spans="1:11" ht="14.25" hidden="1">
      <c r="A41" s="32"/>
      <c r="B41" s="32"/>
      <c r="C41" s="32"/>
      <c r="D41" s="32"/>
      <c r="E41" s="32"/>
      <c r="F41" s="32"/>
      <c r="G41" s="32"/>
      <c r="H41" s="33"/>
      <c r="I41" s="33"/>
      <c r="J41" s="33"/>
      <c r="K41" s="31"/>
    </row>
    <row r="42" spans="1:11" ht="12.75" hidden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</sheetData>
  <sheetProtection sheet="1" objects="1" scenarios="1" selectLockedCells="1"/>
  <protectedRanges>
    <protectedRange sqref="F34:G34" name="Range2"/>
    <protectedRange sqref="F8:G32" name="Range1"/>
  </protectedRanges>
  <mergeCells count="67">
    <mergeCell ref="F26:G26"/>
    <mergeCell ref="B26:E26"/>
    <mergeCell ref="F25:G25"/>
    <mergeCell ref="B25:E25"/>
    <mergeCell ref="F19:G19"/>
    <mergeCell ref="B19:E19"/>
    <mergeCell ref="F21:G21"/>
    <mergeCell ref="B21:E21"/>
    <mergeCell ref="B23:E23"/>
    <mergeCell ref="F20:G20"/>
    <mergeCell ref="B20:E20"/>
    <mergeCell ref="F24:G24"/>
    <mergeCell ref="B24:E24"/>
    <mergeCell ref="F23:G23"/>
    <mergeCell ref="F22:G22"/>
    <mergeCell ref="B22:E22"/>
    <mergeCell ref="B11:E11"/>
    <mergeCell ref="A36:E36"/>
    <mergeCell ref="A35:E35"/>
    <mergeCell ref="A34:E34"/>
    <mergeCell ref="B17:E17"/>
    <mergeCell ref="B16:E16"/>
    <mergeCell ref="B15:E15"/>
    <mergeCell ref="B27:E27"/>
    <mergeCell ref="B18:E18"/>
    <mergeCell ref="B29:E29"/>
    <mergeCell ref="B28:E28"/>
    <mergeCell ref="B14:E14"/>
    <mergeCell ref="B13:E13"/>
    <mergeCell ref="B12:E12"/>
    <mergeCell ref="A1:G1"/>
    <mergeCell ref="B10:E10"/>
    <mergeCell ref="A2:C2"/>
    <mergeCell ref="F10:G10"/>
    <mergeCell ref="A7:E7"/>
    <mergeCell ref="B8:E8"/>
    <mergeCell ref="B9:E9"/>
    <mergeCell ref="F7:G7"/>
    <mergeCell ref="F6:G6"/>
    <mergeCell ref="D2:E2"/>
    <mergeCell ref="F28:G28"/>
    <mergeCell ref="F27:G27"/>
    <mergeCell ref="D3:E3"/>
    <mergeCell ref="A5:E6"/>
    <mergeCell ref="F36:G36"/>
    <mergeCell ref="F35:G35"/>
    <mergeCell ref="F34:G34"/>
    <mergeCell ref="F18:G18"/>
    <mergeCell ref="F12:G12"/>
    <mergeCell ref="F13:G13"/>
    <mergeCell ref="F14:G14"/>
    <mergeCell ref="F15:G15"/>
    <mergeCell ref="B32:E32"/>
    <mergeCell ref="B30:E30"/>
    <mergeCell ref="A33:E33"/>
    <mergeCell ref="B31:E31"/>
    <mergeCell ref="F33:G33"/>
    <mergeCell ref="F32:G32"/>
    <mergeCell ref="F31:G31"/>
    <mergeCell ref="F30:G30"/>
    <mergeCell ref="F29:G29"/>
    <mergeCell ref="F11:G11"/>
    <mergeCell ref="F17:G17"/>
    <mergeCell ref="F5:G5"/>
    <mergeCell ref="F8:G8"/>
    <mergeCell ref="F9:G9"/>
    <mergeCell ref="F16:G16"/>
  </mergeCells>
  <printOptions horizontalCentered="1"/>
  <pageMargins left="0.5" right="0.5" top="1.26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9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6.8515625" style="0" customWidth="1"/>
    <col min="2" max="2" width="5.421875" style="0" customWidth="1"/>
    <col min="3" max="4" width="3.57421875" style="0" customWidth="1"/>
    <col min="5" max="5" width="36.421875" style="0" customWidth="1"/>
    <col min="6" max="6" width="7.00390625" style="0" customWidth="1"/>
    <col min="7" max="7" width="26.7109375" style="0" customWidth="1"/>
    <col min="8" max="16384" width="9.140625" style="0" hidden="1" customWidth="1"/>
  </cols>
  <sheetData>
    <row r="1" spans="1:7" ht="46.5" customHeight="1">
      <c r="A1" s="166" t="s">
        <v>108</v>
      </c>
      <c r="B1" s="166"/>
      <c r="C1" s="166"/>
      <c r="D1" s="166"/>
      <c r="E1" s="166"/>
      <c r="F1" s="166"/>
      <c r="G1" s="166"/>
    </row>
    <row r="2" spans="1:7" ht="20.1" customHeight="1">
      <c r="A2" s="167" t="s">
        <v>8</v>
      </c>
      <c r="B2" s="167"/>
      <c r="C2" s="68"/>
      <c r="D2" s="228" t="str">
        <f>'CSS '!D2:E2</f>
        <v>Alpine</v>
      </c>
      <c r="E2" s="228"/>
      <c r="F2" s="54" t="s">
        <v>9</v>
      </c>
      <c r="G2" s="36">
        <f>'CSS '!G2</f>
        <v>42625</v>
      </c>
    </row>
    <row r="3" spans="1:7" ht="15" customHeight="1">
      <c r="A3" s="51"/>
      <c r="B3" s="51"/>
      <c r="C3" s="51"/>
      <c r="D3" s="169"/>
      <c r="E3" s="169"/>
      <c r="F3" s="57"/>
      <c r="G3" s="52"/>
    </row>
    <row r="4" spans="1:7" ht="15" customHeight="1">
      <c r="A4" s="52"/>
      <c r="B4" s="52"/>
      <c r="C4" s="52"/>
      <c r="D4" s="52"/>
      <c r="E4" s="52"/>
      <c r="F4" s="52"/>
      <c r="G4" s="52"/>
    </row>
    <row r="5" spans="1:7" s="3" customFormat="1" ht="18" customHeight="1">
      <c r="A5" s="174" t="s">
        <v>58</v>
      </c>
      <c r="B5" s="175"/>
      <c r="C5" s="175"/>
      <c r="D5" s="175"/>
      <c r="E5" s="176"/>
      <c r="F5" s="230" t="s">
        <v>0</v>
      </c>
      <c r="G5" s="231"/>
    </row>
    <row r="6" spans="1:7" s="1" customFormat="1" ht="42" customHeight="1">
      <c r="A6" s="180"/>
      <c r="B6" s="181"/>
      <c r="C6" s="181"/>
      <c r="D6" s="181"/>
      <c r="E6" s="182"/>
      <c r="F6" s="244" t="s">
        <v>59</v>
      </c>
      <c r="G6" s="245"/>
    </row>
    <row r="7" spans="1:7" ht="15.75" customHeight="1">
      <c r="A7" s="60" t="s">
        <v>39</v>
      </c>
      <c r="B7" s="61"/>
      <c r="C7" s="61"/>
      <c r="D7" s="61"/>
      <c r="E7" s="62"/>
      <c r="F7" s="260"/>
      <c r="G7" s="261"/>
    </row>
    <row r="8" spans="1:7" ht="17.25" customHeight="1">
      <c r="A8" s="59"/>
      <c r="B8" s="63" t="s">
        <v>10</v>
      </c>
      <c r="C8" s="63"/>
      <c r="D8" s="63"/>
      <c r="E8" s="64"/>
      <c r="F8" s="262"/>
      <c r="G8" s="263"/>
    </row>
    <row r="9" spans="1:7" ht="17.25" customHeight="1">
      <c r="A9" s="59"/>
      <c r="B9" s="63" t="s">
        <v>11</v>
      </c>
      <c r="C9" s="63"/>
      <c r="D9" s="63"/>
      <c r="E9" s="64"/>
      <c r="F9" s="262"/>
      <c r="G9" s="263"/>
    </row>
    <row r="10" spans="1:7" ht="15.75" customHeight="1">
      <c r="A10" s="59"/>
      <c r="B10" s="63" t="s">
        <v>12</v>
      </c>
      <c r="C10" s="63"/>
      <c r="D10" s="63"/>
      <c r="E10" s="64"/>
      <c r="F10" s="262"/>
      <c r="G10" s="263"/>
    </row>
    <row r="11" spans="1:7" ht="15" customHeight="1">
      <c r="A11" s="59"/>
      <c r="B11" s="63" t="s">
        <v>13</v>
      </c>
      <c r="C11" s="63"/>
      <c r="D11" s="63"/>
      <c r="E11" s="64"/>
      <c r="F11" s="262"/>
      <c r="G11" s="263"/>
    </row>
    <row r="12" spans="1:7" ht="19.5" customHeight="1">
      <c r="A12" s="59"/>
      <c r="B12" s="63" t="s">
        <v>14</v>
      </c>
      <c r="C12" s="63"/>
      <c r="D12" s="63"/>
      <c r="E12" s="64"/>
      <c r="F12" s="262"/>
      <c r="G12" s="263"/>
    </row>
    <row r="13" spans="1:7" ht="17.25" customHeight="1">
      <c r="A13" s="257" t="s">
        <v>63</v>
      </c>
      <c r="B13" s="190"/>
      <c r="C13" s="190"/>
      <c r="D13" s="190"/>
      <c r="E13" s="190"/>
      <c r="F13" s="258">
        <f>SUM(F8:G12)</f>
        <v>0</v>
      </c>
      <c r="G13" s="259"/>
    </row>
    <row r="14" spans="1:7" s="5" customFormat="1" ht="17.25" customHeight="1" thickBot="1">
      <c r="A14" s="203" t="s">
        <v>24</v>
      </c>
      <c r="B14" s="204"/>
      <c r="C14" s="204"/>
      <c r="D14" s="204"/>
      <c r="E14" s="204"/>
      <c r="F14" s="255"/>
      <c r="G14" s="256"/>
    </row>
    <row r="15" spans="1:7" ht="18.75" customHeight="1">
      <c r="A15" s="65" t="s">
        <v>25</v>
      </c>
      <c r="B15" s="66"/>
      <c r="C15" s="66"/>
      <c r="D15" s="66"/>
      <c r="E15" s="67"/>
      <c r="F15" s="264">
        <f>SUM(F13:G14)</f>
        <v>0</v>
      </c>
      <c r="G15" s="265"/>
    </row>
    <row r="16" spans="1:7" ht="15" hidden="1">
      <c r="A16" s="42"/>
      <c r="B16" s="42"/>
      <c r="C16" s="42"/>
      <c r="D16" s="42"/>
      <c r="E16" s="42"/>
      <c r="F16" s="42"/>
      <c r="G16" s="42"/>
    </row>
    <row r="17" spans="1:7" ht="15" hidden="1">
      <c r="A17" s="42"/>
      <c r="B17" s="42"/>
      <c r="C17" s="42"/>
      <c r="D17" s="42"/>
      <c r="E17" s="42"/>
      <c r="F17" s="42"/>
      <c r="G17" s="42"/>
    </row>
    <row r="18" spans="1:7" ht="15" hidden="1">
      <c r="A18" s="42"/>
      <c r="B18" s="42"/>
      <c r="C18" s="42"/>
      <c r="D18" s="42"/>
      <c r="E18" s="42"/>
      <c r="F18" s="42"/>
      <c r="G18" s="42"/>
    </row>
    <row r="19" spans="1:7" ht="15" hidden="1">
      <c r="A19" s="42"/>
      <c r="B19" s="42"/>
      <c r="C19" s="42"/>
      <c r="D19" s="42"/>
      <c r="E19" s="42"/>
      <c r="F19" s="42"/>
      <c r="G19" s="42"/>
    </row>
  </sheetData>
  <sheetProtection sheet="1" objects="1" scenarios="1" selectLockedCells="1"/>
  <mergeCells count="18">
    <mergeCell ref="A1:G1"/>
    <mergeCell ref="F11:G11"/>
    <mergeCell ref="A2:B2"/>
    <mergeCell ref="F15:G15"/>
    <mergeCell ref="D3:E3"/>
    <mergeCell ref="D2:E2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zoomScale="90" zoomScaleNormal="90" workbookViewId="0" topLeftCell="A1">
      <selection activeCell="A1" sqref="A1:G1"/>
    </sheetView>
  </sheetViews>
  <sheetFormatPr defaultColWidth="0" defaultRowHeight="12.75" zeroHeight="1"/>
  <cols>
    <col min="1" max="1" width="7.28125" style="0" customWidth="1"/>
    <col min="2" max="4" width="3.57421875" style="0" customWidth="1"/>
    <col min="5" max="5" width="38.7109375" style="0" customWidth="1"/>
    <col min="6" max="6" width="8.421875" style="0" customWidth="1"/>
    <col min="7" max="7" width="23.00390625" style="0" customWidth="1"/>
    <col min="8" max="16384" width="9.140625" style="0" hidden="1" customWidth="1"/>
  </cols>
  <sheetData>
    <row r="1" spans="1:7" ht="46.5" customHeight="1">
      <c r="A1" s="166" t="s">
        <v>163</v>
      </c>
      <c r="B1" s="166"/>
      <c r="C1" s="166"/>
      <c r="D1" s="166"/>
      <c r="E1" s="166"/>
      <c r="F1" s="166"/>
      <c r="G1" s="166"/>
    </row>
    <row r="2" spans="1:7" ht="20.1" customHeight="1">
      <c r="A2" s="167" t="s">
        <v>8</v>
      </c>
      <c r="B2" s="167"/>
      <c r="C2" s="68"/>
      <c r="D2" s="228" t="str">
        <f>'CSS '!D2:E2</f>
        <v>Alpine</v>
      </c>
      <c r="E2" s="228"/>
      <c r="F2" s="54" t="s">
        <v>9</v>
      </c>
      <c r="G2" s="55">
        <f>'CSS '!G2</f>
        <v>42625</v>
      </c>
    </row>
    <row r="3" spans="1:7" ht="15" customHeight="1">
      <c r="A3" s="51"/>
      <c r="B3" s="51"/>
      <c r="C3" s="51"/>
      <c r="D3" s="169"/>
      <c r="E3" s="169"/>
      <c r="F3" s="57"/>
      <c r="G3" s="52"/>
    </row>
    <row r="4" spans="1:7" ht="15" customHeight="1">
      <c r="A4" s="52"/>
      <c r="B4" s="52"/>
      <c r="C4" s="52"/>
      <c r="D4" s="52"/>
      <c r="E4" s="52"/>
      <c r="F4" s="52"/>
      <c r="G4" s="52"/>
    </row>
    <row r="5" spans="1:7" s="3" customFormat="1" ht="15" customHeight="1">
      <c r="A5" s="174" t="s">
        <v>71</v>
      </c>
      <c r="B5" s="175"/>
      <c r="C5" s="175"/>
      <c r="D5" s="175"/>
      <c r="E5" s="176"/>
      <c r="F5" s="230" t="s">
        <v>0</v>
      </c>
      <c r="G5" s="231"/>
    </row>
    <row r="6" spans="1:7" s="1" customFormat="1" ht="42" customHeight="1">
      <c r="A6" s="180"/>
      <c r="B6" s="181"/>
      <c r="C6" s="181"/>
      <c r="D6" s="181"/>
      <c r="E6" s="182"/>
      <c r="F6" s="244" t="s">
        <v>60</v>
      </c>
      <c r="G6" s="245"/>
    </row>
    <row r="7" spans="1:7" ht="15" customHeight="1">
      <c r="A7" s="189" t="s">
        <v>35</v>
      </c>
      <c r="B7" s="190"/>
      <c r="C7" s="190"/>
      <c r="D7" s="190"/>
      <c r="E7" s="191"/>
      <c r="F7" s="279"/>
      <c r="G7" s="280"/>
    </row>
    <row r="8" spans="1:7" ht="15" customHeight="1">
      <c r="A8" s="43">
        <v>1</v>
      </c>
      <c r="B8" s="160"/>
      <c r="C8" s="161"/>
      <c r="D8" s="161"/>
      <c r="E8" s="162"/>
      <c r="F8" s="255"/>
      <c r="G8" s="256"/>
    </row>
    <row r="9" spans="1:7" ht="15" customHeight="1">
      <c r="A9" s="43">
        <v>2</v>
      </c>
      <c r="B9" s="160"/>
      <c r="C9" s="161"/>
      <c r="D9" s="161"/>
      <c r="E9" s="162"/>
      <c r="F9" s="255"/>
      <c r="G9" s="256"/>
    </row>
    <row r="10" spans="1:7" ht="15" customHeight="1">
      <c r="A10" s="43">
        <v>3</v>
      </c>
      <c r="B10" s="160"/>
      <c r="C10" s="161"/>
      <c r="D10" s="161"/>
      <c r="E10" s="162"/>
      <c r="F10" s="255"/>
      <c r="G10" s="256"/>
    </row>
    <row r="11" spans="1:7" ht="15" customHeight="1">
      <c r="A11" s="43">
        <v>4</v>
      </c>
      <c r="B11" s="160"/>
      <c r="C11" s="161"/>
      <c r="D11" s="161"/>
      <c r="E11" s="162"/>
      <c r="F11" s="255"/>
      <c r="G11" s="256"/>
    </row>
    <row r="12" spans="1:7" ht="15" customHeight="1">
      <c r="A12" s="43">
        <v>5</v>
      </c>
      <c r="B12" s="160"/>
      <c r="C12" s="161"/>
      <c r="D12" s="161"/>
      <c r="E12" s="162"/>
      <c r="F12" s="255"/>
      <c r="G12" s="256"/>
    </row>
    <row r="13" spans="1:7" ht="15" customHeight="1">
      <c r="A13" s="43">
        <v>6</v>
      </c>
      <c r="B13" s="160"/>
      <c r="C13" s="161"/>
      <c r="D13" s="161"/>
      <c r="E13" s="162"/>
      <c r="F13" s="255"/>
      <c r="G13" s="256"/>
    </row>
    <row r="14" spans="1:7" ht="15" customHeight="1">
      <c r="A14" s="43">
        <v>7</v>
      </c>
      <c r="B14" s="160"/>
      <c r="C14" s="161"/>
      <c r="D14" s="161"/>
      <c r="E14" s="162"/>
      <c r="F14" s="255"/>
      <c r="G14" s="256"/>
    </row>
    <row r="15" spans="1:7" ht="15" customHeight="1">
      <c r="A15" s="43">
        <v>8</v>
      </c>
      <c r="B15" s="160"/>
      <c r="C15" s="161"/>
      <c r="D15" s="161"/>
      <c r="E15" s="162"/>
      <c r="F15" s="255"/>
      <c r="G15" s="256"/>
    </row>
    <row r="16" spans="1:7" ht="15" customHeight="1">
      <c r="A16" s="43">
        <v>9</v>
      </c>
      <c r="B16" s="160"/>
      <c r="C16" s="161"/>
      <c r="D16" s="161"/>
      <c r="E16" s="162"/>
      <c r="F16" s="255"/>
      <c r="G16" s="256"/>
    </row>
    <row r="17" spans="1:7" ht="15" customHeight="1">
      <c r="A17" s="43">
        <v>10</v>
      </c>
      <c r="B17" s="160"/>
      <c r="C17" s="161"/>
      <c r="D17" s="161"/>
      <c r="E17" s="162"/>
      <c r="F17" s="255"/>
      <c r="G17" s="256"/>
    </row>
    <row r="18" spans="1:7" ht="15" customHeight="1">
      <c r="A18" s="43">
        <v>11</v>
      </c>
      <c r="B18" s="160"/>
      <c r="C18" s="161"/>
      <c r="D18" s="161"/>
      <c r="E18" s="162"/>
      <c r="F18" s="255"/>
      <c r="G18" s="256"/>
    </row>
    <row r="19" spans="1:7" ht="15" customHeight="1">
      <c r="A19" s="43">
        <v>12</v>
      </c>
      <c r="B19" s="160"/>
      <c r="C19" s="161"/>
      <c r="D19" s="161"/>
      <c r="E19" s="162"/>
      <c r="F19" s="255"/>
      <c r="G19" s="256"/>
    </row>
    <row r="20" spans="1:7" ht="15" customHeight="1">
      <c r="A20" s="257" t="s">
        <v>64</v>
      </c>
      <c r="B20" s="190"/>
      <c r="C20" s="190"/>
      <c r="D20" s="190"/>
      <c r="E20" s="190"/>
      <c r="F20" s="275">
        <f>SUM(F8:G19)</f>
        <v>0</v>
      </c>
      <c r="G20" s="276"/>
    </row>
    <row r="21" spans="1:7" ht="15" customHeight="1">
      <c r="A21" s="250" t="s">
        <v>32</v>
      </c>
      <c r="B21" s="251"/>
      <c r="C21" s="251"/>
      <c r="D21" s="251"/>
      <c r="E21" s="251"/>
      <c r="F21" s="255"/>
      <c r="G21" s="256"/>
    </row>
    <row r="22" spans="1:7" ht="15" customHeight="1">
      <c r="A22" s="281" t="s">
        <v>33</v>
      </c>
      <c r="B22" s="168"/>
      <c r="C22" s="168"/>
      <c r="D22" s="168"/>
      <c r="E22" s="168"/>
      <c r="F22" s="268">
        <f>SUM(F20:G21)</f>
        <v>0</v>
      </c>
      <c r="G22" s="269"/>
    </row>
    <row r="23" spans="1:7" ht="15" customHeight="1">
      <c r="A23" s="69" t="s">
        <v>29</v>
      </c>
      <c r="B23" s="63"/>
      <c r="C23" s="63"/>
      <c r="D23" s="63"/>
      <c r="E23" s="64"/>
      <c r="F23" s="277"/>
      <c r="G23" s="278"/>
    </row>
    <row r="24" spans="1:7" ht="15" customHeight="1">
      <c r="A24" s="43">
        <v>1</v>
      </c>
      <c r="B24" s="171"/>
      <c r="C24" s="172"/>
      <c r="D24" s="172"/>
      <c r="E24" s="173"/>
      <c r="F24" s="266"/>
      <c r="G24" s="267"/>
    </row>
    <row r="25" spans="1:7" ht="15" customHeight="1">
      <c r="A25" s="43">
        <v>2</v>
      </c>
      <c r="B25" s="171"/>
      <c r="C25" s="172"/>
      <c r="D25" s="172"/>
      <c r="E25" s="173"/>
      <c r="F25" s="266"/>
      <c r="G25" s="267"/>
    </row>
    <row r="26" spans="1:7" ht="15" customHeight="1">
      <c r="A26" s="43">
        <v>3</v>
      </c>
      <c r="B26" s="171"/>
      <c r="C26" s="172"/>
      <c r="D26" s="172"/>
      <c r="E26" s="173"/>
      <c r="F26" s="266"/>
      <c r="G26" s="267"/>
    </row>
    <row r="27" spans="1:7" ht="15" customHeight="1">
      <c r="A27" s="43">
        <v>4</v>
      </c>
      <c r="B27" s="171"/>
      <c r="C27" s="172"/>
      <c r="D27" s="172"/>
      <c r="E27" s="173"/>
      <c r="F27" s="266"/>
      <c r="G27" s="267"/>
    </row>
    <row r="28" spans="1:7" ht="15" customHeight="1">
      <c r="A28" s="43">
        <v>5</v>
      </c>
      <c r="B28" s="171"/>
      <c r="C28" s="172"/>
      <c r="D28" s="172"/>
      <c r="E28" s="173"/>
      <c r="F28" s="266"/>
      <c r="G28" s="267"/>
    </row>
    <row r="29" spans="1:7" ht="15" customHeight="1">
      <c r="A29" s="43">
        <v>6</v>
      </c>
      <c r="B29" s="171"/>
      <c r="C29" s="172"/>
      <c r="D29" s="172"/>
      <c r="E29" s="173"/>
      <c r="F29" s="266"/>
      <c r="G29" s="267"/>
    </row>
    <row r="30" spans="1:7" ht="15" customHeight="1">
      <c r="A30" s="43">
        <v>7</v>
      </c>
      <c r="B30" s="160"/>
      <c r="C30" s="161"/>
      <c r="D30" s="161"/>
      <c r="E30" s="162"/>
      <c r="F30" s="266"/>
      <c r="G30" s="267"/>
    </row>
    <row r="31" spans="1:7" ht="15" customHeight="1">
      <c r="A31" s="43">
        <v>8</v>
      </c>
      <c r="B31" s="160"/>
      <c r="C31" s="161"/>
      <c r="D31" s="161"/>
      <c r="E31" s="162"/>
      <c r="F31" s="266"/>
      <c r="G31" s="267"/>
    </row>
    <row r="32" spans="1:7" ht="15" customHeight="1">
      <c r="A32" s="43">
        <v>9</v>
      </c>
      <c r="B32" s="160"/>
      <c r="C32" s="161"/>
      <c r="D32" s="161"/>
      <c r="E32" s="162"/>
      <c r="F32" s="266"/>
      <c r="G32" s="267"/>
    </row>
    <row r="33" spans="1:7" ht="15" customHeight="1">
      <c r="A33" s="43">
        <v>10</v>
      </c>
      <c r="B33" s="160"/>
      <c r="C33" s="161"/>
      <c r="D33" s="161"/>
      <c r="E33" s="162"/>
      <c r="F33" s="266"/>
      <c r="G33" s="267"/>
    </row>
    <row r="34" spans="1:7" ht="15" customHeight="1">
      <c r="A34" s="43">
        <v>11</v>
      </c>
      <c r="B34" s="160"/>
      <c r="C34" s="161"/>
      <c r="D34" s="161"/>
      <c r="E34" s="162"/>
      <c r="F34" s="266"/>
      <c r="G34" s="267"/>
    </row>
    <row r="35" spans="1:7" s="5" customFormat="1" ht="15" customHeight="1">
      <c r="A35" s="43">
        <v>12</v>
      </c>
      <c r="B35" s="160"/>
      <c r="C35" s="161"/>
      <c r="D35" s="161"/>
      <c r="E35" s="162"/>
      <c r="F35" s="266"/>
      <c r="G35" s="267"/>
    </row>
    <row r="36" spans="1:7" s="5" customFormat="1" ht="15" customHeight="1">
      <c r="A36" s="43">
        <v>13</v>
      </c>
      <c r="B36" s="160"/>
      <c r="C36" s="160"/>
      <c r="D36" s="160"/>
      <c r="E36" s="211"/>
      <c r="F36" s="266"/>
      <c r="G36" s="267"/>
    </row>
    <row r="37" spans="1:7" s="5" customFormat="1" ht="15" customHeight="1">
      <c r="A37" s="189" t="s">
        <v>65</v>
      </c>
      <c r="B37" s="195"/>
      <c r="C37" s="195"/>
      <c r="D37" s="195"/>
      <c r="E37" s="196"/>
      <c r="F37" s="275">
        <f>SUM(F24:G36)</f>
        <v>0</v>
      </c>
      <c r="G37" s="276"/>
    </row>
    <row r="38" spans="1:7" ht="15" customHeight="1">
      <c r="A38" s="203" t="s">
        <v>36</v>
      </c>
      <c r="B38" s="204"/>
      <c r="C38" s="204"/>
      <c r="D38" s="204"/>
      <c r="E38" s="205"/>
      <c r="F38" s="255"/>
      <c r="G38" s="256"/>
    </row>
    <row r="39" spans="1:7" ht="15" customHeight="1" thickBot="1">
      <c r="A39" s="203" t="s">
        <v>37</v>
      </c>
      <c r="B39" s="204"/>
      <c r="C39" s="204"/>
      <c r="D39" s="204"/>
      <c r="E39" s="205"/>
      <c r="F39" s="255">
        <f>F37+F38</f>
        <v>0</v>
      </c>
      <c r="G39" s="256"/>
    </row>
    <row r="40" spans="1:7" ht="16.5" thickBot="1">
      <c r="A40" s="270" t="s">
        <v>28</v>
      </c>
      <c r="B40" s="271"/>
      <c r="C40" s="271"/>
      <c r="D40" s="271"/>
      <c r="E40" s="272"/>
      <c r="F40" s="273">
        <f>F22+F39</f>
        <v>0</v>
      </c>
      <c r="G40" s="274"/>
    </row>
    <row r="41" spans="1:7" ht="15" hidden="1">
      <c r="A41" s="42"/>
      <c r="B41" s="42"/>
      <c r="C41" s="42"/>
      <c r="D41" s="42"/>
      <c r="E41" s="42"/>
      <c r="F41" s="42"/>
      <c r="G41" s="42"/>
    </row>
    <row r="42" spans="1:7" ht="15" hidden="1">
      <c r="A42" s="42"/>
      <c r="B42" s="42"/>
      <c r="C42" s="42"/>
      <c r="D42" s="42"/>
      <c r="E42" s="42"/>
      <c r="F42" s="42"/>
      <c r="G42" s="42"/>
    </row>
    <row r="43" spans="1:7" ht="15" hidden="1">
      <c r="A43" s="42"/>
      <c r="B43" s="42"/>
      <c r="C43" s="42"/>
      <c r="D43" s="42"/>
      <c r="E43" s="42"/>
      <c r="F43" s="42"/>
      <c r="G43" s="42"/>
    </row>
    <row r="44" spans="1:7" ht="15" hidden="1">
      <c r="A44" s="42"/>
      <c r="B44" s="42"/>
      <c r="C44" s="42"/>
      <c r="D44" s="42"/>
      <c r="E44" s="42"/>
      <c r="F44" s="42"/>
      <c r="G44" s="42"/>
    </row>
    <row r="45" spans="1:7" ht="15" hidden="1">
      <c r="A45" s="42"/>
      <c r="B45" s="42"/>
      <c r="C45" s="42"/>
      <c r="D45" s="42"/>
      <c r="E45" s="42"/>
      <c r="F45" s="42"/>
      <c r="G45" s="42"/>
    </row>
  </sheetData>
  <sheetProtection sheet="1" objects="1" scenarios="1" selectLockedCells="1"/>
  <mergeCells count="74">
    <mergeCell ref="B13:E13"/>
    <mergeCell ref="B24:E24"/>
    <mergeCell ref="B25:E25"/>
    <mergeCell ref="B26:E26"/>
    <mergeCell ref="A7:E7"/>
    <mergeCell ref="D2:E2"/>
    <mergeCell ref="D3:E3"/>
    <mergeCell ref="A5:E6"/>
    <mergeCell ref="F5:G5"/>
    <mergeCell ref="A2:B2"/>
    <mergeCell ref="F6:G6"/>
    <mergeCell ref="F7:G7"/>
    <mergeCell ref="B11:E11"/>
    <mergeCell ref="F24:G24"/>
    <mergeCell ref="F9:G9"/>
    <mergeCell ref="F10:G10"/>
    <mergeCell ref="F11:G11"/>
    <mergeCell ref="F21:G21"/>
    <mergeCell ref="B18:E18"/>
    <mergeCell ref="B16:E16"/>
    <mergeCell ref="B14:E14"/>
    <mergeCell ref="B15:E15"/>
    <mergeCell ref="B17:E17"/>
    <mergeCell ref="A22:E22"/>
    <mergeCell ref="B12:E12"/>
    <mergeCell ref="A20:E20"/>
    <mergeCell ref="F20:G20"/>
    <mergeCell ref="B19:E19"/>
    <mergeCell ref="F18:G18"/>
    <mergeCell ref="F19:G19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8:G8"/>
    <mergeCell ref="F12:G12"/>
    <mergeCell ref="B8:E8"/>
    <mergeCell ref="B9:E9"/>
    <mergeCell ref="B10:E10"/>
    <mergeCell ref="F13:G13"/>
    <mergeCell ref="F14:G14"/>
    <mergeCell ref="F15:G15"/>
    <mergeCell ref="F16:G16"/>
    <mergeCell ref="F17:G17"/>
    <mergeCell ref="F22:G22"/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25:G25"/>
    <mergeCell ref="F26:G26"/>
    <mergeCell ref="F23:G23"/>
    <mergeCell ref="F28:G28"/>
    <mergeCell ref="B30:E30"/>
    <mergeCell ref="B28:E28"/>
    <mergeCell ref="F30:G30"/>
    <mergeCell ref="F27:G27"/>
    <mergeCell ref="F36:G36"/>
    <mergeCell ref="B29:E29"/>
    <mergeCell ref="F31:G31"/>
    <mergeCell ref="F32:G32"/>
    <mergeCell ref="F33:G33"/>
    <mergeCell ref="B27:E27"/>
    <mergeCell ref="B31:E31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PageLayoutView="172" workbookViewId="0" topLeftCell="A1">
      <selection activeCell="A1" sqref="A1:G1"/>
    </sheetView>
  </sheetViews>
  <sheetFormatPr defaultColWidth="0" defaultRowHeight="12.75" zeroHeight="1"/>
  <cols>
    <col min="1" max="1" width="5.421875" style="0" customWidth="1"/>
    <col min="2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8" width="0" style="0" hidden="1" customWidth="1"/>
    <col min="9" max="16384" width="9.140625" style="0" hidden="1" customWidth="1"/>
  </cols>
  <sheetData>
    <row r="1" spans="1:7" ht="46.5" customHeight="1">
      <c r="A1" s="166" t="s">
        <v>147</v>
      </c>
      <c r="B1" s="166"/>
      <c r="C1" s="166"/>
      <c r="D1" s="166"/>
      <c r="E1" s="166"/>
      <c r="F1" s="166"/>
      <c r="G1" s="166"/>
    </row>
    <row r="2" spans="1:7" ht="15" customHeight="1">
      <c r="A2" s="167" t="s">
        <v>8</v>
      </c>
      <c r="B2" s="167"/>
      <c r="C2" s="68"/>
      <c r="D2" s="228" t="str">
        <f>'CSS '!D2:E2</f>
        <v>Alpine</v>
      </c>
      <c r="E2" s="228"/>
      <c r="F2" s="54" t="s">
        <v>9</v>
      </c>
      <c r="G2" s="55">
        <f>'CSS '!G2</f>
        <v>42625</v>
      </c>
    </row>
    <row r="3" spans="1:7" ht="15" customHeight="1">
      <c r="A3" s="51"/>
      <c r="B3" s="51"/>
      <c r="C3" s="51"/>
      <c r="D3" s="169"/>
      <c r="E3" s="169"/>
      <c r="F3" s="57"/>
      <c r="G3" s="52"/>
    </row>
    <row r="4" spans="1:7" ht="15" customHeight="1">
      <c r="A4" s="52"/>
      <c r="B4" s="52"/>
      <c r="C4" s="52"/>
      <c r="D4" s="52"/>
      <c r="E4" s="52"/>
      <c r="F4" s="52"/>
      <c r="G4" s="52"/>
    </row>
    <row r="5" spans="1:7" s="3" customFormat="1" ht="15.75" customHeight="1">
      <c r="A5" s="295"/>
      <c r="B5" s="169"/>
      <c r="C5" s="169"/>
      <c r="D5" s="169"/>
      <c r="E5" s="296"/>
      <c r="F5" s="230" t="s">
        <v>0</v>
      </c>
      <c r="G5" s="231"/>
    </row>
    <row r="6" spans="1:7" s="1" customFormat="1" ht="19.5" customHeight="1">
      <c r="A6" s="297"/>
      <c r="B6" s="298"/>
      <c r="C6" s="298"/>
      <c r="D6" s="298"/>
      <c r="E6" s="299"/>
      <c r="F6" s="244" t="s">
        <v>68</v>
      </c>
      <c r="G6" s="245"/>
    </row>
    <row r="7" spans="1:7" ht="35.25" customHeight="1">
      <c r="A7" s="286" t="s">
        <v>100</v>
      </c>
      <c r="B7" s="287"/>
      <c r="C7" s="287"/>
      <c r="D7" s="287"/>
      <c r="E7" s="288"/>
      <c r="F7" s="201"/>
      <c r="G7" s="202"/>
    </row>
    <row r="8" spans="1:7" s="70" customFormat="1" ht="15">
      <c r="A8" s="289"/>
      <c r="B8" s="290"/>
      <c r="C8" s="290"/>
      <c r="D8" s="290"/>
      <c r="E8" s="290"/>
      <c r="F8" s="290"/>
      <c r="G8" s="291"/>
    </row>
    <row r="9" spans="1:7" ht="19.5" customHeight="1">
      <c r="A9" s="252" t="s">
        <v>31</v>
      </c>
      <c r="B9" s="253"/>
      <c r="C9" s="253"/>
      <c r="D9" s="253"/>
      <c r="E9" s="254"/>
      <c r="F9" s="201"/>
      <c r="G9" s="202"/>
    </row>
    <row r="10" spans="1:7" s="70" customFormat="1" ht="15">
      <c r="A10" s="292"/>
      <c r="B10" s="293"/>
      <c r="C10" s="293"/>
      <c r="D10" s="293"/>
      <c r="E10" s="293"/>
      <c r="F10" s="293"/>
      <c r="G10" s="294"/>
    </row>
    <row r="11" spans="1:7" ht="24" customHeight="1">
      <c r="A11" s="252" t="s">
        <v>69</v>
      </c>
      <c r="B11" s="253"/>
      <c r="C11" s="253"/>
      <c r="D11" s="253"/>
      <c r="E11" s="254"/>
      <c r="F11" s="201"/>
      <c r="G11" s="202"/>
    </row>
    <row r="12" spans="1:8" ht="12.75" hidden="1">
      <c r="A12" s="285"/>
      <c r="B12" s="285"/>
      <c r="C12" s="285"/>
      <c r="D12" s="285"/>
      <c r="E12" s="285"/>
      <c r="F12" s="285"/>
      <c r="G12" s="285"/>
      <c r="H12" s="27"/>
    </row>
    <row r="13" spans="1:7" ht="12.75" hidden="1">
      <c r="A13" s="283"/>
      <c r="B13" s="283"/>
      <c r="C13" s="283"/>
      <c r="D13" s="283"/>
      <c r="E13" s="283"/>
      <c r="F13" s="284"/>
      <c r="G13" s="284"/>
    </row>
    <row r="14" spans="1:7" ht="12.75" hidden="1">
      <c r="A14" s="282"/>
      <c r="B14" s="282"/>
      <c r="C14" s="282"/>
      <c r="D14" s="282"/>
      <c r="E14" s="282"/>
      <c r="F14" s="282"/>
      <c r="G14" s="282"/>
    </row>
    <row r="15" spans="1:7" ht="12.75" hidden="1">
      <c r="A15" s="283"/>
      <c r="B15" s="283"/>
      <c r="C15" s="283"/>
      <c r="D15" s="283"/>
      <c r="E15" s="283"/>
      <c r="F15" s="284"/>
      <c r="G15" s="284"/>
    </row>
    <row r="16" spans="1:7" ht="12.75" hidden="1">
      <c r="A16" s="282"/>
      <c r="B16" s="282"/>
      <c r="C16" s="282"/>
      <c r="D16" s="282"/>
      <c r="E16" s="282"/>
      <c r="F16" s="282"/>
      <c r="G16" s="282"/>
    </row>
    <row r="22" ht="12.75" hidden="1">
      <c r="C22" s="26"/>
    </row>
    <row r="23" ht="12.75" hidden="1">
      <c r="C23" s="26"/>
    </row>
    <row r="24" ht="12.75" hidden="1">
      <c r="C24" s="26"/>
    </row>
    <row r="25" ht="12.75" hidden="1">
      <c r="C25" s="26"/>
    </row>
    <row r="26" ht="12.75" hidden="1">
      <c r="C26" s="26"/>
    </row>
    <row r="27" ht="12.75" hidden="1">
      <c r="C27" s="26"/>
    </row>
    <row r="28" ht="12.75" hidden="1">
      <c r="C28" s="26"/>
    </row>
    <row r="29" ht="12.75" hidden="1">
      <c r="C29" s="26"/>
    </row>
    <row r="30" ht="12.75" hidden="1">
      <c r="C30" s="26"/>
    </row>
    <row r="31" ht="12.75" hidden="1">
      <c r="C31" s="26"/>
    </row>
    <row r="32" ht="12.75" hidden="1">
      <c r="C32" s="26"/>
    </row>
    <row r="33" ht="12.75" hidden="1">
      <c r="C33" s="26"/>
    </row>
    <row r="34" ht="12.75" hidden="1">
      <c r="C34" s="26"/>
    </row>
    <row r="35" ht="12.75" hidden="1">
      <c r="C35" s="26"/>
    </row>
    <row r="36" ht="12.75" hidden="1">
      <c r="C36" s="26"/>
    </row>
    <row r="37" ht="12.75" hidden="1">
      <c r="C37" s="26"/>
    </row>
    <row r="38" ht="12.75" hidden="1">
      <c r="C38" s="26"/>
    </row>
    <row r="39" ht="12.75" hidden="1">
      <c r="C39" s="26"/>
    </row>
  </sheetData>
  <sheetProtection sheet="1" objects="1" scenarios="1" selectLockedCells="1"/>
  <mergeCells count="22">
    <mergeCell ref="A1:G1"/>
    <mergeCell ref="D2:E2"/>
    <mergeCell ref="D3:E3"/>
    <mergeCell ref="A5:E6"/>
    <mergeCell ref="F5:G5"/>
    <mergeCell ref="F6:G6"/>
    <mergeCell ref="A2:B2"/>
    <mergeCell ref="A12:G12"/>
    <mergeCell ref="A7:E7"/>
    <mergeCell ref="A8:G8"/>
    <mergeCell ref="F7:G7"/>
    <mergeCell ref="A9:E9"/>
    <mergeCell ref="A11:E11"/>
    <mergeCell ref="F11:G11"/>
    <mergeCell ref="F9:G9"/>
    <mergeCell ref="A10:G10"/>
    <mergeCell ref="A16:G16"/>
    <mergeCell ref="A13:E13"/>
    <mergeCell ref="F13:G13"/>
    <mergeCell ref="A14:G14"/>
    <mergeCell ref="A15:E15"/>
    <mergeCell ref="F15:G15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3"/>
  <sheetViews>
    <sheetView zoomScale="80" zoomScaleNormal="80" zoomScaleSheetLayoutView="100" workbookViewId="0" topLeftCell="A1">
      <selection activeCell="L31" sqref="L31"/>
    </sheetView>
  </sheetViews>
  <sheetFormatPr defaultColWidth="9.140625" defaultRowHeight="12.75"/>
  <cols>
    <col min="1" max="4" width="3.57421875" style="0" customWidth="1"/>
    <col min="5" max="5" width="27.7109375" style="0" customWidth="1"/>
    <col min="6" max="6" width="6.57421875" style="0" customWidth="1"/>
    <col min="7" max="7" width="27.00390625" style="0" customWidth="1"/>
  </cols>
  <sheetData>
    <row r="1" spans="1:7" ht="46.5" customHeight="1">
      <c r="A1" s="327" t="s">
        <v>111</v>
      </c>
      <c r="B1" s="327"/>
      <c r="C1" s="327"/>
      <c r="D1" s="327"/>
      <c r="E1" s="327"/>
      <c r="F1" s="327"/>
      <c r="G1" s="327"/>
    </row>
    <row r="2" spans="1:7" ht="20.1" customHeight="1">
      <c r="A2" s="300" t="s">
        <v>8</v>
      </c>
      <c r="B2" s="300"/>
      <c r="C2" s="300"/>
      <c r="D2" s="301" t="str">
        <f>'CSS '!D2:E2</f>
        <v>Alpine</v>
      </c>
      <c r="E2" s="301"/>
      <c r="F2" s="24" t="s">
        <v>9</v>
      </c>
      <c r="G2" s="28">
        <f>'CSS '!G2</f>
        <v>42625</v>
      </c>
    </row>
    <row r="3" spans="1:6" ht="15" customHeight="1">
      <c r="A3" s="25"/>
      <c r="B3" s="25"/>
      <c r="C3" s="25"/>
      <c r="D3" s="302"/>
      <c r="E3" s="302"/>
      <c r="F3" s="23"/>
    </row>
    <row r="4" ht="15" customHeight="1"/>
    <row r="5" spans="1:7" s="3" customFormat="1" ht="15" customHeight="1">
      <c r="A5" s="303" t="s">
        <v>112</v>
      </c>
      <c r="B5" s="302"/>
      <c r="C5" s="302"/>
      <c r="D5" s="302"/>
      <c r="E5" s="304"/>
      <c r="F5" s="303" t="s">
        <v>0</v>
      </c>
      <c r="G5" s="304"/>
    </row>
    <row r="6" spans="1:7" s="1" customFormat="1" ht="42" customHeight="1">
      <c r="A6" s="305"/>
      <c r="B6" s="300"/>
      <c r="C6" s="300"/>
      <c r="D6" s="300"/>
      <c r="E6" s="306"/>
      <c r="F6" s="307" t="s">
        <v>59</v>
      </c>
      <c r="G6" s="308"/>
    </row>
    <row r="7" spans="1:7" ht="15" customHeight="1">
      <c r="A7" s="309" t="s">
        <v>118</v>
      </c>
      <c r="B7" s="310"/>
      <c r="C7" s="310"/>
      <c r="D7" s="310"/>
      <c r="E7" s="310"/>
      <c r="F7" s="311"/>
      <c r="G7" s="312"/>
    </row>
    <row r="8" spans="1:7" ht="15" customHeight="1">
      <c r="A8" s="4">
        <v>1</v>
      </c>
      <c r="B8" s="313"/>
      <c r="C8" s="314"/>
      <c r="D8" s="314"/>
      <c r="E8" s="314"/>
      <c r="F8" s="315"/>
      <c r="G8" s="316"/>
    </row>
    <row r="9" spans="1:7" ht="15" customHeight="1">
      <c r="A9" s="4">
        <v>2</v>
      </c>
      <c r="B9" s="313"/>
      <c r="C9" s="314"/>
      <c r="D9" s="314"/>
      <c r="E9" s="314"/>
      <c r="F9" s="315"/>
      <c r="G9" s="316"/>
    </row>
    <row r="10" spans="1:7" ht="15" customHeight="1">
      <c r="A10" s="4">
        <v>3</v>
      </c>
      <c r="B10" s="313"/>
      <c r="C10" s="314"/>
      <c r="D10" s="314"/>
      <c r="E10" s="314"/>
      <c r="F10" s="315"/>
      <c r="G10" s="316"/>
    </row>
    <row r="11" spans="1:7" ht="15" customHeight="1">
      <c r="A11" s="4">
        <v>4</v>
      </c>
      <c r="B11" s="313"/>
      <c r="C11" s="314"/>
      <c r="D11" s="314"/>
      <c r="E11" s="314"/>
      <c r="F11" s="315"/>
      <c r="G11" s="316"/>
    </row>
    <row r="12" spans="1:7" ht="15" customHeight="1">
      <c r="A12" s="4">
        <v>5</v>
      </c>
      <c r="B12" s="313"/>
      <c r="C12" s="314"/>
      <c r="D12" s="314"/>
      <c r="E12" s="314"/>
      <c r="F12" s="315"/>
      <c r="G12" s="316"/>
    </row>
    <row r="13" spans="1:7" ht="15" customHeight="1">
      <c r="A13" s="4">
        <v>6</v>
      </c>
      <c r="B13" s="313"/>
      <c r="C13" s="314"/>
      <c r="D13" s="314"/>
      <c r="E13" s="314"/>
      <c r="F13" s="315"/>
      <c r="G13" s="316"/>
    </row>
    <row r="14" spans="1:7" ht="15" customHeight="1">
      <c r="A14" s="4">
        <v>7</v>
      </c>
      <c r="B14" s="313"/>
      <c r="C14" s="314"/>
      <c r="D14" s="314"/>
      <c r="E14" s="314"/>
      <c r="F14" s="315"/>
      <c r="G14" s="316"/>
    </row>
    <row r="15" spans="1:7" ht="15" customHeight="1">
      <c r="A15" s="4">
        <v>8</v>
      </c>
      <c r="B15" s="313"/>
      <c r="C15" s="314"/>
      <c r="D15" s="314"/>
      <c r="E15" s="314"/>
      <c r="F15" s="315"/>
      <c r="G15" s="316"/>
    </row>
    <row r="16" spans="1:7" ht="15" customHeight="1">
      <c r="A16" s="4">
        <v>9</v>
      </c>
      <c r="B16" s="313"/>
      <c r="C16" s="314"/>
      <c r="D16" s="314"/>
      <c r="E16" s="314"/>
      <c r="F16" s="315"/>
      <c r="G16" s="316"/>
    </row>
    <row r="17" spans="1:7" ht="15" customHeight="1">
      <c r="A17" s="4">
        <v>10</v>
      </c>
      <c r="B17" s="313"/>
      <c r="C17" s="314"/>
      <c r="D17" s="314"/>
      <c r="E17" s="314"/>
      <c r="F17" s="315"/>
      <c r="G17" s="316"/>
    </row>
    <row r="18" spans="1:7" ht="15" customHeight="1">
      <c r="A18" s="4">
        <v>11</v>
      </c>
      <c r="B18" s="313"/>
      <c r="C18" s="314"/>
      <c r="D18" s="314"/>
      <c r="E18" s="314"/>
      <c r="F18" s="315"/>
      <c r="G18" s="316"/>
    </row>
    <row r="19" spans="1:7" ht="15" customHeight="1">
      <c r="A19" s="4">
        <v>12</v>
      </c>
      <c r="B19" s="313"/>
      <c r="C19" s="314"/>
      <c r="D19" s="314"/>
      <c r="E19" s="314"/>
      <c r="F19" s="315"/>
      <c r="G19" s="316"/>
    </row>
    <row r="20" spans="1:7" ht="15" customHeight="1">
      <c r="A20" s="4">
        <v>13</v>
      </c>
      <c r="B20" s="313"/>
      <c r="C20" s="314"/>
      <c r="D20" s="314"/>
      <c r="E20" s="314"/>
      <c r="F20" s="315"/>
      <c r="G20" s="316"/>
    </row>
    <row r="21" spans="1:7" ht="15" customHeight="1">
      <c r="A21" s="4">
        <v>14</v>
      </c>
      <c r="B21" s="313"/>
      <c r="C21" s="314"/>
      <c r="D21" s="314"/>
      <c r="E21" s="314"/>
      <c r="F21" s="315"/>
      <c r="G21" s="316"/>
    </row>
    <row r="22" spans="1:7" ht="15" customHeight="1">
      <c r="A22" s="4">
        <v>15</v>
      </c>
      <c r="B22" s="313"/>
      <c r="C22" s="314"/>
      <c r="D22" s="314"/>
      <c r="E22" s="314"/>
      <c r="F22" s="315"/>
      <c r="G22" s="316"/>
    </row>
    <row r="23" spans="1:7" ht="15" customHeight="1">
      <c r="A23" s="4">
        <v>16</v>
      </c>
      <c r="B23" s="313"/>
      <c r="C23" s="314"/>
      <c r="D23" s="314"/>
      <c r="E23" s="314"/>
      <c r="F23" s="315"/>
      <c r="G23" s="316"/>
    </row>
    <row r="24" spans="1:7" ht="15" customHeight="1">
      <c r="A24" s="4">
        <v>17</v>
      </c>
      <c r="B24" s="313"/>
      <c r="C24" s="314"/>
      <c r="D24" s="314"/>
      <c r="E24" s="314"/>
      <c r="F24" s="315"/>
      <c r="G24" s="316"/>
    </row>
    <row r="25" spans="1:7" ht="15" customHeight="1">
      <c r="A25" s="4">
        <v>18</v>
      </c>
      <c r="B25" s="317"/>
      <c r="C25" s="314"/>
      <c r="D25" s="314"/>
      <c r="E25" s="314"/>
      <c r="F25" s="315"/>
      <c r="G25" s="316"/>
    </row>
    <row r="26" spans="1:7" ht="15" customHeight="1">
      <c r="A26" s="4">
        <v>19</v>
      </c>
      <c r="B26" s="313"/>
      <c r="C26" s="314"/>
      <c r="D26" s="314"/>
      <c r="E26" s="314"/>
      <c r="F26" s="315"/>
      <c r="G26" s="316"/>
    </row>
    <row r="27" spans="1:7" ht="15" customHeight="1">
      <c r="A27" s="4">
        <v>20</v>
      </c>
      <c r="B27" s="313"/>
      <c r="C27" s="314"/>
      <c r="D27" s="314"/>
      <c r="E27" s="314"/>
      <c r="F27" s="328"/>
      <c r="G27" s="329"/>
    </row>
    <row r="28" spans="1:7" s="5" customFormat="1" ht="15" customHeight="1">
      <c r="A28" s="330" t="s">
        <v>123</v>
      </c>
      <c r="B28" s="331"/>
      <c r="C28" s="331"/>
      <c r="D28" s="331"/>
      <c r="E28" s="331"/>
      <c r="F28" s="332">
        <f>SUM(F8:F27)</f>
        <v>0</v>
      </c>
      <c r="G28" s="333"/>
    </row>
    <row r="29" spans="1:7" s="5" customFormat="1" ht="15" customHeight="1" thickBot="1">
      <c r="A29" s="318" t="s">
        <v>113</v>
      </c>
      <c r="B29" s="319"/>
      <c r="C29" s="319"/>
      <c r="D29" s="319"/>
      <c r="E29" s="319"/>
      <c r="F29" s="320"/>
      <c r="G29" s="321"/>
    </row>
    <row r="30" spans="1:7" ht="15" customHeight="1" thickBot="1">
      <c r="A30" s="322" t="s">
        <v>114</v>
      </c>
      <c r="B30" s="323"/>
      <c r="C30" s="323"/>
      <c r="D30" s="323"/>
      <c r="E30" s="324"/>
      <c r="F30" s="325">
        <f>SUM(F28:F29)</f>
        <v>0</v>
      </c>
      <c r="G30" s="326"/>
    </row>
    <row r="32" spans="1:5" ht="15">
      <c r="A32" s="30"/>
      <c r="B32" s="29"/>
      <c r="C32" s="29"/>
      <c r="D32" s="29"/>
      <c r="E32" s="29"/>
    </row>
    <row r="33" spans="1:5" ht="15">
      <c r="A33" s="29"/>
      <c r="B33" s="29"/>
      <c r="C33" s="29"/>
      <c r="D33" s="29"/>
      <c r="E33" s="29"/>
    </row>
  </sheetData>
  <sheetProtection selectLockedCells="1"/>
  <mergeCells count="55">
    <mergeCell ref="A29:E29"/>
    <mergeCell ref="F29:G29"/>
    <mergeCell ref="A30:E30"/>
    <mergeCell ref="F30:G30"/>
    <mergeCell ref="A1:G1"/>
    <mergeCell ref="B27:E27"/>
    <mergeCell ref="F27:G27"/>
    <mergeCell ref="A28:E28"/>
    <mergeCell ref="F28:G28"/>
    <mergeCell ref="B24:E24"/>
    <mergeCell ref="F24:G24"/>
    <mergeCell ref="B25:E25"/>
    <mergeCell ref="F25:G25"/>
    <mergeCell ref="B26:E26"/>
    <mergeCell ref="B19:E19"/>
    <mergeCell ref="F19:G19"/>
    <mergeCell ref="B20:E20"/>
    <mergeCell ref="F20:G20"/>
    <mergeCell ref="F26:G26"/>
    <mergeCell ref="B21:E21"/>
    <mergeCell ref="F21:G21"/>
    <mergeCell ref="B22:E22"/>
    <mergeCell ref="F22:G22"/>
    <mergeCell ref="B23:E23"/>
    <mergeCell ref="F23:G23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B10:E10"/>
    <mergeCell ref="F10:G10"/>
    <mergeCell ref="B11:E11"/>
    <mergeCell ref="F11:G11"/>
    <mergeCell ref="B12:E12"/>
    <mergeCell ref="F12:G12"/>
    <mergeCell ref="A7:E7"/>
    <mergeCell ref="F7:G7"/>
    <mergeCell ref="B8:E8"/>
    <mergeCell ref="F8:G8"/>
    <mergeCell ref="B9:E9"/>
    <mergeCell ref="F9:G9"/>
    <mergeCell ref="A2:C2"/>
    <mergeCell ref="D2:E2"/>
    <mergeCell ref="D3:E3"/>
    <mergeCell ref="A5:E6"/>
    <mergeCell ref="F5:G5"/>
    <mergeCell ref="F6:G6"/>
  </mergeCells>
  <printOptions horizontalCentered="1"/>
  <pageMargins left="0.5" right="0.5" top="1.26" bottom="0.75" header="0.5" footer="0.5"/>
  <pageSetup fitToHeight="1" fitToWidth="1" horizontalDpi="600" verticalDpi="600" orientation="portrait" r:id="rId2"/>
  <headerFooter alignWithMargins="0">
    <oddHeader>&amp;C&amp;G&amp;R&amp;"Arial,Bold"&amp;12Enclosure 3</oddHeader>
    <oddFooter>&amp;LUpdated: 05/08/2015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O902"/>
  <sheetViews>
    <sheetView zoomScale="70" zoomScaleNormal="70" zoomScaleSheetLayoutView="70" zoomScalePageLayoutView="70" workbookViewId="0" topLeftCell="A37">
      <selection activeCell="A47" sqref="A47"/>
    </sheetView>
  </sheetViews>
  <sheetFormatPr defaultColWidth="0" defaultRowHeight="12.75" zeroHeight="1"/>
  <cols>
    <col min="1" max="1" width="5.7109375" style="42" customWidth="1"/>
    <col min="2" max="2" width="5.00390625" style="42" customWidth="1"/>
    <col min="3" max="5" width="3.57421875" style="42" customWidth="1"/>
    <col min="6" max="6" width="40.7109375" style="42" customWidth="1"/>
    <col min="7" max="8" width="16.8515625" style="42" customWidth="1"/>
    <col min="9" max="9" width="17.00390625" style="42" customWidth="1"/>
    <col min="10" max="10" width="16.8515625" style="42" customWidth="1"/>
    <col min="11" max="11" width="19.140625" style="42" customWidth="1"/>
    <col min="12" max="12" width="16.140625" style="42" customWidth="1"/>
    <col min="13" max="13" width="17.57421875" style="42" customWidth="1"/>
    <col min="14" max="14" width="16.57421875" style="42" customWidth="1"/>
    <col min="15" max="15" width="16.8515625" style="42" customWidth="1"/>
    <col min="16" max="16" width="17.421875" style="42" customWidth="1"/>
    <col min="17" max="17" width="13.00390625" style="6" hidden="1" customWidth="1"/>
    <col min="18" max="119" width="0" style="6" hidden="1" customWidth="1"/>
    <col min="120" max="16384" width="8.7109375" style="7" hidden="1" customWidth="1"/>
  </cols>
  <sheetData>
    <row r="1" spans="1:16" ht="15.75">
      <c r="A1" s="359" t="s">
        <v>82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:16" ht="15.75">
      <c r="A2" s="359" t="s">
        <v>107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1:16" ht="15.75">
      <c r="A3" s="123" t="s">
        <v>134</v>
      </c>
      <c r="B3" s="124"/>
      <c r="C3" s="125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19" s="14" customFormat="1" ht="15.75">
      <c r="A4" s="150"/>
      <c r="B4" s="151"/>
      <c r="C4" s="151"/>
      <c r="D4" s="151"/>
      <c r="E4" s="151"/>
      <c r="F4" s="151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</row>
    <row r="5" spans="1:16" ht="15.75">
      <c r="A5" s="113" t="s">
        <v>133</v>
      </c>
      <c r="B5" s="126"/>
      <c r="C5" s="126"/>
      <c r="D5" s="357" t="str">
        <f>'CSS '!D2:E2</f>
        <v>Alpine</v>
      </c>
      <c r="E5" s="357"/>
      <c r="F5" s="357"/>
      <c r="G5" s="52"/>
      <c r="H5" s="52"/>
      <c r="I5" s="52"/>
      <c r="J5" s="52"/>
      <c r="K5" s="153"/>
      <c r="L5" s="52"/>
      <c r="M5" s="52"/>
      <c r="N5" s="52"/>
      <c r="O5" s="86" t="s">
        <v>81</v>
      </c>
      <c r="P5" s="86">
        <v>42625</v>
      </c>
    </row>
    <row r="6" spans="1:16" ht="15" customHeight="1">
      <c r="A6" s="343"/>
      <c r="B6" s="343"/>
      <c r="C6" s="343"/>
      <c r="D6" s="343"/>
      <c r="E6" s="343"/>
      <c r="F6" s="343"/>
      <c r="G6" s="154"/>
      <c r="H6" s="154"/>
      <c r="I6" s="154"/>
      <c r="J6" s="154"/>
      <c r="K6" s="154"/>
      <c r="L6" s="154"/>
      <c r="M6" s="154"/>
      <c r="N6" s="155"/>
      <c r="O6" s="156"/>
      <c r="P6" s="156"/>
    </row>
    <row r="7" spans="1:16" ht="31.5" customHeight="1">
      <c r="A7" s="354" t="s">
        <v>102</v>
      </c>
      <c r="B7" s="355"/>
      <c r="C7" s="355"/>
      <c r="D7" s="355"/>
      <c r="E7" s="355"/>
      <c r="F7" s="356"/>
      <c r="G7" s="157" t="s">
        <v>158</v>
      </c>
      <c r="H7" s="52"/>
      <c r="I7" s="52"/>
      <c r="J7" s="52"/>
      <c r="K7" s="52"/>
      <c r="L7" s="52"/>
      <c r="M7" s="52"/>
      <c r="N7" s="52"/>
      <c r="O7" s="52"/>
      <c r="P7" s="52"/>
    </row>
    <row r="8" spans="1:16" ht="15" customHeight="1">
      <c r="A8" s="358"/>
      <c r="B8" s="358"/>
      <c r="C8" s="358"/>
      <c r="D8" s="358"/>
      <c r="E8" s="358"/>
      <c r="F8" s="358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19" s="9" customFormat="1" ht="20.1" customHeight="1">
      <c r="A9" s="174" t="s">
        <v>109</v>
      </c>
      <c r="B9" s="175"/>
      <c r="C9" s="175"/>
      <c r="D9" s="175"/>
      <c r="E9" s="175"/>
      <c r="F9" s="176"/>
      <c r="G9" s="127" t="s">
        <v>0</v>
      </c>
      <c r="H9" s="127" t="s">
        <v>1</v>
      </c>
      <c r="I9" s="127" t="s">
        <v>7</v>
      </c>
      <c r="J9" s="127" t="s">
        <v>2</v>
      </c>
      <c r="K9" s="127" t="s">
        <v>3</v>
      </c>
      <c r="L9" s="127" t="s">
        <v>4</v>
      </c>
      <c r="M9" s="127" t="s">
        <v>5</v>
      </c>
      <c r="N9" s="127" t="s">
        <v>6</v>
      </c>
      <c r="O9" s="127" t="s">
        <v>41</v>
      </c>
      <c r="P9" s="127" t="s">
        <v>122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</row>
    <row r="10" spans="1:119" s="9" customFormat="1" ht="30" customHeight="1">
      <c r="A10" s="177"/>
      <c r="B10" s="178"/>
      <c r="C10" s="178"/>
      <c r="D10" s="178"/>
      <c r="E10" s="178"/>
      <c r="F10" s="179"/>
      <c r="G10" s="352" t="s">
        <v>15</v>
      </c>
      <c r="H10" s="352" t="s">
        <v>17</v>
      </c>
      <c r="I10" s="352" t="s">
        <v>38</v>
      </c>
      <c r="J10" s="352" t="s">
        <v>16</v>
      </c>
      <c r="K10" s="352" t="s">
        <v>18</v>
      </c>
      <c r="L10" s="352" t="s">
        <v>30</v>
      </c>
      <c r="M10" s="352" t="s">
        <v>31</v>
      </c>
      <c r="N10" s="352" t="s">
        <v>70</v>
      </c>
      <c r="O10" s="352" t="s">
        <v>52</v>
      </c>
      <c r="P10" s="352" t="s">
        <v>19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</row>
    <row r="11" spans="1:119" s="12" customFormat="1" ht="54.75" customHeight="1">
      <c r="A11" s="180"/>
      <c r="B11" s="181"/>
      <c r="C11" s="181"/>
      <c r="D11" s="181"/>
      <c r="E11" s="181"/>
      <c r="F11" s="182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</row>
    <row r="12" spans="1:16" ht="25.15" customHeight="1">
      <c r="A12" s="128">
        <v>1</v>
      </c>
      <c r="B12" s="257" t="s">
        <v>164</v>
      </c>
      <c r="C12" s="190"/>
      <c r="D12" s="190"/>
      <c r="E12" s="190"/>
      <c r="F12" s="191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16" ht="25.15" customHeight="1">
      <c r="A13" s="74"/>
      <c r="B13" s="69"/>
      <c r="C13" s="38" t="s">
        <v>42</v>
      </c>
      <c r="D13" s="160" t="s">
        <v>66</v>
      </c>
      <c r="E13" s="160"/>
      <c r="F13" s="211"/>
      <c r="G13" s="88"/>
      <c r="H13" s="88"/>
      <c r="I13" s="88"/>
      <c r="J13" s="88"/>
      <c r="K13" s="88"/>
      <c r="L13" s="88"/>
      <c r="M13" s="88"/>
      <c r="N13" s="88"/>
      <c r="O13" s="89">
        <v>455893</v>
      </c>
      <c r="P13" s="89">
        <f>O13</f>
        <v>455893</v>
      </c>
    </row>
    <row r="14" spans="1:16" ht="25.15" customHeight="1">
      <c r="A14" s="74"/>
      <c r="B14" s="69"/>
      <c r="C14" s="38" t="s">
        <v>43</v>
      </c>
      <c r="D14" s="160" t="s">
        <v>84</v>
      </c>
      <c r="E14" s="160"/>
      <c r="F14" s="211"/>
      <c r="G14" s="88"/>
      <c r="H14" s="88"/>
      <c r="I14" s="88"/>
      <c r="J14" s="89">
        <v>225000</v>
      </c>
      <c r="K14" s="88"/>
      <c r="L14" s="88"/>
      <c r="M14" s="88"/>
      <c r="N14" s="88"/>
      <c r="O14" s="88"/>
      <c r="P14" s="89">
        <f aca="true" t="shared" si="0" ref="P14:P22">SUM(G14:O14)</f>
        <v>225000</v>
      </c>
    </row>
    <row r="15" spans="1:16" ht="25.15" customHeight="1">
      <c r="A15" s="74"/>
      <c r="B15" s="69"/>
      <c r="C15" s="115" t="s">
        <v>44</v>
      </c>
      <c r="D15" s="160" t="s">
        <v>72</v>
      </c>
      <c r="E15" s="160"/>
      <c r="F15" s="211"/>
      <c r="G15" s="88"/>
      <c r="H15" s="88"/>
      <c r="I15" s="88"/>
      <c r="J15" s="89">
        <v>225000</v>
      </c>
      <c r="K15" s="89">
        <v>600000</v>
      </c>
      <c r="L15" s="88"/>
      <c r="M15" s="88"/>
      <c r="N15" s="88"/>
      <c r="O15" s="88"/>
      <c r="P15" s="89">
        <f t="shared" si="0"/>
        <v>825000</v>
      </c>
    </row>
    <row r="16" spans="1:119" s="14" customFormat="1" ht="25.15" customHeight="1">
      <c r="A16" s="129"/>
      <c r="B16" s="130"/>
      <c r="C16" s="115" t="s">
        <v>45</v>
      </c>
      <c r="D16" s="334" t="s">
        <v>73</v>
      </c>
      <c r="E16" s="334"/>
      <c r="F16" s="335"/>
      <c r="G16" s="89"/>
      <c r="H16" s="89"/>
      <c r="I16" s="89"/>
      <c r="J16" s="89"/>
      <c r="K16" s="89">
        <v>188500</v>
      </c>
      <c r="L16" s="89"/>
      <c r="M16" s="89"/>
      <c r="N16" s="89"/>
      <c r="O16" s="91"/>
      <c r="P16" s="89">
        <f t="shared" si="0"/>
        <v>188500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</row>
    <row r="17" spans="1:119" s="14" customFormat="1" ht="25.15" customHeight="1">
      <c r="A17" s="129"/>
      <c r="B17" s="130"/>
      <c r="C17" s="115" t="s">
        <v>46</v>
      </c>
      <c r="D17" s="339" t="s">
        <v>74</v>
      </c>
      <c r="E17" s="339"/>
      <c r="F17" s="340"/>
      <c r="G17" s="89"/>
      <c r="H17" s="89"/>
      <c r="I17" s="89"/>
      <c r="J17" s="89"/>
      <c r="K17" s="89"/>
      <c r="L17" s="89"/>
      <c r="M17" s="89"/>
      <c r="N17" s="89"/>
      <c r="O17" s="91"/>
      <c r="P17" s="89">
        <f t="shared" si="0"/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</row>
    <row r="18" spans="1:119" s="14" customFormat="1" ht="25.15" customHeight="1">
      <c r="A18" s="129"/>
      <c r="B18" s="130"/>
      <c r="C18" s="115" t="s">
        <v>47</v>
      </c>
      <c r="D18" s="339" t="s">
        <v>75</v>
      </c>
      <c r="E18" s="339"/>
      <c r="F18" s="340"/>
      <c r="G18" s="89">
        <v>1037096</v>
      </c>
      <c r="H18" s="89">
        <v>461512</v>
      </c>
      <c r="I18" s="89">
        <v>231949</v>
      </c>
      <c r="J18" s="89"/>
      <c r="K18" s="89"/>
      <c r="L18" s="89"/>
      <c r="M18" s="89"/>
      <c r="N18" s="89"/>
      <c r="O18" s="91"/>
      <c r="P18" s="89">
        <f t="shared" si="0"/>
        <v>1730557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</row>
    <row r="19" spans="1:119" s="14" customFormat="1" ht="25.15" customHeight="1">
      <c r="A19" s="129"/>
      <c r="B19" s="130"/>
      <c r="C19" s="115" t="s">
        <v>48</v>
      </c>
      <c r="D19" s="339" t="s">
        <v>76</v>
      </c>
      <c r="E19" s="339"/>
      <c r="F19" s="340"/>
      <c r="G19" s="89">
        <v>814751</v>
      </c>
      <c r="H19" s="89">
        <v>90934</v>
      </c>
      <c r="I19" s="89">
        <v>22901</v>
      </c>
      <c r="J19" s="89"/>
      <c r="K19" s="89"/>
      <c r="L19" s="89"/>
      <c r="M19" s="89"/>
      <c r="N19" s="89"/>
      <c r="O19" s="91"/>
      <c r="P19" s="89">
        <f t="shared" si="0"/>
        <v>928586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</row>
    <row r="20" spans="1:119" s="14" customFormat="1" ht="25.15" customHeight="1">
      <c r="A20" s="129"/>
      <c r="B20" s="130"/>
      <c r="C20" s="115" t="s">
        <v>49</v>
      </c>
      <c r="D20" s="339" t="s">
        <v>88</v>
      </c>
      <c r="E20" s="339"/>
      <c r="F20" s="340"/>
      <c r="G20" s="89">
        <v>1101948</v>
      </c>
      <c r="H20" s="89">
        <v>275487</v>
      </c>
      <c r="I20" s="89">
        <v>72497</v>
      </c>
      <c r="J20" s="89"/>
      <c r="K20" s="89"/>
      <c r="L20" s="91"/>
      <c r="M20" s="91"/>
      <c r="N20" s="91"/>
      <c r="O20" s="91"/>
      <c r="P20" s="89">
        <f t="shared" si="0"/>
        <v>1449932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</row>
    <row r="21" spans="1:119" s="14" customFormat="1" ht="25.15" customHeight="1" thickBot="1">
      <c r="A21" s="129"/>
      <c r="B21" s="130"/>
      <c r="C21" s="38" t="s">
        <v>50</v>
      </c>
      <c r="D21" s="339" t="s">
        <v>125</v>
      </c>
      <c r="E21" s="339"/>
      <c r="F21" s="340"/>
      <c r="G21" s="89">
        <v>71994</v>
      </c>
      <c r="H21" s="89">
        <v>7535</v>
      </c>
      <c r="I21" s="89">
        <v>2329</v>
      </c>
      <c r="J21" s="89">
        <v>1809</v>
      </c>
      <c r="K21" s="89">
        <v>3169</v>
      </c>
      <c r="L21" s="89">
        <v>0</v>
      </c>
      <c r="M21" s="89">
        <v>0</v>
      </c>
      <c r="N21" s="89">
        <v>0</v>
      </c>
      <c r="O21" s="92"/>
      <c r="P21" s="93">
        <f t="shared" si="0"/>
        <v>86836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</row>
    <row r="22" spans="1:16" ht="25.15" customHeight="1" thickBot="1">
      <c r="A22" s="74"/>
      <c r="B22" s="43" t="s">
        <v>51</v>
      </c>
      <c r="C22" s="228" t="s">
        <v>87</v>
      </c>
      <c r="D22" s="228"/>
      <c r="E22" s="228"/>
      <c r="F22" s="228"/>
      <c r="G22" s="131">
        <f>SUM(G16:G21)</f>
        <v>3025789</v>
      </c>
      <c r="H22" s="131">
        <f>SUM(H16:H21)</f>
        <v>835468</v>
      </c>
      <c r="I22" s="131">
        <f>SUM(I16:I21)</f>
        <v>329676</v>
      </c>
      <c r="J22" s="131">
        <f>SUM(J14:J21)</f>
        <v>451809</v>
      </c>
      <c r="K22" s="131">
        <f>SUM(K15:K21)</f>
        <v>791669</v>
      </c>
      <c r="L22" s="131">
        <f>SUM(L16:L21)</f>
        <v>0</v>
      </c>
      <c r="M22" s="131">
        <f>SUM(M16:M21)</f>
        <v>0</v>
      </c>
      <c r="N22" s="131">
        <f>SUM(N16:N21)</f>
        <v>0</v>
      </c>
      <c r="O22" s="131">
        <f>O13</f>
        <v>455893</v>
      </c>
      <c r="P22" s="131">
        <f t="shared" si="0"/>
        <v>5890304</v>
      </c>
    </row>
    <row r="23" spans="1:17" ht="25.15" customHeight="1">
      <c r="A23" s="128">
        <v>2</v>
      </c>
      <c r="B23" s="189" t="s">
        <v>165</v>
      </c>
      <c r="C23" s="195"/>
      <c r="D23" s="195"/>
      <c r="E23" s="195"/>
      <c r="F23" s="196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13"/>
    </row>
    <row r="24" spans="1:16" ht="25.15" customHeight="1">
      <c r="A24" s="74"/>
      <c r="B24" s="43"/>
      <c r="C24" s="63" t="s">
        <v>42</v>
      </c>
      <c r="D24" s="63" t="s">
        <v>90</v>
      </c>
      <c r="E24" s="63"/>
      <c r="F24" s="64"/>
      <c r="G24" s="89">
        <v>0</v>
      </c>
      <c r="H24" s="89">
        <v>0</v>
      </c>
      <c r="I24" s="91"/>
      <c r="J24" s="91"/>
      <c r="K24" s="91"/>
      <c r="L24" s="91"/>
      <c r="M24" s="91"/>
      <c r="N24" s="91"/>
      <c r="O24" s="89">
        <f>(-G24-H24)</f>
        <v>0</v>
      </c>
      <c r="P24" s="89">
        <f>G24+H24+O24</f>
        <v>0</v>
      </c>
    </row>
    <row r="25" spans="1:16" ht="25.15" customHeight="1">
      <c r="A25" s="74"/>
      <c r="B25" s="43"/>
      <c r="C25" s="38" t="s">
        <v>43</v>
      </c>
      <c r="D25" s="63" t="s">
        <v>146</v>
      </c>
      <c r="E25" s="63"/>
      <c r="F25" s="64"/>
      <c r="G25" s="89">
        <v>856623</v>
      </c>
      <c r="H25" s="89">
        <v>214156</v>
      </c>
      <c r="I25" s="89">
        <v>56357</v>
      </c>
      <c r="J25" s="91"/>
      <c r="K25" s="91"/>
      <c r="L25" s="91"/>
      <c r="M25" s="89"/>
      <c r="N25" s="91"/>
      <c r="O25" s="91"/>
      <c r="P25" s="89">
        <f>SUM(G25:O25)</f>
        <v>1127136</v>
      </c>
    </row>
    <row r="26" spans="1:16" ht="25.15" customHeight="1" thickBot="1">
      <c r="A26" s="74"/>
      <c r="B26" s="43"/>
      <c r="C26" s="38" t="s">
        <v>44</v>
      </c>
      <c r="D26" s="38" t="s">
        <v>151</v>
      </c>
      <c r="E26" s="38"/>
      <c r="F26" s="39"/>
      <c r="G26" s="132">
        <v>8108</v>
      </c>
      <c r="H26" s="132">
        <v>2238</v>
      </c>
      <c r="I26" s="132">
        <v>883</v>
      </c>
      <c r="J26" s="132">
        <v>1211</v>
      </c>
      <c r="K26" s="132">
        <v>2121</v>
      </c>
      <c r="L26" s="132">
        <v>0</v>
      </c>
      <c r="M26" s="132">
        <v>0</v>
      </c>
      <c r="N26" s="132">
        <v>0</v>
      </c>
      <c r="O26" s="93">
        <v>1221</v>
      </c>
      <c r="P26" s="93">
        <f>SUM(G26:O26)</f>
        <v>15782</v>
      </c>
    </row>
    <row r="27" spans="1:19" ht="25.15" customHeight="1" thickBot="1">
      <c r="A27" s="77"/>
      <c r="B27" s="133" t="s">
        <v>45</v>
      </c>
      <c r="C27" s="345" t="s">
        <v>87</v>
      </c>
      <c r="D27" s="345"/>
      <c r="E27" s="345"/>
      <c r="F27" s="345"/>
      <c r="G27" s="131">
        <f>SUM(G24:G26)</f>
        <v>864731</v>
      </c>
      <c r="H27" s="131">
        <f>SUM(H24:H26)</f>
        <v>216394</v>
      </c>
      <c r="I27" s="131">
        <f>SUM(I25:I26)</f>
        <v>57240</v>
      </c>
      <c r="J27" s="131">
        <f>J26</f>
        <v>1211</v>
      </c>
      <c r="K27" s="131">
        <f>K26</f>
        <v>2121</v>
      </c>
      <c r="L27" s="131">
        <f>L26</f>
        <v>0</v>
      </c>
      <c r="M27" s="131">
        <f>SUM(M25:M26)</f>
        <v>0</v>
      </c>
      <c r="N27" s="131">
        <f>N26</f>
        <v>0</v>
      </c>
      <c r="O27" s="131">
        <f>SUM(O24+O26)</f>
        <v>1221</v>
      </c>
      <c r="P27" s="131">
        <f>SUM(G27:O27)</f>
        <v>1142918</v>
      </c>
      <c r="S27" s="15"/>
    </row>
    <row r="28" spans="1:16" ht="25.15" customHeight="1">
      <c r="A28" s="128">
        <v>3</v>
      </c>
      <c r="B28" s="189" t="s">
        <v>166</v>
      </c>
      <c r="C28" s="195"/>
      <c r="D28" s="195"/>
      <c r="E28" s="195"/>
      <c r="F28" s="196"/>
      <c r="G28" s="94"/>
      <c r="H28" s="88"/>
      <c r="I28" s="88"/>
      <c r="J28" s="88"/>
      <c r="K28" s="88"/>
      <c r="L28" s="88"/>
      <c r="M28" s="88"/>
      <c r="N28" s="88"/>
      <c r="O28" s="88"/>
      <c r="P28" s="88"/>
    </row>
    <row r="29" spans="1:16" ht="25.15" customHeight="1">
      <c r="A29" s="134"/>
      <c r="B29" s="135" t="s">
        <v>119</v>
      </c>
      <c r="C29" s="160" t="s">
        <v>116</v>
      </c>
      <c r="D29" s="160"/>
      <c r="E29" s="160"/>
      <c r="F29" s="211"/>
      <c r="G29" s="94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25.15" customHeight="1">
      <c r="A30" s="74"/>
      <c r="B30" s="135"/>
      <c r="C30" s="37" t="s">
        <v>42</v>
      </c>
      <c r="D30" s="341" t="s">
        <v>85</v>
      </c>
      <c r="E30" s="341"/>
      <c r="F30" s="342"/>
      <c r="G30" s="95"/>
      <c r="H30" s="91"/>
      <c r="I30" s="91"/>
      <c r="J30" s="98">
        <v>0</v>
      </c>
      <c r="K30" s="91"/>
      <c r="L30" s="91"/>
      <c r="M30" s="91"/>
      <c r="N30" s="91"/>
      <c r="O30" s="91"/>
      <c r="P30" s="89">
        <f aca="true" t="shared" si="1" ref="P30:P37">SUM(G30:O30)</f>
        <v>0</v>
      </c>
    </row>
    <row r="31" spans="1:16" ht="25.15" customHeight="1">
      <c r="A31" s="74"/>
      <c r="B31" s="135"/>
      <c r="C31" s="37" t="s">
        <v>43</v>
      </c>
      <c r="D31" s="341" t="s">
        <v>77</v>
      </c>
      <c r="E31" s="341"/>
      <c r="F31" s="342"/>
      <c r="G31" s="95"/>
      <c r="H31" s="91"/>
      <c r="I31" s="91"/>
      <c r="J31" s="98">
        <v>0</v>
      </c>
      <c r="K31" s="98">
        <v>0</v>
      </c>
      <c r="L31" s="91"/>
      <c r="M31" s="91"/>
      <c r="N31" s="91"/>
      <c r="O31" s="91"/>
      <c r="P31" s="89">
        <f t="shared" si="1"/>
        <v>0</v>
      </c>
    </row>
    <row r="32" spans="1:16" ht="25.15" customHeight="1">
      <c r="A32" s="74"/>
      <c r="B32" s="135"/>
      <c r="C32" s="37" t="s">
        <v>44</v>
      </c>
      <c r="D32" s="160" t="s">
        <v>78</v>
      </c>
      <c r="E32" s="160"/>
      <c r="F32" s="211"/>
      <c r="G32" s="95"/>
      <c r="H32" s="91"/>
      <c r="I32" s="91"/>
      <c r="J32" s="98">
        <v>0</v>
      </c>
      <c r="K32" s="98">
        <v>0</v>
      </c>
      <c r="L32" s="91"/>
      <c r="M32" s="89">
        <v>0</v>
      </c>
      <c r="N32" s="91"/>
      <c r="O32" s="91"/>
      <c r="P32" s="89">
        <f t="shared" si="1"/>
        <v>0</v>
      </c>
    </row>
    <row r="33" spans="1:16" ht="25.15" customHeight="1">
      <c r="A33" s="74"/>
      <c r="B33" s="135"/>
      <c r="C33" s="37" t="s">
        <v>45</v>
      </c>
      <c r="D33" s="160" t="s">
        <v>79</v>
      </c>
      <c r="E33" s="160"/>
      <c r="F33" s="211"/>
      <c r="G33" s="95"/>
      <c r="H33" s="91"/>
      <c r="I33" s="91"/>
      <c r="J33" s="98">
        <v>0</v>
      </c>
      <c r="K33" s="98">
        <v>0</v>
      </c>
      <c r="L33" s="91"/>
      <c r="M33" s="89">
        <v>0</v>
      </c>
      <c r="N33" s="91"/>
      <c r="O33" s="91"/>
      <c r="P33" s="89">
        <f t="shared" si="1"/>
        <v>0</v>
      </c>
    </row>
    <row r="34" spans="1:16" ht="25.15" customHeight="1">
      <c r="A34" s="74"/>
      <c r="B34" s="135"/>
      <c r="C34" s="37" t="s">
        <v>46</v>
      </c>
      <c r="D34" s="160" t="s">
        <v>80</v>
      </c>
      <c r="E34" s="160"/>
      <c r="F34" s="211"/>
      <c r="G34" s="96"/>
      <c r="H34" s="97"/>
      <c r="I34" s="91"/>
      <c r="J34" s="98">
        <v>0</v>
      </c>
      <c r="K34" s="98">
        <v>0</v>
      </c>
      <c r="L34" s="97"/>
      <c r="M34" s="89">
        <v>0</v>
      </c>
      <c r="N34" s="91"/>
      <c r="O34" s="91"/>
      <c r="P34" s="89">
        <f t="shared" si="1"/>
        <v>0</v>
      </c>
    </row>
    <row r="35" spans="1:16" ht="25.15" customHeight="1">
      <c r="A35" s="74"/>
      <c r="B35" s="135"/>
      <c r="C35" s="37" t="s">
        <v>47</v>
      </c>
      <c r="D35" s="160" t="s">
        <v>92</v>
      </c>
      <c r="E35" s="160"/>
      <c r="F35" s="211"/>
      <c r="G35" s="107">
        <v>703511</v>
      </c>
      <c r="H35" s="107">
        <v>45671</v>
      </c>
      <c r="I35" s="107">
        <v>0</v>
      </c>
      <c r="J35" s="98">
        <v>0</v>
      </c>
      <c r="K35" s="98">
        <v>0</v>
      </c>
      <c r="L35" s="89">
        <v>0</v>
      </c>
      <c r="M35" s="89">
        <v>0</v>
      </c>
      <c r="N35" s="89">
        <v>0</v>
      </c>
      <c r="O35" s="91"/>
      <c r="P35" s="89">
        <f t="shared" si="1"/>
        <v>749182</v>
      </c>
    </row>
    <row r="36" spans="1:16" ht="25.15" customHeight="1">
      <c r="A36" s="74"/>
      <c r="B36" s="135"/>
      <c r="C36" s="37" t="s">
        <v>48</v>
      </c>
      <c r="D36" s="160" t="s">
        <v>89</v>
      </c>
      <c r="E36" s="160"/>
      <c r="F36" s="211"/>
      <c r="G36" s="107">
        <v>0</v>
      </c>
      <c r="H36" s="107">
        <v>0</v>
      </c>
      <c r="I36" s="107">
        <v>0</v>
      </c>
      <c r="J36" s="98">
        <v>0</v>
      </c>
      <c r="K36" s="98">
        <v>0</v>
      </c>
      <c r="L36" s="91"/>
      <c r="M36" s="91"/>
      <c r="N36" s="91"/>
      <c r="O36" s="91"/>
      <c r="P36" s="89">
        <f t="shared" si="1"/>
        <v>0</v>
      </c>
    </row>
    <row r="37" spans="1:16" ht="25.15" customHeight="1">
      <c r="A37" s="74"/>
      <c r="B37" s="135"/>
      <c r="C37" s="37" t="s">
        <v>49</v>
      </c>
      <c r="D37" s="160" t="s">
        <v>110</v>
      </c>
      <c r="E37" s="160"/>
      <c r="F37" s="211"/>
      <c r="G37" s="107">
        <v>0</v>
      </c>
      <c r="H37" s="107">
        <v>0</v>
      </c>
      <c r="I37" s="107">
        <v>0</v>
      </c>
      <c r="J37" s="98">
        <v>0</v>
      </c>
      <c r="K37" s="98">
        <v>0</v>
      </c>
      <c r="L37" s="99"/>
      <c r="M37" s="93"/>
      <c r="N37" s="99"/>
      <c r="O37" s="99"/>
      <c r="P37" s="93">
        <f t="shared" si="1"/>
        <v>0</v>
      </c>
    </row>
    <row r="38" spans="1:16" ht="25.15" customHeight="1">
      <c r="A38" s="74"/>
      <c r="B38" s="336" t="s">
        <v>148</v>
      </c>
      <c r="C38" s="337"/>
      <c r="D38" s="337"/>
      <c r="E38" s="337"/>
      <c r="F38" s="338"/>
      <c r="G38" s="136">
        <f>G35+G36+G37</f>
        <v>703511</v>
      </c>
      <c r="H38" s="136">
        <f>H35+H36+H37</f>
        <v>45671</v>
      </c>
      <c r="I38" s="136">
        <f>I35+I36+I37</f>
        <v>0</v>
      </c>
      <c r="J38" s="100">
        <f>J30+J31+J32+J33+J34+J35+J36+J37</f>
        <v>0</v>
      </c>
      <c r="K38" s="100">
        <f>K31+K32+K33+K34+K35+K36+K37</f>
        <v>0</v>
      </c>
      <c r="L38" s="100">
        <f>L35</f>
        <v>0</v>
      </c>
      <c r="M38" s="136">
        <f>M32+M33+M34+M35+M37</f>
        <v>0</v>
      </c>
      <c r="N38" s="100">
        <f>N35</f>
        <v>0</v>
      </c>
      <c r="O38" s="101"/>
      <c r="P38" s="119">
        <f>SUM(G38:O38)</f>
        <v>749182</v>
      </c>
    </row>
    <row r="39" spans="1:16" ht="25.15" customHeight="1">
      <c r="A39" s="74"/>
      <c r="B39" s="135"/>
      <c r="C39" s="37" t="s">
        <v>50</v>
      </c>
      <c r="D39" s="160" t="s">
        <v>86</v>
      </c>
      <c r="E39" s="160"/>
      <c r="F39" s="211"/>
      <c r="G39" s="137"/>
      <c r="H39" s="137"/>
      <c r="I39" s="137"/>
      <c r="J39" s="137"/>
      <c r="K39" s="137"/>
      <c r="L39" s="137"/>
      <c r="M39" s="137"/>
      <c r="N39" s="137"/>
      <c r="O39" s="92"/>
      <c r="P39" s="138">
        <f>SUM(G39:O39)</f>
        <v>0</v>
      </c>
    </row>
    <row r="40" spans="1:16" ht="25.15" customHeight="1">
      <c r="A40" s="74"/>
      <c r="B40" s="135" t="s">
        <v>120</v>
      </c>
      <c r="C40" s="160" t="s">
        <v>117</v>
      </c>
      <c r="D40" s="160"/>
      <c r="E40" s="160"/>
      <c r="F40" s="211"/>
      <c r="G40" s="102"/>
      <c r="H40" s="102"/>
      <c r="I40" s="102"/>
      <c r="J40" s="102"/>
      <c r="K40" s="102"/>
      <c r="L40" s="102"/>
      <c r="M40" s="102"/>
      <c r="N40" s="102"/>
      <c r="O40" s="92"/>
      <c r="P40" s="92"/>
    </row>
    <row r="41" spans="1:16" ht="25.15" customHeight="1">
      <c r="A41" s="74"/>
      <c r="B41" s="45"/>
      <c r="C41" s="37" t="s">
        <v>42</v>
      </c>
      <c r="D41" s="37" t="s">
        <v>104</v>
      </c>
      <c r="E41" s="37"/>
      <c r="F41" s="37"/>
      <c r="G41" s="89">
        <v>0</v>
      </c>
      <c r="H41" s="107">
        <v>0</v>
      </c>
      <c r="I41" s="107"/>
      <c r="J41" s="107"/>
      <c r="K41" s="107"/>
      <c r="L41" s="107"/>
      <c r="M41" s="107"/>
      <c r="N41" s="107"/>
      <c r="O41" s="91"/>
      <c r="P41" s="89">
        <f>SUM(G41:O41)</f>
        <v>0</v>
      </c>
    </row>
    <row r="42" spans="1:16" ht="25.15" customHeight="1">
      <c r="A42" s="74"/>
      <c r="B42" s="45"/>
      <c r="C42" s="37" t="s">
        <v>43</v>
      </c>
      <c r="D42" s="37" t="s">
        <v>105</v>
      </c>
      <c r="E42" s="37"/>
      <c r="F42" s="40"/>
      <c r="G42" s="107">
        <v>34736</v>
      </c>
      <c r="H42" s="107">
        <v>0</v>
      </c>
      <c r="I42" s="107"/>
      <c r="J42" s="107"/>
      <c r="K42" s="107"/>
      <c r="L42" s="107"/>
      <c r="M42" s="107"/>
      <c r="N42" s="107"/>
      <c r="O42" s="91"/>
      <c r="P42" s="89">
        <f>SUM(G42:O42)</f>
        <v>34736</v>
      </c>
    </row>
    <row r="43" spans="1:16" ht="25.15" customHeight="1">
      <c r="A43" s="74"/>
      <c r="B43" s="45"/>
      <c r="C43" s="37" t="s">
        <v>44</v>
      </c>
      <c r="D43" s="160" t="s">
        <v>101</v>
      </c>
      <c r="E43" s="160"/>
      <c r="F43" s="211"/>
      <c r="G43" s="107">
        <v>178969</v>
      </c>
      <c r="H43" s="107">
        <v>0</v>
      </c>
      <c r="I43" s="107"/>
      <c r="J43" s="107"/>
      <c r="K43" s="107"/>
      <c r="L43" s="107"/>
      <c r="M43" s="107"/>
      <c r="N43" s="107"/>
      <c r="O43" s="91"/>
      <c r="P43" s="89">
        <f>SUM(G43:O43)</f>
        <v>178969</v>
      </c>
    </row>
    <row r="44" spans="1:16" ht="25.15" customHeight="1" thickBot="1">
      <c r="A44" s="77"/>
      <c r="B44" s="133" t="s">
        <v>45</v>
      </c>
      <c r="C44" s="228" t="s">
        <v>121</v>
      </c>
      <c r="D44" s="228"/>
      <c r="E44" s="228"/>
      <c r="F44" s="246"/>
      <c r="G44" s="109">
        <f>SUM(G38:G43)</f>
        <v>917216</v>
      </c>
      <c r="H44" s="109">
        <f aca="true" t="shared" si="2" ref="H44:N44">SUM(H38:H43)</f>
        <v>45671</v>
      </c>
      <c r="I44" s="109">
        <f t="shared" si="2"/>
        <v>0</v>
      </c>
      <c r="J44" s="109">
        <f t="shared" si="2"/>
        <v>0</v>
      </c>
      <c r="K44" s="109">
        <f t="shared" si="2"/>
        <v>0</v>
      </c>
      <c r="L44" s="109">
        <f t="shared" si="2"/>
        <v>0</v>
      </c>
      <c r="M44" s="109">
        <f t="shared" si="2"/>
        <v>0</v>
      </c>
      <c r="N44" s="109">
        <f t="shared" si="2"/>
        <v>0</v>
      </c>
      <c r="O44" s="103"/>
      <c r="P44" s="109">
        <f>SUM(P38:P43)</f>
        <v>962887</v>
      </c>
    </row>
    <row r="45" spans="1:16" ht="25.15" customHeight="1" thickBot="1">
      <c r="A45" s="77"/>
      <c r="B45" s="133" t="s">
        <v>46</v>
      </c>
      <c r="C45" s="228" t="s">
        <v>67</v>
      </c>
      <c r="D45" s="228"/>
      <c r="E45" s="228"/>
      <c r="F45" s="228"/>
      <c r="G45" s="131">
        <f>IF(G44='CSS '!F56,'CSS '!F56,"ERROR")</f>
        <v>917216</v>
      </c>
      <c r="H45" s="131">
        <f>IF(H44=PEI!F49,PEI!F49,"ERROR")</f>
        <v>45671</v>
      </c>
      <c r="I45" s="131">
        <f>IF(I44=INN!F36,INN!F36,"ERROR")</f>
        <v>0</v>
      </c>
      <c r="J45" s="131">
        <f>IF(J44=WET!F15,WET!F15,"ERROR")</f>
        <v>0</v>
      </c>
      <c r="K45" s="131">
        <f>IF(K44=CFTN!F40,CFTN!F40,"ERROR")</f>
        <v>0</v>
      </c>
      <c r="L45" s="131">
        <f>IF(L44='Other MHSA Funds'!F7,'Other MHSA Funds'!F7,"ERROR")</f>
        <v>0</v>
      </c>
      <c r="M45" s="131">
        <f>IF(M44='Other MHSA Funds'!F9,'Other MHSA Funds'!F9,"ERROR")</f>
        <v>0</v>
      </c>
      <c r="N45" s="131">
        <f>IF('RER Summary'!N44='Other MHSA Funds'!F11,'Other MHSA Funds'!F11,"ERROR")</f>
        <v>0</v>
      </c>
      <c r="O45" s="104"/>
      <c r="P45" s="131">
        <f>SUM(G45:O45)</f>
        <v>962887</v>
      </c>
    </row>
    <row r="46" spans="1:16" s="6" customFormat="1" ht="12.75">
      <c r="A46" s="38"/>
      <c r="B46" s="38"/>
      <c r="C46" s="38"/>
      <c r="D46" s="38"/>
      <c r="E46" s="38"/>
      <c r="F46" s="38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s="6" customFormat="1" ht="12.75">
      <c r="A47" s="159" t="s">
        <v>142</v>
      </c>
      <c r="B47" s="38"/>
      <c r="C47" s="38"/>
      <c r="D47" s="38"/>
      <c r="E47" s="38"/>
      <c r="F47" s="38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s="6" customFormat="1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25.15" customHeight="1">
      <c r="A49" s="134">
        <v>4</v>
      </c>
      <c r="B49" s="203" t="s">
        <v>167</v>
      </c>
      <c r="C49" s="204"/>
      <c r="D49" s="204"/>
      <c r="E49" s="204"/>
      <c r="F49" s="205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7" ht="25.15" customHeight="1">
      <c r="A50" s="74"/>
      <c r="B50" s="139"/>
      <c r="C50" s="140" t="s">
        <v>42</v>
      </c>
      <c r="D50" s="334" t="s">
        <v>153</v>
      </c>
      <c r="E50" s="334"/>
      <c r="F50" s="335"/>
      <c r="G50" s="89">
        <f>-J50-K50-O50</f>
        <v>0</v>
      </c>
      <c r="H50" s="91"/>
      <c r="I50" s="91"/>
      <c r="J50" s="89"/>
      <c r="K50" s="89"/>
      <c r="L50" s="91"/>
      <c r="M50" s="91"/>
      <c r="N50" s="91"/>
      <c r="O50" s="89"/>
      <c r="P50" s="89">
        <f>G50+J50+K50+O50</f>
        <v>0</v>
      </c>
      <c r="Q50" s="15"/>
    </row>
    <row r="51" spans="1:17" ht="25.15" customHeight="1">
      <c r="A51" s="74"/>
      <c r="B51" s="139"/>
      <c r="C51" s="140" t="s">
        <v>43</v>
      </c>
      <c r="D51" s="334" t="s">
        <v>83</v>
      </c>
      <c r="E51" s="334"/>
      <c r="F51" s="335"/>
      <c r="G51" s="89">
        <f>-J51-K51-O51</f>
        <v>0</v>
      </c>
      <c r="H51" s="91"/>
      <c r="I51" s="91"/>
      <c r="J51" s="89"/>
      <c r="K51" s="89"/>
      <c r="L51" s="91"/>
      <c r="M51" s="91"/>
      <c r="N51" s="91"/>
      <c r="O51" s="89"/>
      <c r="P51" s="89">
        <f>G51+J51+K51+O51</f>
        <v>0</v>
      </c>
      <c r="Q51" s="15"/>
    </row>
    <row r="52" spans="1:17" ht="25.15" customHeight="1">
      <c r="A52" s="77"/>
      <c r="B52" s="141"/>
      <c r="C52" s="142" t="s">
        <v>44</v>
      </c>
      <c r="D52" s="345" t="s">
        <v>152</v>
      </c>
      <c r="E52" s="345"/>
      <c r="F52" s="346"/>
      <c r="G52" s="89">
        <f>-J52-K52-O52</f>
        <v>0</v>
      </c>
      <c r="H52" s="105"/>
      <c r="I52" s="105"/>
      <c r="J52" s="89"/>
      <c r="K52" s="89"/>
      <c r="L52" s="105"/>
      <c r="M52" s="105"/>
      <c r="N52" s="105"/>
      <c r="O52" s="89"/>
      <c r="P52" s="143">
        <f>G52+J52+K52+O52</f>
        <v>0</v>
      </c>
      <c r="Q52" s="15"/>
    </row>
    <row r="53" spans="1:17" ht="25.15" customHeight="1">
      <c r="A53" s="144">
        <v>5</v>
      </c>
      <c r="B53" s="189" t="s">
        <v>168</v>
      </c>
      <c r="C53" s="195"/>
      <c r="D53" s="195"/>
      <c r="E53" s="195"/>
      <c r="F53" s="196"/>
      <c r="G53" s="106"/>
      <c r="H53" s="87"/>
      <c r="I53" s="87"/>
      <c r="J53" s="87"/>
      <c r="K53" s="87"/>
      <c r="L53" s="87"/>
      <c r="M53" s="87"/>
      <c r="N53" s="87"/>
      <c r="O53" s="87"/>
      <c r="P53" s="87"/>
      <c r="Q53" s="15"/>
    </row>
    <row r="54" spans="1:16" ht="25.15" customHeight="1">
      <c r="A54" s="43"/>
      <c r="B54" s="69"/>
      <c r="C54" s="38" t="s">
        <v>42</v>
      </c>
      <c r="D54" s="160" t="s">
        <v>66</v>
      </c>
      <c r="E54" s="160"/>
      <c r="F54" s="211"/>
      <c r="G54" s="95"/>
      <c r="H54" s="91"/>
      <c r="I54" s="91"/>
      <c r="J54" s="91"/>
      <c r="K54" s="91"/>
      <c r="L54" s="91"/>
      <c r="M54" s="91"/>
      <c r="N54" s="91"/>
      <c r="O54" s="89"/>
      <c r="P54" s="89">
        <f>O54</f>
        <v>0</v>
      </c>
    </row>
    <row r="55" spans="1:16" ht="25.15" customHeight="1">
      <c r="A55" s="43"/>
      <c r="B55" s="69"/>
      <c r="C55" s="115" t="s">
        <v>43</v>
      </c>
      <c r="D55" s="160" t="s">
        <v>84</v>
      </c>
      <c r="E55" s="160"/>
      <c r="F55" s="211"/>
      <c r="G55" s="95"/>
      <c r="H55" s="91"/>
      <c r="I55" s="91"/>
      <c r="J55" s="89"/>
      <c r="K55" s="91"/>
      <c r="L55" s="91"/>
      <c r="M55" s="91"/>
      <c r="N55" s="91"/>
      <c r="O55" s="91"/>
      <c r="P55" s="89">
        <f aca="true" t="shared" si="3" ref="P55:P64">SUM(G55:O55)</f>
        <v>0</v>
      </c>
    </row>
    <row r="56" spans="1:16" ht="25.15" customHeight="1">
      <c r="A56" s="43"/>
      <c r="B56" s="69"/>
      <c r="C56" s="115" t="s">
        <v>44</v>
      </c>
      <c r="D56" s="160" t="s">
        <v>72</v>
      </c>
      <c r="E56" s="160"/>
      <c r="F56" s="211"/>
      <c r="G56" s="95"/>
      <c r="H56" s="91"/>
      <c r="I56" s="91"/>
      <c r="J56" s="89"/>
      <c r="K56" s="98"/>
      <c r="L56" s="91"/>
      <c r="M56" s="91"/>
      <c r="N56" s="91"/>
      <c r="O56" s="91"/>
      <c r="P56" s="89">
        <f t="shared" si="3"/>
        <v>0</v>
      </c>
    </row>
    <row r="57" spans="1:16" ht="25.15" customHeight="1">
      <c r="A57" s="43"/>
      <c r="B57" s="69"/>
      <c r="C57" s="38" t="s">
        <v>45</v>
      </c>
      <c r="D57" s="160" t="s">
        <v>73</v>
      </c>
      <c r="E57" s="160"/>
      <c r="F57" s="211"/>
      <c r="G57" s="95"/>
      <c r="H57" s="91"/>
      <c r="I57" s="91"/>
      <c r="J57" s="89"/>
      <c r="K57" s="89"/>
      <c r="L57" s="91"/>
      <c r="M57" s="89"/>
      <c r="N57" s="91"/>
      <c r="O57" s="91"/>
      <c r="P57" s="89">
        <f t="shared" si="3"/>
        <v>0</v>
      </c>
    </row>
    <row r="58" spans="1:16" ht="25.15" customHeight="1">
      <c r="A58" s="43"/>
      <c r="B58" s="69"/>
      <c r="C58" s="38" t="s">
        <v>46</v>
      </c>
      <c r="D58" s="160" t="s">
        <v>74</v>
      </c>
      <c r="E58" s="160"/>
      <c r="F58" s="211"/>
      <c r="G58" s="95"/>
      <c r="H58" s="95"/>
      <c r="I58" s="95"/>
      <c r="J58" s="89"/>
      <c r="K58" s="89"/>
      <c r="L58" s="91"/>
      <c r="M58" s="89"/>
      <c r="N58" s="91"/>
      <c r="O58" s="91"/>
      <c r="P58" s="89">
        <f t="shared" si="3"/>
        <v>0</v>
      </c>
    </row>
    <row r="59" spans="1:16" ht="25.15" customHeight="1">
      <c r="A59" s="43"/>
      <c r="B59" s="69"/>
      <c r="C59" s="38" t="s">
        <v>47</v>
      </c>
      <c r="D59" s="161" t="s">
        <v>75</v>
      </c>
      <c r="E59" s="161"/>
      <c r="F59" s="162"/>
      <c r="G59" s="95"/>
      <c r="H59" s="95"/>
      <c r="I59" s="95"/>
      <c r="J59" s="89"/>
      <c r="K59" s="89"/>
      <c r="L59" s="91"/>
      <c r="M59" s="89"/>
      <c r="N59" s="91"/>
      <c r="O59" s="91"/>
      <c r="P59" s="89">
        <f t="shared" si="3"/>
        <v>0</v>
      </c>
    </row>
    <row r="60" spans="1:119" s="17" customFormat="1" ht="25.15" customHeight="1">
      <c r="A60" s="43"/>
      <c r="B60" s="69"/>
      <c r="C60" s="38" t="s">
        <v>48</v>
      </c>
      <c r="D60" s="339" t="s">
        <v>76</v>
      </c>
      <c r="E60" s="339"/>
      <c r="F60" s="340"/>
      <c r="G60" s="107"/>
      <c r="H60" s="107"/>
      <c r="I60" s="107"/>
      <c r="J60" s="107"/>
      <c r="K60" s="107"/>
      <c r="L60" s="107"/>
      <c r="M60" s="107"/>
      <c r="N60" s="107"/>
      <c r="O60" s="99"/>
      <c r="P60" s="89">
        <f t="shared" si="3"/>
        <v>0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</row>
    <row r="61" spans="1:119" s="17" customFormat="1" ht="25.15" customHeight="1">
      <c r="A61" s="43"/>
      <c r="B61" s="69"/>
      <c r="C61" s="38" t="s">
        <v>49</v>
      </c>
      <c r="D61" s="339" t="s">
        <v>88</v>
      </c>
      <c r="E61" s="339"/>
      <c r="F61" s="340"/>
      <c r="G61" s="107"/>
      <c r="H61" s="93"/>
      <c r="I61" s="93"/>
      <c r="J61" s="108"/>
      <c r="K61" s="108"/>
      <c r="L61" s="99"/>
      <c r="M61" s="99"/>
      <c r="N61" s="99"/>
      <c r="O61" s="99"/>
      <c r="P61" s="89">
        <f t="shared" si="3"/>
        <v>0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</row>
    <row r="62" spans="1:119" s="17" customFormat="1" ht="25.15" customHeight="1">
      <c r="A62" s="43"/>
      <c r="B62" s="69"/>
      <c r="C62" s="38" t="s">
        <v>50</v>
      </c>
      <c r="D62" s="339" t="s">
        <v>115</v>
      </c>
      <c r="E62" s="339"/>
      <c r="F62" s="340"/>
      <c r="G62" s="107"/>
      <c r="H62" s="93"/>
      <c r="I62" s="93"/>
      <c r="J62" s="108"/>
      <c r="K62" s="108"/>
      <c r="L62" s="99"/>
      <c r="M62" s="99"/>
      <c r="N62" s="99"/>
      <c r="O62" s="99"/>
      <c r="P62" s="89">
        <f t="shared" si="3"/>
        <v>0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</row>
    <row r="63" spans="1:16" ht="25.15" customHeight="1" thickBot="1">
      <c r="A63" s="43"/>
      <c r="B63" s="43"/>
      <c r="C63" s="115" t="s">
        <v>51</v>
      </c>
      <c r="D63" s="334" t="s">
        <v>106</v>
      </c>
      <c r="E63" s="334"/>
      <c r="F63" s="335"/>
      <c r="G63" s="109"/>
      <c r="H63" s="93"/>
      <c r="I63" s="93"/>
      <c r="J63" s="93"/>
      <c r="K63" s="93"/>
      <c r="L63" s="93"/>
      <c r="M63" s="93"/>
      <c r="N63" s="93"/>
      <c r="O63" s="99"/>
      <c r="P63" s="93">
        <f t="shared" si="3"/>
        <v>0</v>
      </c>
    </row>
    <row r="64" spans="1:16" ht="25.15" customHeight="1" thickBot="1">
      <c r="A64" s="133"/>
      <c r="B64" s="43" t="s">
        <v>61</v>
      </c>
      <c r="C64" s="115" t="s">
        <v>87</v>
      </c>
      <c r="D64" s="38"/>
      <c r="E64" s="38"/>
      <c r="F64" s="38"/>
      <c r="G64" s="131">
        <f>SUM(G60:G63)</f>
        <v>0</v>
      </c>
      <c r="H64" s="131">
        <f>SUM(H60:H63)</f>
        <v>0</v>
      </c>
      <c r="I64" s="131">
        <f>SUM(I60:I63)</f>
        <v>0</v>
      </c>
      <c r="J64" s="131">
        <f>SUM(J55:J63)</f>
        <v>0</v>
      </c>
      <c r="K64" s="131">
        <f>SUM(K56:K63)</f>
        <v>0</v>
      </c>
      <c r="L64" s="131">
        <f>SUM(L60:L63)</f>
        <v>0</v>
      </c>
      <c r="M64" s="131">
        <f>SUM(M57:M63)</f>
        <v>0</v>
      </c>
      <c r="N64" s="131">
        <f>SUM(N60:N63)</f>
        <v>0</v>
      </c>
      <c r="O64" s="131">
        <f>O54</f>
        <v>0</v>
      </c>
      <c r="P64" s="131">
        <f t="shared" si="3"/>
        <v>0</v>
      </c>
    </row>
    <row r="65" spans="1:17" ht="25.15" customHeight="1">
      <c r="A65" s="144">
        <v>6</v>
      </c>
      <c r="B65" s="189" t="s">
        <v>169</v>
      </c>
      <c r="C65" s="195"/>
      <c r="D65" s="195"/>
      <c r="E65" s="195"/>
      <c r="F65" s="196"/>
      <c r="G65" s="94"/>
      <c r="H65" s="88"/>
      <c r="I65" s="88"/>
      <c r="J65" s="88"/>
      <c r="K65" s="88"/>
      <c r="L65" s="88"/>
      <c r="M65" s="88"/>
      <c r="N65" s="88"/>
      <c r="O65" s="110"/>
      <c r="P65" s="88"/>
      <c r="Q65" s="15"/>
    </row>
    <row r="66" spans="1:16" ht="25.15" customHeight="1">
      <c r="A66" s="43"/>
      <c r="B66" s="69"/>
      <c r="C66" s="38" t="s">
        <v>42</v>
      </c>
      <c r="D66" s="160" t="s">
        <v>91</v>
      </c>
      <c r="E66" s="160"/>
      <c r="F66" s="211"/>
      <c r="G66" s="95"/>
      <c r="H66" s="91"/>
      <c r="I66" s="91"/>
      <c r="J66" s="91"/>
      <c r="K66" s="91"/>
      <c r="L66" s="91"/>
      <c r="M66" s="91"/>
      <c r="N66" s="91"/>
      <c r="O66" s="143">
        <f>SUM(O22+O27+O50+O51+O52+O64)</f>
        <v>457114</v>
      </c>
      <c r="P66" s="89">
        <f>O66</f>
        <v>457114</v>
      </c>
    </row>
    <row r="67" spans="1:16" ht="25.15" customHeight="1">
      <c r="A67" s="43"/>
      <c r="B67" s="69"/>
      <c r="C67" s="115" t="s">
        <v>43</v>
      </c>
      <c r="D67" s="160" t="s">
        <v>84</v>
      </c>
      <c r="E67" s="160"/>
      <c r="F67" s="211"/>
      <c r="G67" s="95"/>
      <c r="H67" s="91"/>
      <c r="I67" s="91"/>
      <c r="J67" s="89">
        <f>J14-J30+J55</f>
        <v>225000</v>
      </c>
      <c r="K67" s="91"/>
      <c r="L67" s="91"/>
      <c r="M67" s="91"/>
      <c r="N67" s="91"/>
      <c r="O67" s="91"/>
      <c r="P67" s="89">
        <f aca="true" t="shared" si="4" ref="P67:P76">SUM(G67:O67)</f>
        <v>225000</v>
      </c>
    </row>
    <row r="68" spans="1:16" ht="25.15" customHeight="1">
      <c r="A68" s="43"/>
      <c r="B68" s="69"/>
      <c r="C68" s="115" t="s">
        <v>44</v>
      </c>
      <c r="D68" s="160" t="s">
        <v>72</v>
      </c>
      <c r="E68" s="160"/>
      <c r="F68" s="211"/>
      <c r="G68" s="95"/>
      <c r="H68" s="91"/>
      <c r="I68" s="91"/>
      <c r="J68" s="89">
        <f>J15-J31+J56</f>
        <v>225000</v>
      </c>
      <c r="K68" s="89">
        <f>K15-K31+K56</f>
        <v>600000</v>
      </c>
      <c r="L68" s="91"/>
      <c r="M68" s="91"/>
      <c r="N68" s="91"/>
      <c r="O68" s="91"/>
      <c r="P68" s="89">
        <f t="shared" si="4"/>
        <v>825000</v>
      </c>
    </row>
    <row r="69" spans="1:16" ht="25.15" customHeight="1">
      <c r="A69" s="43"/>
      <c r="B69" s="69"/>
      <c r="C69" s="38" t="s">
        <v>45</v>
      </c>
      <c r="D69" s="160" t="s">
        <v>73</v>
      </c>
      <c r="E69" s="160"/>
      <c r="F69" s="211"/>
      <c r="G69" s="107">
        <f aca="true" t="shared" si="5" ref="G69:I71">G16</f>
        <v>0</v>
      </c>
      <c r="H69" s="107">
        <f t="shared" si="5"/>
        <v>0</v>
      </c>
      <c r="I69" s="107">
        <f t="shared" si="5"/>
        <v>0</v>
      </c>
      <c r="J69" s="89">
        <f>J16-J32+J57</f>
        <v>0</v>
      </c>
      <c r="K69" s="89">
        <f>K16-K32+K57</f>
        <v>188500</v>
      </c>
      <c r="L69" s="107">
        <f>L16</f>
        <v>0</v>
      </c>
      <c r="M69" s="89">
        <f>M16-M32+M57</f>
        <v>0</v>
      </c>
      <c r="N69" s="107">
        <f>N16</f>
        <v>0</v>
      </c>
      <c r="O69" s="91"/>
      <c r="P69" s="89">
        <f t="shared" si="4"/>
        <v>188500</v>
      </c>
    </row>
    <row r="70" spans="1:16" ht="25.15" customHeight="1">
      <c r="A70" s="43"/>
      <c r="B70" s="69"/>
      <c r="C70" s="38" t="s">
        <v>46</v>
      </c>
      <c r="D70" s="160" t="s">
        <v>74</v>
      </c>
      <c r="E70" s="160"/>
      <c r="F70" s="211"/>
      <c r="G70" s="107">
        <f t="shared" si="5"/>
        <v>0</v>
      </c>
      <c r="H70" s="107">
        <f t="shared" si="5"/>
        <v>0</v>
      </c>
      <c r="I70" s="107">
        <f t="shared" si="5"/>
        <v>0</v>
      </c>
      <c r="J70" s="89">
        <f>J17-J33+J58</f>
        <v>0</v>
      </c>
      <c r="K70" s="89">
        <f>K17-K33+K58</f>
        <v>0</v>
      </c>
      <c r="L70" s="107">
        <f>L17</f>
        <v>0</v>
      </c>
      <c r="M70" s="89">
        <f>M17-M33+M58</f>
        <v>0</v>
      </c>
      <c r="N70" s="107">
        <f>N17</f>
        <v>0</v>
      </c>
      <c r="O70" s="91"/>
      <c r="P70" s="89">
        <f t="shared" si="4"/>
        <v>0</v>
      </c>
    </row>
    <row r="71" spans="1:16" ht="25.15" customHeight="1">
      <c r="A71" s="43"/>
      <c r="B71" s="69"/>
      <c r="C71" s="38" t="s">
        <v>47</v>
      </c>
      <c r="D71" s="161" t="s">
        <v>75</v>
      </c>
      <c r="E71" s="161"/>
      <c r="F71" s="162"/>
      <c r="G71" s="107">
        <f t="shared" si="5"/>
        <v>1037096</v>
      </c>
      <c r="H71" s="107">
        <f t="shared" si="5"/>
        <v>461512</v>
      </c>
      <c r="I71" s="107">
        <f t="shared" si="5"/>
        <v>231949</v>
      </c>
      <c r="J71" s="89">
        <f>J18-J34+J59</f>
        <v>0</v>
      </c>
      <c r="K71" s="89">
        <f>K18-K34+K59</f>
        <v>0</v>
      </c>
      <c r="L71" s="107">
        <f>L18</f>
        <v>0</v>
      </c>
      <c r="M71" s="89">
        <f>M18-M34+M59</f>
        <v>0</v>
      </c>
      <c r="N71" s="107">
        <f>N18</f>
        <v>0</v>
      </c>
      <c r="O71" s="91"/>
      <c r="P71" s="89">
        <f t="shared" si="4"/>
        <v>1730557</v>
      </c>
    </row>
    <row r="72" spans="1:119" s="17" customFormat="1" ht="25.15" customHeight="1">
      <c r="A72" s="43"/>
      <c r="B72" s="69"/>
      <c r="C72" s="38" t="s">
        <v>48</v>
      </c>
      <c r="D72" s="339" t="s">
        <v>76</v>
      </c>
      <c r="E72" s="339"/>
      <c r="F72" s="340"/>
      <c r="G72" s="107">
        <f>SUM(G19-G35+G50+G60)</f>
        <v>111240</v>
      </c>
      <c r="H72" s="107">
        <f>SUM(H19-H35+H60)</f>
        <v>45263</v>
      </c>
      <c r="I72" s="107">
        <f>SUM(I19-I35+I60)</f>
        <v>22901</v>
      </c>
      <c r="J72" s="89">
        <f>J19-J35+J50+J60</f>
        <v>0</v>
      </c>
      <c r="K72" s="89">
        <f>K19-K35+K50+K60</f>
        <v>0</v>
      </c>
      <c r="L72" s="89">
        <f>L19-L35+L60</f>
        <v>0</v>
      </c>
      <c r="M72" s="89">
        <f>M19-M35+M60</f>
        <v>0</v>
      </c>
      <c r="N72" s="89">
        <f>N19-N35+N60</f>
        <v>0</v>
      </c>
      <c r="O72" s="99"/>
      <c r="P72" s="89">
        <f t="shared" si="4"/>
        <v>179404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</row>
    <row r="73" spans="1:119" s="17" customFormat="1" ht="25.15" customHeight="1">
      <c r="A73" s="43"/>
      <c r="B73" s="69"/>
      <c r="C73" s="38" t="s">
        <v>49</v>
      </c>
      <c r="D73" s="339" t="s">
        <v>88</v>
      </c>
      <c r="E73" s="339"/>
      <c r="F73" s="340"/>
      <c r="G73" s="107">
        <f>SUM(G20-G36+G51+G61)</f>
        <v>1101948</v>
      </c>
      <c r="H73" s="107">
        <f>SUM(H20-H36+H61)</f>
        <v>275487</v>
      </c>
      <c r="I73" s="107">
        <f>SUM(I20-I36+I61)</f>
        <v>72497</v>
      </c>
      <c r="J73" s="89">
        <f>J20-J36+J51+J61</f>
        <v>0</v>
      </c>
      <c r="K73" s="89">
        <f>K20-K36+K51+K61</f>
        <v>0</v>
      </c>
      <c r="L73" s="91"/>
      <c r="M73" s="91"/>
      <c r="N73" s="91"/>
      <c r="O73" s="99"/>
      <c r="P73" s="89">
        <f t="shared" si="4"/>
        <v>1449932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</row>
    <row r="74" spans="1:119" s="17" customFormat="1" ht="25.15" customHeight="1">
      <c r="A74" s="43"/>
      <c r="B74" s="69"/>
      <c r="C74" s="38" t="s">
        <v>50</v>
      </c>
      <c r="D74" s="339" t="s">
        <v>115</v>
      </c>
      <c r="E74" s="339"/>
      <c r="F74" s="340"/>
      <c r="G74" s="107">
        <f>SUM(G24+G25-G37+G52+G62)</f>
        <v>856623</v>
      </c>
      <c r="H74" s="107">
        <f>SUM(H24+H25-H37+H62)</f>
        <v>214156</v>
      </c>
      <c r="I74" s="107">
        <f>SUM(I25-I37+I62)</f>
        <v>56357</v>
      </c>
      <c r="J74" s="89">
        <f>J20-J37+J52+J62</f>
        <v>0</v>
      </c>
      <c r="K74" s="89">
        <f>K20-K37+K52+K62</f>
        <v>0</v>
      </c>
      <c r="L74" s="91"/>
      <c r="M74" s="91"/>
      <c r="N74" s="91"/>
      <c r="O74" s="99"/>
      <c r="P74" s="89">
        <f t="shared" si="4"/>
        <v>1127136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</row>
    <row r="75" spans="1:16" ht="25.15" customHeight="1" thickBot="1">
      <c r="A75" s="130"/>
      <c r="B75" s="43"/>
      <c r="C75" s="115" t="s">
        <v>51</v>
      </c>
      <c r="D75" s="334" t="s">
        <v>106</v>
      </c>
      <c r="E75" s="334"/>
      <c r="F75" s="335"/>
      <c r="G75" s="109">
        <f aca="true" t="shared" si="6" ref="G75:N75">G21+G26-G39+G63</f>
        <v>80102</v>
      </c>
      <c r="H75" s="109">
        <f t="shared" si="6"/>
        <v>9773</v>
      </c>
      <c r="I75" s="109">
        <f t="shared" si="6"/>
        <v>3212</v>
      </c>
      <c r="J75" s="109">
        <f t="shared" si="6"/>
        <v>3020</v>
      </c>
      <c r="K75" s="109">
        <f t="shared" si="6"/>
        <v>5290</v>
      </c>
      <c r="L75" s="109">
        <f t="shared" si="6"/>
        <v>0</v>
      </c>
      <c r="M75" s="109">
        <f t="shared" si="6"/>
        <v>0</v>
      </c>
      <c r="N75" s="109">
        <f t="shared" si="6"/>
        <v>0</v>
      </c>
      <c r="O75" s="99"/>
      <c r="P75" s="93">
        <f t="shared" si="4"/>
        <v>101397</v>
      </c>
    </row>
    <row r="76" spans="1:16" ht="25.15" customHeight="1" thickBot="1">
      <c r="A76" s="133"/>
      <c r="B76" s="133" t="s">
        <v>61</v>
      </c>
      <c r="C76" s="145" t="s">
        <v>87</v>
      </c>
      <c r="D76" s="146"/>
      <c r="E76" s="146"/>
      <c r="F76" s="146"/>
      <c r="G76" s="131">
        <f>SUM(G69:G75)</f>
        <v>3187009</v>
      </c>
      <c r="H76" s="131">
        <f>SUM(H69:H75)</f>
        <v>1006191</v>
      </c>
      <c r="I76" s="131">
        <f>SUM(I69:I75)</f>
        <v>386916</v>
      </c>
      <c r="J76" s="131">
        <f>SUM(J67:J75)</f>
        <v>453020</v>
      </c>
      <c r="K76" s="131">
        <f>SUM(K68:K75)</f>
        <v>793790</v>
      </c>
      <c r="L76" s="131">
        <f>SUM(L69:L75)</f>
        <v>0</v>
      </c>
      <c r="M76" s="131">
        <f>SUM(M69:M75)</f>
        <v>0</v>
      </c>
      <c r="N76" s="131">
        <f>SUM(N69:N75)</f>
        <v>0</v>
      </c>
      <c r="O76" s="131">
        <f>O66</f>
        <v>457114</v>
      </c>
      <c r="P76" s="131">
        <f t="shared" si="4"/>
        <v>6284040</v>
      </c>
    </row>
    <row r="77" spans="1:16" ht="25.15" customHeight="1">
      <c r="A77" s="58"/>
      <c r="B77" s="58"/>
      <c r="C77" s="90"/>
      <c r="D77" s="58"/>
      <c r="E77" s="58"/>
      <c r="F77" s="58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 spans="1:16" ht="25.15" customHeight="1">
      <c r="A78" s="90"/>
      <c r="B78" s="90"/>
      <c r="C78" s="90"/>
      <c r="D78" s="90"/>
      <c r="E78" s="90"/>
      <c r="F78" s="90"/>
      <c r="G78" s="112"/>
      <c r="H78" s="112"/>
      <c r="I78" s="112"/>
      <c r="J78" s="111"/>
      <c r="K78" s="111"/>
      <c r="L78" s="111"/>
      <c r="M78" s="111"/>
      <c r="N78" s="111"/>
      <c r="O78" s="111" t="s">
        <v>124</v>
      </c>
      <c r="P78" s="111"/>
    </row>
    <row r="79" spans="1:17" s="6" customFormat="1" ht="25.15" customHeight="1">
      <c r="A79" s="347" t="s">
        <v>170</v>
      </c>
      <c r="B79" s="348"/>
      <c r="C79" s="349"/>
      <c r="D79" s="150"/>
      <c r="E79" s="150"/>
      <c r="F79" s="52"/>
      <c r="G79" s="52"/>
      <c r="H79" s="114"/>
      <c r="I79" s="114"/>
      <c r="J79" s="90"/>
      <c r="K79" s="158"/>
      <c r="L79" s="158"/>
      <c r="M79" s="351" t="s">
        <v>95</v>
      </c>
      <c r="N79" s="351"/>
      <c r="O79" s="351"/>
      <c r="P79" s="351"/>
      <c r="Q79" s="16"/>
    </row>
    <row r="80" spans="1:19" ht="29.25" customHeight="1">
      <c r="A80" s="350" t="s">
        <v>132</v>
      </c>
      <c r="B80" s="350"/>
      <c r="C80" s="350"/>
      <c r="D80" s="350"/>
      <c r="E80" s="350"/>
      <c r="F80" s="350"/>
      <c r="G80" s="147" t="s">
        <v>94</v>
      </c>
      <c r="H80" s="116"/>
      <c r="I80" s="116"/>
      <c r="J80" s="117"/>
      <c r="K80" s="118"/>
      <c r="L80" s="118"/>
      <c r="M80" s="148" t="s">
        <v>96</v>
      </c>
      <c r="N80" s="344" t="s">
        <v>159</v>
      </c>
      <c r="O80" s="344"/>
      <c r="P80" s="344"/>
      <c r="Q80" s="19"/>
      <c r="R80" s="19"/>
      <c r="S80" s="20"/>
    </row>
    <row r="81" spans="1:19" ht="25.15" customHeight="1">
      <c r="A81" s="344" t="s">
        <v>131</v>
      </c>
      <c r="B81" s="344"/>
      <c r="C81" s="344"/>
      <c r="D81" s="344"/>
      <c r="E81" s="344"/>
      <c r="F81" s="344"/>
      <c r="G81" s="119">
        <v>178169</v>
      </c>
      <c r="H81" s="120"/>
      <c r="I81" s="120"/>
      <c r="J81" s="111"/>
      <c r="K81" s="121"/>
      <c r="L81" s="121"/>
      <c r="M81" s="148" t="s">
        <v>97</v>
      </c>
      <c r="N81" s="344" t="s">
        <v>160</v>
      </c>
      <c r="O81" s="344"/>
      <c r="P81" s="344"/>
      <c r="Q81" s="18"/>
      <c r="R81" s="18"/>
      <c r="S81" s="20"/>
    </row>
    <row r="82" spans="1:19" ht="25.15" customHeight="1">
      <c r="A82" s="121"/>
      <c r="B82" s="121"/>
      <c r="C82" s="121"/>
      <c r="D82" s="121"/>
      <c r="E82" s="121"/>
      <c r="F82" s="121"/>
      <c r="G82" s="111"/>
      <c r="H82" s="111"/>
      <c r="I82" s="111"/>
      <c r="J82" s="111"/>
      <c r="K82" s="122"/>
      <c r="L82" s="122"/>
      <c r="M82" s="148" t="s">
        <v>98</v>
      </c>
      <c r="N82" s="344" t="s">
        <v>161</v>
      </c>
      <c r="O82" s="344"/>
      <c r="P82" s="344"/>
      <c r="Q82" s="18"/>
      <c r="R82" s="18"/>
      <c r="S82" s="20"/>
    </row>
    <row r="83" spans="1:19" ht="25.15" customHeight="1">
      <c r="A83" s="122"/>
      <c r="B83" s="122"/>
      <c r="C83" s="122"/>
      <c r="D83" s="122"/>
      <c r="E83" s="122"/>
      <c r="F83" s="122"/>
      <c r="G83" s="111"/>
      <c r="H83" s="111"/>
      <c r="I83" s="111"/>
      <c r="J83" s="111"/>
      <c r="K83" s="122"/>
      <c r="L83" s="122"/>
      <c r="M83" s="148" t="s">
        <v>99</v>
      </c>
      <c r="N83" s="344" t="s">
        <v>162</v>
      </c>
      <c r="O83" s="344"/>
      <c r="P83" s="344"/>
      <c r="Q83" s="18"/>
      <c r="R83" s="18"/>
      <c r="S83" s="20"/>
    </row>
    <row r="84" spans="1:19" s="6" customFormat="1" ht="12.75" hidden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15"/>
      <c r="N84" s="115"/>
      <c r="O84" s="115"/>
      <c r="P84" s="115"/>
      <c r="Q84" s="20"/>
      <c r="R84" s="20"/>
      <c r="S84" s="20"/>
    </row>
    <row r="85" spans="1:19" s="6" customFormat="1" ht="12.7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15"/>
      <c r="N85" s="115"/>
      <c r="O85" s="115"/>
      <c r="P85" s="115"/>
      <c r="Q85" s="20"/>
      <c r="R85" s="20"/>
      <c r="S85" s="20"/>
    </row>
    <row r="86" spans="1:16" s="6" customFormat="1" ht="12.75" hidden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15"/>
      <c r="N86" s="115"/>
      <c r="O86" s="115"/>
      <c r="P86" s="115"/>
    </row>
    <row r="87" spans="1:16" s="6" customFormat="1" ht="12.75" hidden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s="6" customFormat="1" ht="12.75" hidden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s="6" customFormat="1" ht="12.75" hidden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s="6" customFormat="1" ht="12.75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6" customFormat="1" ht="12.75" hidden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s="6" customFormat="1" ht="12.75" hidden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s="6" customFormat="1" ht="12.75" hidden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s="6" customFormat="1" ht="12.75" hidden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s="6" customFormat="1" ht="12.75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s="6" customFormat="1" ht="12.75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 s="6" customFormat="1" ht="12.75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s="6" customFormat="1" ht="12.75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 s="6" customFormat="1" ht="12.75" hidden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s="6" customFormat="1" ht="12.75" hidden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 s="6" customFormat="1" ht="12.75" hidden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 s="6" customFormat="1" ht="12.75" hidden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1:16" s="6" customFormat="1" ht="12.75" hidden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1:16" s="6" customFormat="1" ht="12.75" hidden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1:16" s="6" customFormat="1" ht="12.75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s="6" customFormat="1" ht="12.75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s="6" customFormat="1" ht="12.75" hidden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s="6" customFormat="1" ht="12.75" hidden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s="6" customFormat="1" ht="12.75" hidden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s="6" customFormat="1" ht="12.75" hidden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s="6" customFormat="1" ht="12.75" hidden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s="6" customFormat="1" ht="12.75" hidden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s="6" customFormat="1" ht="12.75" hidden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s="6" customFormat="1" ht="12.75" hidden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s="6" customFormat="1" ht="12.75" hidden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s="6" customFormat="1" ht="12.75" hidden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s="6" customFormat="1" ht="12.75" hidden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s="6" customFormat="1" ht="12.75" hidden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s="6" customFormat="1" ht="12.75" hidden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s="6" customFormat="1" ht="12.75" hidden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s="6" customFormat="1" ht="12.75" hidden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s="6" customFormat="1" ht="12.75" hidden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s="6" customFormat="1" ht="12.75" hidden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 s="6" customFormat="1" ht="12.75" hidden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 s="6" customFormat="1" ht="12.75" hidden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6" s="6" customFormat="1" ht="12.75" hidden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spans="1:16" s="6" customFormat="1" ht="12.75" hidden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</row>
    <row r="128" spans="1:16" s="6" customFormat="1" ht="12.75" hidden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1:16" s="6" customFormat="1" ht="12.75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 s="6" customFormat="1" ht="12.75" hidden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1:16" s="6" customFormat="1" ht="12.75" hidden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1:16" s="6" customFormat="1" ht="12.75" hidden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1:16" s="6" customFormat="1" ht="12.75" hidden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 s="6" customFormat="1" ht="12.75" hidden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1:16" s="6" customFormat="1" ht="12.75" hidden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1:16" s="6" customFormat="1" ht="12.75" hidden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1:16" s="6" customFormat="1" ht="12.75" hidden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</row>
    <row r="138" spans="1:16" s="6" customFormat="1" ht="12.75" hidden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1:16" s="6" customFormat="1" ht="12.75" hidden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s="6" customFormat="1" ht="12.75" hidden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1:16" s="6" customFormat="1" ht="12.75" hidden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 s="6" customFormat="1" ht="12.75" hidden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1:16" s="6" customFormat="1" ht="12.75" hidden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6" s="6" customFormat="1" ht="12.75" hidden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6" s="6" customFormat="1" ht="12.75" hidden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1:16" s="6" customFormat="1" ht="12.75" hidden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1:16" s="6" customFormat="1" ht="12.75" hidden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1:16" s="6" customFormat="1" ht="12.75" hidden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1:16" s="6" customFormat="1" ht="12.75" hidden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 s="6" customFormat="1" ht="12.75" hidden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s="6" customFormat="1" ht="12.75" hidden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1:16" s="6" customFormat="1" ht="12.75" hidden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1:16" s="6" customFormat="1" ht="12.75" hidden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 s="6" customFormat="1" ht="12.75" hidden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1:16" s="6" customFormat="1" ht="12.75" hidden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1:16" s="6" customFormat="1" ht="12.75" hidden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1:16" s="6" customFormat="1" ht="12.75" hidden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1:16" s="6" customFormat="1" ht="12.75" hidden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1:16" s="6" customFormat="1" ht="12.75" hidden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1:16" s="6" customFormat="1" ht="12.75" hidden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 s="6" customFormat="1" ht="12.75" hidden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 s="6" customFormat="1" ht="12.75" hidden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 s="6" customFormat="1" ht="12.75" hidden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16" s="6" customFormat="1" ht="12.75" hidden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1:16" s="6" customFormat="1" ht="12.75" hidden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16" s="6" customFormat="1" ht="12.75" hidden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1:16" s="6" customFormat="1" ht="12.75" hidden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</row>
    <row r="168" spans="1:16" s="6" customFormat="1" ht="12.75" hidden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</row>
    <row r="169" spans="1:16" s="6" customFormat="1" ht="12.75" hidden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</row>
    <row r="170" spans="1:16" s="6" customFormat="1" ht="12.75" hidden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1:16" s="6" customFormat="1" ht="12.75" hidden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1:16" s="6" customFormat="1" ht="12.75" hidden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1:16" s="6" customFormat="1" ht="12.75" hidden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</row>
    <row r="174" spans="1:16" s="6" customFormat="1" ht="12.75" hidden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1:16" s="6" customFormat="1" ht="12.75" hidden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</row>
    <row r="176" spans="1:16" s="6" customFormat="1" ht="12.75" hidden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</row>
    <row r="177" spans="1:16" s="6" customFormat="1" ht="12.75" hidden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</row>
    <row r="178" spans="1:16" s="6" customFormat="1" ht="12.75" hidden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</row>
    <row r="179" spans="1:16" s="6" customFormat="1" ht="12.75" hidden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</row>
    <row r="180" spans="1:16" s="6" customFormat="1" ht="12.75" hidden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</row>
    <row r="181" spans="1:16" s="6" customFormat="1" ht="12.75" hidden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</row>
    <row r="182" spans="1:16" s="6" customFormat="1" ht="12.75" hidden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1:16" s="6" customFormat="1" ht="12.75" hidden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</row>
    <row r="184" spans="1:16" s="6" customFormat="1" ht="12.75" hidden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</row>
    <row r="185" spans="1:16" s="6" customFormat="1" ht="12.75" hidden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</row>
    <row r="186" spans="1:16" s="6" customFormat="1" ht="12.75" hidden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</row>
    <row r="187" spans="1:16" s="6" customFormat="1" ht="12.75" hidden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</row>
    <row r="188" spans="1:16" s="6" customFormat="1" ht="12.75" hidden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</row>
    <row r="189" spans="1:16" s="6" customFormat="1" ht="12.75" hidden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</row>
    <row r="190" spans="1:16" s="6" customFormat="1" ht="12.75" hidden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</row>
    <row r="191" spans="1:16" s="6" customFormat="1" ht="12.75" hidden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</row>
    <row r="192" spans="1:16" s="6" customFormat="1" ht="12.75" hidden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1:16" s="6" customFormat="1" ht="12.75" hidden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1:16" s="6" customFormat="1" ht="12.75" hidden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1:16" s="6" customFormat="1" ht="12.75" hidden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1:16" s="6" customFormat="1" ht="12.75" hidden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1:16" s="6" customFormat="1" ht="12.75" hidden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1:16" s="6" customFormat="1" ht="12.75" hidden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</row>
    <row r="199" spans="1:16" s="6" customFormat="1" ht="12.75" hidden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1:16" s="6" customFormat="1" ht="12.75" hidden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1:16" s="6" customFormat="1" ht="12.75" hidden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1:16" s="6" customFormat="1" ht="12.75" hidden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</row>
    <row r="203" spans="1:16" s="6" customFormat="1" ht="12.75" hidden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</row>
    <row r="204" spans="1:16" s="6" customFormat="1" ht="12.75" hidden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1:16" s="6" customFormat="1" ht="12.75" hidden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1:16" s="6" customFormat="1" ht="12.75" hidden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1:16" s="6" customFormat="1" ht="12.75" hidden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1:16" s="6" customFormat="1" ht="12.75" hidden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</row>
    <row r="209" spans="1:16" s="6" customFormat="1" ht="12.75" hidden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1:16" s="6" customFormat="1" ht="12.75" hidden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</row>
    <row r="211" spans="1:16" s="6" customFormat="1" ht="12.75" hidden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</row>
    <row r="212" spans="1:16" s="6" customFormat="1" ht="12.75" hidden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</row>
    <row r="213" spans="1:16" s="6" customFormat="1" ht="12.75" hidden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1:16" s="6" customFormat="1" ht="12.75" hidden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1:16" s="6" customFormat="1" ht="12.75" hidden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1:16" s="6" customFormat="1" ht="12.75" hidden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1:16" s="6" customFormat="1" ht="12.75" hidden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1:16" s="6" customFormat="1" ht="12.75" hidden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1:16" s="6" customFormat="1" ht="12.75" hidden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1:16" s="6" customFormat="1" ht="12.75" hidden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1:16" s="6" customFormat="1" ht="12.75" hidden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1:16" s="6" customFormat="1" ht="12.75" hidden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1:16" s="6" customFormat="1" ht="12.75" hidden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1:16" s="6" customFormat="1" ht="12.75" hidden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1:16" s="6" customFormat="1" ht="12.75" hidden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1:16" s="6" customFormat="1" ht="12.75" hidden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1:16" s="6" customFormat="1" ht="12.75" hidden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1:16" s="6" customFormat="1" ht="12.75" hidden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1:16" s="6" customFormat="1" ht="12.75" hidden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1:16" s="6" customFormat="1" ht="12.75" hidden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1:16" s="6" customFormat="1" ht="12.75" hidden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1:16" s="6" customFormat="1" ht="12.75" hidden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1:16" s="6" customFormat="1" ht="12.75" hidden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1:16" s="6" customFormat="1" ht="12.75" hidden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1:16" s="6" customFormat="1" ht="12.75" hidden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1:16" s="6" customFormat="1" ht="12.75" hidden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1:16" s="6" customFormat="1" ht="12.75" hidden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1:16" s="6" customFormat="1" ht="12.75" hidden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1:16" s="6" customFormat="1" ht="12.75" hidden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1:16" s="6" customFormat="1" ht="12.75" hidden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1:16" s="6" customFormat="1" ht="12.75" hidden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1:16" s="6" customFormat="1" ht="12.75" hidden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1:16" s="6" customFormat="1" ht="12.75" hidden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1:16" s="6" customFormat="1" ht="12.75" hidden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1:16" s="6" customFormat="1" ht="12.75" hidden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1:16" s="6" customFormat="1" ht="12.75" hidden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1:16" s="6" customFormat="1" ht="12.75" hidden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1:16" s="6" customFormat="1" ht="12.75" hidden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1:16" s="6" customFormat="1" ht="12.75" hidden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1:16" s="6" customFormat="1" ht="12.75" hidden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1:16" s="6" customFormat="1" ht="12.75" hidden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1:16" s="6" customFormat="1" ht="12.75" hidden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1:16" s="6" customFormat="1" ht="12.75" hidden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1:16" s="6" customFormat="1" ht="12.75" hidden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1:16" s="6" customFormat="1" ht="12.75" hidden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1:16" s="6" customFormat="1" ht="12.75" hidden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1:16" s="6" customFormat="1" ht="12.75" hidden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1:16" s="6" customFormat="1" ht="12.75" hidden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1:16" s="6" customFormat="1" ht="12.75" hidden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1:16" s="6" customFormat="1" ht="12.75" hidden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1:16" s="6" customFormat="1" ht="12.75" hidden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1:16" s="6" customFormat="1" ht="12.75" hidden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1:16" s="6" customFormat="1" ht="12.75" hidden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1:16" s="6" customFormat="1" ht="12.75" hidden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1:16" s="6" customFormat="1" ht="12.75" hidden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1:16" s="6" customFormat="1" ht="12.75" hidden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1:16" s="6" customFormat="1" ht="12.75" hidden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1:16" s="6" customFormat="1" ht="12.75" hidden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1:16" s="6" customFormat="1" ht="12.75" hidden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1:16" s="6" customFormat="1" ht="12.75" hidden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1:16" s="6" customFormat="1" ht="12.75" hidden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1:16" s="6" customFormat="1" ht="12.75" hidden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1:16" s="6" customFormat="1" ht="12.75" hidden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1:16" s="6" customFormat="1" ht="12.75" hidden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1:16" s="6" customFormat="1" ht="12.75" hidden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1:16" s="6" customFormat="1" ht="12.75" hidden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1:16" s="6" customFormat="1" ht="12.75" hidden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1:16" s="6" customFormat="1" ht="12.75" hidden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1:16" s="6" customFormat="1" ht="12.75" hidden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1:16" s="6" customFormat="1" ht="12.75" hidden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</row>
    <row r="281" spans="1:16" s="6" customFormat="1" ht="12.75" hidden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</row>
    <row r="282" spans="1:16" s="6" customFormat="1" ht="12.75" hidden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1:16" s="6" customFormat="1" ht="12.75" hidden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1:16" s="6" customFormat="1" ht="12.75" hidden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1:16" s="6" customFormat="1" ht="12.75" hidden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</row>
    <row r="286" spans="1:16" s="6" customFormat="1" ht="12.75" hidden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1:16" s="6" customFormat="1" ht="12.75" hidden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1:16" s="6" customFormat="1" ht="12.75" hidden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</row>
    <row r="289" spans="1:16" s="6" customFormat="1" ht="12.75" hidden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  <row r="290" spans="1:16" s="6" customFormat="1" ht="12.75" hidden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</row>
    <row r="291" spans="1:16" s="6" customFormat="1" ht="12.75" hidden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  <row r="292" spans="1:16" s="6" customFormat="1" ht="12.75" hidden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</row>
    <row r="293" spans="1:16" s="6" customFormat="1" ht="12.75" hidden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</row>
    <row r="294" spans="1:16" s="6" customFormat="1" ht="12.75" hidden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</row>
    <row r="295" spans="1:16" s="6" customFormat="1" ht="12.75" hidden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1:16" s="6" customFormat="1" ht="12.75" hidden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</row>
    <row r="297" spans="1:16" s="6" customFormat="1" ht="12.75" hidden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</row>
    <row r="298" spans="1:16" s="6" customFormat="1" ht="12.75" hidden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</row>
    <row r="299" spans="1:16" s="6" customFormat="1" ht="12.75" hidden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</row>
    <row r="300" spans="1:16" s="6" customFormat="1" ht="12.75" hidden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</row>
    <row r="301" spans="1:16" s="6" customFormat="1" ht="12.75" hidden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</row>
    <row r="302" spans="1:16" s="6" customFormat="1" ht="12.75" hidden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</row>
    <row r="303" spans="1:16" s="6" customFormat="1" ht="12.75" hidden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</row>
    <row r="304" spans="1:16" s="6" customFormat="1" ht="12.75" hidden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</row>
    <row r="305" spans="1:16" s="6" customFormat="1" ht="12.75" hidden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</row>
    <row r="306" spans="1:16" s="6" customFormat="1" ht="12.75" hidden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</row>
    <row r="307" spans="1:16" s="6" customFormat="1" ht="12.75" hidden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1:16" s="6" customFormat="1" ht="12.75" hidden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1:16" s="6" customFormat="1" ht="12.75" hidden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1:16" s="6" customFormat="1" ht="12.75" hidden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</row>
    <row r="311" spans="1:16" s="6" customFormat="1" ht="12.75" hidden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1:16" s="6" customFormat="1" ht="12.75" hidden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</row>
    <row r="313" spans="1:16" s="6" customFormat="1" ht="12.75" hidden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</row>
    <row r="314" spans="1:16" s="6" customFormat="1" ht="12.75" hidden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</row>
    <row r="315" spans="1:16" s="6" customFormat="1" ht="12.75" hidden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</row>
    <row r="316" spans="1:16" s="6" customFormat="1" ht="12.75" hidden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1:16" s="6" customFormat="1" ht="12.75" hidden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1:16" s="6" customFormat="1" ht="12.75" hidden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1:16" s="6" customFormat="1" ht="12.75" hidden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</row>
    <row r="320" spans="1:16" s="6" customFormat="1" ht="12.75" hidden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</row>
    <row r="321" spans="1:16" s="6" customFormat="1" ht="12.75" hidden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</row>
    <row r="322" spans="1:16" s="6" customFormat="1" ht="12.75" hidden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</row>
    <row r="323" spans="1:16" s="6" customFormat="1" ht="12.75" hidden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</row>
    <row r="324" spans="1:16" s="6" customFormat="1" ht="12.75" hidden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1:16" s="6" customFormat="1" ht="12.75" hidden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</row>
    <row r="326" spans="1:16" s="6" customFormat="1" ht="12.75" hidden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</row>
    <row r="327" spans="1:16" s="6" customFormat="1" ht="12.75" hidden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1:16" s="6" customFormat="1" ht="12.75" hidden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</row>
    <row r="329" spans="1:16" s="6" customFormat="1" ht="12.75" hidden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</row>
    <row r="330" spans="1:16" s="6" customFormat="1" ht="12.75" hidden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</row>
    <row r="331" spans="1:16" s="6" customFormat="1" ht="12.75" hidden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1:16" s="6" customFormat="1" ht="12.75" hidden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1:16" s="6" customFormat="1" ht="12.75" hidden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1:16" s="6" customFormat="1" ht="12.75" hidden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1:16" s="6" customFormat="1" ht="12.75" hidden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  <row r="336" spans="1:16" s="6" customFormat="1" ht="12.75" hidden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</row>
    <row r="337" spans="1:16" s="6" customFormat="1" ht="12.75" hidden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</row>
    <row r="338" spans="1:16" s="6" customFormat="1" ht="12.75" hidden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</row>
    <row r="339" spans="1:16" s="6" customFormat="1" ht="12.75" hidden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1:16" s="6" customFormat="1" ht="12.75" hidden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1:16" s="6" customFormat="1" ht="12.75" hidden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1:16" s="6" customFormat="1" ht="12.75" hidden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  <row r="343" spans="1:16" s="6" customFormat="1" ht="12.75" hidden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</row>
    <row r="344" spans="1:16" s="6" customFormat="1" ht="12.75" hidden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</row>
    <row r="345" spans="1:16" s="6" customFormat="1" ht="12.75" hidden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</row>
    <row r="346" spans="1:16" s="6" customFormat="1" ht="12.75" hidden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</row>
    <row r="347" spans="1:16" s="6" customFormat="1" ht="12.75" hidden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1:16" s="6" customFormat="1" ht="12.75" hidden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</row>
    <row r="349" spans="1:16" s="6" customFormat="1" ht="12.75" hidden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</row>
    <row r="350" spans="1:16" s="6" customFormat="1" ht="12.75" hidden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</row>
    <row r="351" spans="1:16" s="6" customFormat="1" ht="12.75" hidden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</row>
    <row r="352" spans="1:16" s="6" customFormat="1" ht="12.75" hidden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</row>
    <row r="353" spans="1:16" s="6" customFormat="1" ht="12.75" hidden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1:16" s="6" customFormat="1" ht="12.75" hidden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1:16" s="6" customFormat="1" ht="12.75" hidden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</row>
    <row r="356" spans="1:16" s="6" customFormat="1" ht="12.75" hidden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</row>
    <row r="357" spans="1:16" s="6" customFormat="1" ht="12.75" hidden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</row>
    <row r="358" spans="1:16" s="6" customFormat="1" ht="12.75" hidden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</row>
    <row r="359" spans="1:16" s="6" customFormat="1" ht="12.75" hidden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</row>
    <row r="360" spans="1:16" s="6" customFormat="1" ht="12.75" hidden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1:16" s="6" customFormat="1" ht="12.75" hidden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1:16" s="6" customFormat="1" ht="12.75" hidden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</row>
    <row r="363" spans="1:16" s="6" customFormat="1" ht="12.75" hidden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</row>
    <row r="364" spans="1:16" s="6" customFormat="1" ht="12.75" hidden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1:16" s="6" customFormat="1" ht="12.75" hidden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</row>
    <row r="366" spans="1:16" s="6" customFormat="1" ht="12.75" hidden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</row>
    <row r="367" spans="1:16" s="6" customFormat="1" ht="12.75" hidden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</row>
    <row r="368" spans="1:16" s="6" customFormat="1" ht="12.75" hidden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</row>
    <row r="369" spans="1:16" s="6" customFormat="1" ht="12.75" hidden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</row>
    <row r="370" spans="1:16" s="6" customFormat="1" ht="12.75" hidden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</row>
    <row r="371" spans="1:16" s="6" customFormat="1" ht="12.75" hidden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</row>
    <row r="372" spans="1:16" s="6" customFormat="1" ht="12.75" hidden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</row>
    <row r="373" spans="1:16" s="6" customFormat="1" ht="12.75" hidden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</row>
    <row r="374" spans="1:16" s="6" customFormat="1" ht="12.75" hidden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</row>
    <row r="375" spans="1:16" s="6" customFormat="1" ht="12.75" hidden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</row>
    <row r="376" spans="1:16" s="6" customFormat="1" ht="12.75" hidden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</row>
    <row r="377" spans="1:16" s="6" customFormat="1" ht="12.75" hidden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pans="1:16" s="6" customFormat="1" ht="12.75" hidden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1:16" s="6" customFormat="1" ht="12.75" hidden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1:16" s="6" customFormat="1" ht="12.75" hidden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  <row r="381" spans="1:16" s="6" customFormat="1" ht="12.75" hidden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</row>
    <row r="382" spans="1:16" s="6" customFormat="1" ht="12.75" hidden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</row>
    <row r="383" spans="1:16" s="6" customFormat="1" ht="12.75" hidden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</row>
    <row r="384" spans="1:16" s="6" customFormat="1" ht="12.75" hidden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</row>
    <row r="385" spans="1:16" s="6" customFormat="1" ht="12.75" hidden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</row>
    <row r="386" spans="1:16" s="6" customFormat="1" ht="12.75" hidden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1:16" s="6" customFormat="1" ht="12.75" hidden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1:16" s="6" customFormat="1" ht="12.75" hidden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1:16" s="6" customFormat="1" ht="12.75" hidden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1:16" s="6" customFormat="1" ht="12.75" hidden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1:16" s="6" customFormat="1" ht="12.75" hidden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</row>
    <row r="392" spans="1:16" s="6" customFormat="1" ht="12.75" hidden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</row>
    <row r="393" spans="1:16" s="6" customFormat="1" ht="12.75" hidden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</row>
    <row r="394" spans="1:16" s="6" customFormat="1" ht="12.75" hidden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</row>
    <row r="395" spans="1:16" s="6" customFormat="1" ht="12.75" hidden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</row>
    <row r="396" spans="1:16" s="6" customFormat="1" ht="12.75" hidden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</row>
    <row r="397" spans="1:16" s="6" customFormat="1" ht="12.75" hidden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</row>
    <row r="398" spans="1:16" s="6" customFormat="1" ht="12.75" hidden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</row>
    <row r="399" spans="1:16" s="6" customFormat="1" ht="12.75" hidden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</row>
    <row r="400" spans="1:16" s="6" customFormat="1" ht="12.75" hidden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</row>
    <row r="401" spans="1:16" s="6" customFormat="1" ht="12.75" hidden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1:16" s="6" customFormat="1" ht="12.75" hidden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1:16" s="6" customFormat="1" ht="12.75" hidden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</row>
    <row r="404" spans="1:16" s="6" customFormat="1" ht="12.75" hidden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</row>
    <row r="405" spans="1:16" s="6" customFormat="1" ht="12.75" hidden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</row>
    <row r="406" spans="1:16" s="6" customFormat="1" ht="12.75" hidden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</row>
    <row r="407" spans="1:16" s="6" customFormat="1" ht="12.75" hidden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</row>
    <row r="408" spans="1:16" s="6" customFormat="1" ht="12.75" hidden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</row>
    <row r="409" spans="1:16" s="6" customFormat="1" ht="12.75" hidden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pans="1:16" s="6" customFormat="1" ht="12.75" hidden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</row>
    <row r="411" spans="1:16" s="6" customFormat="1" ht="12.75" hidden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1:16" s="6" customFormat="1" ht="12.75" hidden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</row>
    <row r="413" spans="1:16" s="6" customFormat="1" ht="12.75" hidden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</row>
    <row r="414" spans="1:16" s="6" customFormat="1" ht="12.75" hidden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16" s="6" customFormat="1" ht="12.75" hidden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</row>
    <row r="416" spans="1:16" s="6" customFormat="1" ht="12.75" hidden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</row>
    <row r="417" spans="1:16" s="6" customFormat="1" ht="12.75" hidden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</row>
    <row r="418" spans="1:16" s="6" customFormat="1" ht="12.75" hidden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</row>
    <row r="419" spans="1:16" s="6" customFormat="1" ht="12.75" hidden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</row>
    <row r="420" spans="1:16" s="6" customFormat="1" ht="12.75" hidden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</row>
    <row r="421" spans="1:16" s="6" customFormat="1" ht="12.75" hidden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</row>
    <row r="422" spans="1:16" s="6" customFormat="1" ht="12.75" hidden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</row>
    <row r="423" spans="1:16" s="6" customFormat="1" ht="12.75" hidden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</row>
    <row r="424" spans="1:16" s="6" customFormat="1" ht="12.75" hidden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</row>
    <row r="425" spans="1:16" s="6" customFormat="1" ht="12.75" hidden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</row>
    <row r="426" spans="1:16" s="6" customFormat="1" ht="12.75" hidden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</row>
    <row r="427" spans="1:16" s="6" customFormat="1" ht="12.75" hidden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1:16" s="6" customFormat="1" ht="12.75" hidden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</row>
    <row r="429" spans="1:16" s="6" customFormat="1" ht="12.75" hidden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</row>
    <row r="430" spans="1:16" s="6" customFormat="1" ht="12.75" hidden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</row>
    <row r="431" spans="1:16" s="6" customFormat="1" ht="12.75" hidden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</row>
    <row r="432" spans="1:16" s="6" customFormat="1" ht="12.75" hidden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</row>
    <row r="433" spans="1:16" s="6" customFormat="1" ht="12.75" hidden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</row>
    <row r="434" spans="1:16" s="6" customFormat="1" ht="12.75" hidden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</row>
    <row r="435" spans="1:16" s="6" customFormat="1" ht="12.75" hidden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1:16" s="6" customFormat="1" ht="12.75" hidden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</row>
    <row r="437" spans="1:16" s="6" customFormat="1" ht="12.75" hidden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</row>
    <row r="438" spans="1:16" s="6" customFormat="1" ht="12.75" hidden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</row>
    <row r="439" spans="1:16" s="6" customFormat="1" ht="12.75" hidden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</row>
    <row r="440" spans="1:16" s="6" customFormat="1" ht="12.75" hidden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</row>
    <row r="441" spans="1:16" s="6" customFormat="1" ht="12.75" hidden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</row>
    <row r="442" spans="1:16" s="6" customFormat="1" ht="12.75" hidden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</row>
    <row r="443" spans="1:16" s="6" customFormat="1" ht="12.75" hidden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</row>
    <row r="444" spans="1:16" s="6" customFormat="1" ht="12.75" hidden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</row>
    <row r="445" spans="1:16" s="6" customFormat="1" ht="12.75" hidden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</row>
    <row r="446" spans="1:16" s="6" customFormat="1" ht="12.75" hidden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</row>
    <row r="447" spans="1:16" s="6" customFormat="1" ht="12.75" hidden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</row>
    <row r="448" spans="1:16" s="6" customFormat="1" ht="12.75" hidden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</row>
    <row r="449" spans="1:16" s="6" customFormat="1" ht="12.75" hidden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</row>
    <row r="450" spans="1:16" s="6" customFormat="1" ht="12.75" hidden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</row>
    <row r="451" spans="1:16" s="6" customFormat="1" ht="12.75" hidden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</row>
    <row r="452" spans="1:16" s="6" customFormat="1" ht="12.75" hidden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</row>
    <row r="453" spans="1:16" s="6" customFormat="1" ht="12.75" hidden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</row>
    <row r="454" spans="1:16" s="6" customFormat="1" ht="12.75" hidden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</row>
    <row r="455" spans="1:16" s="6" customFormat="1" ht="12.75" hidden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</row>
    <row r="456" spans="1:16" s="6" customFormat="1" ht="12.75" hidden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</row>
    <row r="457" spans="1:16" s="6" customFormat="1" ht="12.75" hidden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</row>
    <row r="458" spans="1:16" s="6" customFormat="1" ht="12.75" hidden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</row>
    <row r="459" spans="1:16" s="6" customFormat="1" ht="12.75" hidden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</row>
    <row r="460" spans="1:16" s="6" customFormat="1" ht="12.75" hidden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</row>
    <row r="461" spans="1:16" s="6" customFormat="1" ht="12.75" hidden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</row>
    <row r="462" spans="1:16" s="6" customFormat="1" ht="12.75" hidden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1:16" s="6" customFormat="1" ht="12.75" hidden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</row>
    <row r="464" spans="1:16" s="6" customFormat="1" ht="12.75" hidden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</row>
    <row r="465" spans="1:16" s="6" customFormat="1" ht="12.75" hidden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</row>
    <row r="466" spans="1:16" s="6" customFormat="1" ht="12.75" hidden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1:16" s="6" customFormat="1" ht="12.75" hidden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1:16" s="6" customFormat="1" ht="12.75" hidden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1:16" s="6" customFormat="1" ht="12.75" hidden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</row>
    <row r="470" spans="1:16" s="6" customFormat="1" ht="12.75" hidden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</row>
    <row r="471" spans="1:16" s="6" customFormat="1" ht="12.75" hidden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1:16" s="6" customFormat="1" ht="12.75" hidden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</row>
    <row r="473" spans="1:16" s="6" customFormat="1" ht="12.75" hidden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</row>
    <row r="474" spans="1:16" s="6" customFormat="1" ht="12.75" hidden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</row>
    <row r="475" spans="1:16" s="6" customFormat="1" ht="12.75" hidden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1:16" s="6" customFormat="1" ht="12.75" hidden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</row>
    <row r="477" spans="1:16" s="6" customFormat="1" ht="12.75" hidden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</row>
    <row r="478" spans="1:16" s="6" customFormat="1" ht="12.75" hidden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</row>
    <row r="479" spans="1:16" s="6" customFormat="1" ht="12.75" hidden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</row>
    <row r="480" spans="1:16" s="6" customFormat="1" ht="12.75" hidden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</row>
    <row r="481" spans="1:16" s="6" customFormat="1" ht="12.75" hidden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</row>
    <row r="482" spans="1:16" s="6" customFormat="1" ht="12.75" hidden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</row>
    <row r="483" spans="1:16" s="6" customFormat="1" ht="12.75" hidden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</row>
    <row r="484" spans="1:16" s="6" customFormat="1" ht="12.75" hidden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</row>
    <row r="485" spans="1:16" s="6" customFormat="1" ht="12.75" hidden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</row>
    <row r="486" spans="1:16" s="6" customFormat="1" ht="12.75" hidden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</row>
    <row r="487" spans="1:16" s="6" customFormat="1" ht="12.75" hidden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</row>
    <row r="488" spans="1:16" s="6" customFormat="1" ht="12.75" hidden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</row>
    <row r="489" spans="1:16" s="6" customFormat="1" ht="12.75" hidden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</row>
    <row r="490" spans="1:16" s="6" customFormat="1" ht="12.75" hidden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</row>
    <row r="491" spans="1:16" s="6" customFormat="1" ht="12.75" hidden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</row>
    <row r="492" spans="1:16" s="6" customFormat="1" ht="12.75" hidden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</row>
    <row r="493" spans="1:16" s="6" customFormat="1" ht="12.75" hidden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</row>
    <row r="494" spans="1:16" s="6" customFormat="1" ht="12.75" hidden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</row>
    <row r="495" spans="1:16" s="6" customFormat="1" ht="12.75" hidden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</row>
    <row r="496" spans="1:16" s="6" customFormat="1" ht="12.75" hidden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</row>
    <row r="497" spans="1:16" s="6" customFormat="1" ht="12.75" hidden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</row>
    <row r="498" spans="1:16" s="6" customFormat="1" ht="12.75" hidden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</row>
    <row r="499" spans="1:16" s="6" customFormat="1" ht="12.75" hidden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</row>
    <row r="500" spans="1:16" s="6" customFormat="1" ht="12.75" hidden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</row>
    <row r="501" spans="1:16" s="6" customFormat="1" ht="12.75" hidden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</row>
    <row r="502" spans="1:16" s="6" customFormat="1" ht="12.75" hidden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</row>
    <row r="503" spans="1:16" s="6" customFormat="1" ht="12.75" hidden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</row>
    <row r="504" spans="1:16" s="6" customFormat="1" ht="12.75" hidden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</row>
    <row r="505" spans="1:16" s="6" customFormat="1" ht="12.75" hidden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</row>
    <row r="506" spans="1:16" s="6" customFormat="1" ht="12.75" hidden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</row>
    <row r="507" spans="1:16" s="6" customFormat="1" ht="12.75" hidden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</row>
    <row r="508" spans="1:16" s="6" customFormat="1" ht="12.75" hidden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</row>
    <row r="509" spans="1:16" s="6" customFormat="1" ht="12.75" hidden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</row>
    <row r="510" spans="1:16" s="6" customFormat="1" ht="12.75" hidden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</row>
    <row r="511" spans="1:16" s="6" customFormat="1" ht="12.75" hidden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</row>
    <row r="512" spans="1:16" s="6" customFormat="1" ht="12.75" hidden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</row>
    <row r="513" spans="1:16" s="6" customFormat="1" ht="12.75" hidden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</row>
    <row r="514" spans="1:16" s="6" customFormat="1" ht="12.75" hidden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</row>
    <row r="515" spans="1:16" s="6" customFormat="1" ht="12.75" hidden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</row>
    <row r="516" spans="1:16" s="6" customFormat="1" ht="12.75" hidden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</row>
    <row r="517" spans="1:16" s="6" customFormat="1" ht="12.75" hidden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</row>
    <row r="518" spans="1:16" s="6" customFormat="1" ht="12.75" hidden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</row>
    <row r="519" spans="1:16" s="6" customFormat="1" ht="12.75" hidden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</row>
    <row r="520" spans="1:16" s="6" customFormat="1" ht="12.75" hidden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</row>
    <row r="521" spans="1:16" s="6" customFormat="1" ht="12.75" hidden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</row>
    <row r="522" spans="1:16" s="6" customFormat="1" ht="12.75" hidden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</row>
    <row r="523" spans="1:16" s="6" customFormat="1" ht="12.75" hidden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</row>
    <row r="524" spans="1:16" s="6" customFormat="1" ht="12.75" hidden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</row>
    <row r="525" spans="1:16" s="6" customFormat="1" ht="12.75" hidden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</row>
    <row r="526" spans="1:16" s="6" customFormat="1" ht="12.75" hidden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</row>
    <row r="527" spans="1:16" s="6" customFormat="1" ht="12.75" hidden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</row>
    <row r="528" spans="1:16" s="6" customFormat="1" ht="12.75" hidden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</row>
    <row r="529" spans="1:16" s="6" customFormat="1" ht="12.75" hidden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</row>
    <row r="530" spans="1:16" s="6" customFormat="1" ht="12.75" hidden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</row>
    <row r="531" spans="1:16" s="6" customFormat="1" ht="12.75" hidden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</row>
    <row r="532" spans="1:16" s="6" customFormat="1" ht="12.75" hidden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</row>
    <row r="533" spans="1:16" s="6" customFormat="1" ht="12.75" hidden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</row>
    <row r="534" spans="1:16" s="6" customFormat="1" ht="12.75" hidden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</row>
    <row r="535" spans="1:16" s="6" customFormat="1" ht="12.75" hidden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</row>
    <row r="536" spans="1:16" s="6" customFormat="1" ht="12.75" hidden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</row>
    <row r="537" spans="1:16" s="6" customFormat="1" ht="12.75" hidden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</row>
    <row r="538" spans="1:16" s="6" customFormat="1" ht="12.75" hidden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</row>
    <row r="539" spans="1:16" s="6" customFormat="1" ht="12.75" hidden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</row>
    <row r="540" spans="1:16" s="6" customFormat="1" ht="12.75" hidden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</row>
    <row r="541" spans="1:16" s="6" customFormat="1" ht="12.75" hidden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</row>
    <row r="542" spans="1:16" s="6" customFormat="1" ht="12.75" hidden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</row>
    <row r="543" spans="1:16" s="6" customFormat="1" ht="12.75" hidden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</row>
    <row r="544" spans="1:16" s="6" customFormat="1" ht="12.75" hidden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</row>
    <row r="545" spans="1:16" s="6" customFormat="1" ht="12.75" hidden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</row>
    <row r="546" spans="1:16" s="6" customFormat="1" ht="12.75" hidden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</row>
    <row r="547" spans="1:16" s="6" customFormat="1" ht="12.75" hidden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1:16" s="6" customFormat="1" ht="12.75" hidden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</row>
    <row r="549" spans="1:16" s="6" customFormat="1" ht="12.75" hidden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</row>
    <row r="550" spans="1:16" s="6" customFormat="1" ht="12.75" hidden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</row>
    <row r="551" spans="1:16" s="6" customFormat="1" ht="12.75" hidden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</row>
    <row r="552" spans="1:16" s="6" customFormat="1" ht="12.75" hidden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</row>
    <row r="553" spans="1:16" s="6" customFormat="1" ht="12.75" hidden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</row>
    <row r="554" spans="1:16" s="6" customFormat="1" ht="12.75" hidden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</row>
    <row r="555" spans="1:16" s="6" customFormat="1" ht="12.75" hidden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</row>
    <row r="556" spans="1:16" s="6" customFormat="1" ht="12.75" hidden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</row>
    <row r="557" spans="1:16" s="6" customFormat="1" ht="12.75" hidden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</row>
    <row r="558" spans="1:16" s="6" customFormat="1" ht="12.75" hidden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</row>
    <row r="559" spans="1:16" s="6" customFormat="1" ht="12.75" hidden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</row>
    <row r="560" spans="1:16" s="6" customFormat="1" ht="12.75" hidden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</row>
    <row r="561" spans="1:16" s="6" customFormat="1" ht="12.75" hidden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</row>
    <row r="562" spans="1:16" s="6" customFormat="1" ht="12.75" hidden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</row>
    <row r="563" spans="1:16" s="6" customFormat="1" ht="12.75" hidden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</row>
    <row r="564" spans="1:16" s="6" customFormat="1" ht="12.75" hidden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</row>
    <row r="565" spans="1:16" s="6" customFormat="1" ht="12.75" hidden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</row>
    <row r="566" spans="1:16" s="6" customFormat="1" ht="12.75" hidden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</row>
    <row r="567" spans="1:16" s="6" customFormat="1" ht="12.75" hidden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</row>
    <row r="568" spans="1:16" s="6" customFormat="1" ht="12.75" hidden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</row>
    <row r="569" spans="1:16" s="6" customFormat="1" ht="12.75" hidden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</row>
    <row r="570" spans="1:16" s="6" customFormat="1" ht="12.75" hidden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</row>
    <row r="571" spans="1:16" s="6" customFormat="1" ht="12.75" hidden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</row>
    <row r="572" spans="1:16" s="6" customFormat="1" ht="12.75" hidden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</row>
    <row r="573" spans="1:16" s="6" customFormat="1" ht="12.75" hidden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</row>
    <row r="574" spans="1:16" s="6" customFormat="1" ht="12.75" hidden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</row>
    <row r="575" spans="1:16" s="6" customFormat="1" ht="12.75" hidden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</row>
    <row r="576" spans="1:16" s="6" customFormat="1" ht="12.75" hidden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</row>
    <row r="577" spans="1:16" s="6" customFormat="1" ht="12.75" hidden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</row>
    <row r="578" spans="1:16" s="6" customFormat="1" ht="12.75" hidden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</row>
    <row r="579" spans="1:16" s="6" customFormat="1" ht="12.75" hidden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</row>
    <row r="580" spans="1:16" s="6" customFormat="1" ht="12.75" hidden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</row>
    <row r="581" spans="1:16" s="6" customFormat="1" ht="12.75" hidden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</row>
    <row r="582" spans="1:16" s="6" customFormat="1" ht="12.75" hidden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</row>
    <row r="583" spans="1:16" s="6" customFormat="1" ht="12.75" hidden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</row>
    <row r="584" spans="1:16" s="6" customFormat="1" ht="12.75" hidden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</row>
    <row r="585" spans="1:16" s="6" customFormat="1" ht="12.75" hidden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</row>
    <row r="586" spans="1:16" s="6" customFormat="1" ht="12.75" hidden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</row>
    <row r="587" spans="1:16" s="6" customFormat="1" ht="12.75" hidden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</row>
    <row r="588" spans="1:16" s="6" customFormat="1" ht="12.75" hidden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</row>
    <row r="589" spans="1:16" s="6" customFormat="1" ht="12.75" hidden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</row>
    <row r="590" spans="1:16" s="6" customFormat="1" ht="12.75" hidden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</row>
    <row r="591" spans="1:16" s="6" customFormat="1" ht="12.75" hidden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</row>
    <row r="592" spans="1:16" s="6" customFormat="1" ht="12.75" hidden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</row>
    <row r="593" spans="1:16" s="6" customFormat="1" ht="12.75" hidden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</row>
    <row r="594" spans="1:16" s="6" customFormat="1" ht="12.75" hidden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</row>
    <row r="595" spans="1:16" s="6" customFormat="1" ht="12.75" hidden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</row>
    <row r="596" spans="1:16" s="6" customFormat="1" ht="12.75" hidden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</row>
    <row r="597" spans="1:16" s="6" customFormat="1" ht="12.75" hidden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</row>
    <row r="598" spans="1:16" s="6" customFormat="1" ht="12.75" hidden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</row>
    <row r="599" spans="1:16" s="6" customFormat="1" ht="12.75" hidden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</row>
    <row r="600" spans="1:16" s="6" customFormat="1" ht="12.75" hidden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</row>
    <row r="601" spans="1:16" s="6" customFormat="1" ht="12.75" hidden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</row>
    <row r="602" spans="1:16" s="6" customFormat="1" ht="12.75" hidden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</row>
    <row r="603" spans="1:16" s="6" customFormat="1" ht="12.75" hidden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</row>
    <row r="604" spans="1:16" s="6" customFormat="1" ht="12.75" hidden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</row>
    <row r="605" spans="1:16" s="6" customFormat="1" ht="12.75" hidden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</row>
    <row r="606" spans="1:16" s="6" customFormat="1" ht="12.75" hidden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</row>
    <row r="607" spans="1:16" s="6" customFormat="1" ht="12.75" hidden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</row>
    <row r="608" spans="1:16" s="6" customFormat="1" ht="12.75" hidden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</row>
    <row r="609" spans="1:16" s="6" customFormat="1" ht="12.75" hidden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</row>
    <row r="610" spans="1:16" s="6" customFormat="1" ht="12.75" hidden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</row>
    <row r="611" spans="1:16" s="6" customFormat="1" ht="12.75" hidden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</row>
    <row r="612" spans="1:16" s="6" customFormat="1" ht="12.75" hidden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</row>
    <row r="613" spans="1:16" s="6" customFormat="1" ht="12.75" hidden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</row>
    <row r="614" spans="1:16" s="6" customFormat="1" ht="12.75" hidden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</row>
    <row r="615" spans="1:16" s="6" customFormat="1" ht="12.75" hidden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</row>
    <row r="616" spans="1:16" s="6" customFormat="1" ht="12.75" hidden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</row>
    <row r="617" spans="1:16" s="6" customFormat="1" ht="12.75" hidden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</row>
    <row r="618" spans="1:16" s="6" customFormat="1" ht="12.75" hidden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</row>
    <row r="619" spans="1:16" s="6" customFormat="1" ht="12.75" hidden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</row>
    <row r="620" spans="1:16" s="6" customFormat="1" ht="12.75" hidden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</row>
    <row r="621" spans="1:16" s="6" customFormat="1" ht="12.75" hidden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</row>
    <row r="622" spans="1:16" s="6" customFormat="1" ht="12.75" hidden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</row>
    <row r="623" spans="1:16" s="6" customFormat="1" ht="12.75" hidden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</row>
    <row r="624" spans="1:16" s="6" customFormat="1" ht="12.75" hidden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</row>
    <row r="625" spans="1:16" s="6" customFormat="1" ht="12.75" hidden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</row>
    <row r="626" spans="1:16" s="6" customFormat="1" ht="12.75" hidden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</row>
    <row r="627" spans="1:16" s="6" customFormat="1" ht="12.75" hidden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</row>
    <row r="628" spans="1:16" s="6" customFormat="1" ht="12.75" hidden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</row>
    <row r="629" spans="1:16" s="6" customFormat="1" ht="12.75" hidden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</row>
    <row r="630" spans="1:16" s="6" customFormat="1" ht="12.75" hidden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</row>
    <row r="631" spans="1:16" s="6" customFormat="1" ht="12.75" hidden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</row>
    <row r="632" spans="1:16" s="6" customFormat="1" ht="12.75" hidden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</row>
    <row r="633" spans="1:16" s="6" customFormat="1" ht="12.75" hidden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</row>
    <row r="634" spans="1:16" s="6" customFormat="1" ht="12.75" hidden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</row>
    <row r="635" spans="1:16" s="6" customFormat="1" ht="12.75" hidden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</row>
    <row r="636" spans="1:16" s="6" customFormat="1" ht="12.75" hidden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</row>
    <row r="637" spans="1:16" s="6" customFormat="1" ht="12.75" hidden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</row>
    <row r="638" spans="1:16" s="6" customFormat="1" ht="12.75" hidden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</row>
    <row r="639" spans="1:16" s="6" customFormat="1" ht="12.75" hidden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</row>
    <row r="640" spans="1:16" s="6" customFormat="1" ht="12.75" hidden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</row>
    <row r="641" spans="1:16" s="6" customFormat="1" ht="12.75" hidden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</row>
    <row r="642" spans="1:16" s="6" customFormat="1" ht="12.75" hidden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</row>
    <row r="643" spans="1:16" s="6" customFormat="1" ht="12.75" hidden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</row>
    <row r="644" spans="1:16" s="6" customFormat="1" ht="12.75" hidden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</row>
    <row r="645" spans="1:16" s="6" customFormat="1" ht="12.75" hidden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</row>
    <row r="646" spans="1:16" s="6" customFormat="1" ht="12.75" hidden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</row>
    <row r="647" spans="1:16" s="6" customFormat="1" ht="12.75" hidden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</row>
    <row r="648" spans="1:16" s="6" customFormat="1" ht="12.75" hidden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</row>
    <row r="649" spans="1:16" s="6" customFormat="1" ht="12.75" hidden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</row>
    <row r="650" spans="1:16" s="6" customFormat="1" ht="12.75" hidden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</row>
    <row r="651" spans="1:16" s="6" customFormat="1" ht="12.75" hidden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</row>
    <row r="652" spans="1:16" s="6" customFormat="1" ht="12.75" hidden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</row>
    <row r="653" spans="1:16" s="6" customFormat="1" ht="12.75" hidden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</row>
    <row r="654" spans="1:16" s="6" customFormat="1" ht="12.75" hidden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</row>
    <row r="655" spans="1:16" s="6" customFormat="1" ht="12.75" hidden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</row>
    <row r="656" spans="1:16" s="6" customFormat="1" ht="12.75" hidden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</row>
    <row r="657" spans="1:16" s="6" customFormat="1" ht="12.75" hidden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</row>
    <row r="658" spans="1:16" s="6" customFormat="1" ht="12.75" hidden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</row>
    <row r="659" spans="1:16" s="6" customFormat="1" ht="12.75" hidden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</row>
    <row r="660" spans="1:16" s="6" customFormat="1" ht="12.75" hidden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</row>
    <row r="661" spans="1:16" s="6" customFormat="1" ht="12.75" hidden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</row>
    <row r="662" spans="1:16" s="6" customFormat="1" ht="12.75" hidden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</row>
    <row r="663" spans="1:16" s="6" customFormat="1" ht="12.75" hidden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</row>
    <row r="664" spans="1:16" s="6" customFormat="1" ht="12.75" hidden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</row>
    <row r="665" spans="1:16" s="6" customFormat="1" ht="12.75" hidden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</row>
    <row r="666" spans="1:16" s="6" customFormat="1" ht="12.75" hidden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</row>
    <row r="667" spans="1:16" s="6" customFormat="1" ht="12.75" hidden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</row>
    <row r="668" spans="1:16" s="6" customFormat="1" ht="12.75" hidden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</row>
    <row r="669" spans="1:16" s="6" customFormat="1" ht="12.75" hidden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</row>
    <row r="670" spans="1:16" s="6" customFormat="1" ht="12.75" hidden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</row>
    <row r="671" spans="1:16" s="6" customFormat="1" ht="12.75" hidden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</row>
    <row r="672" spans="1:16" s="6" customFormat="1" ht="12.75" hidden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</row>
    <row r="673" spans="1:16" s="6" customFormat="1" ht="12.75" hidden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</row>
    <row r="674" spans="1:16" s="6" customFormat="1" ht="12.75" hidden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</row>
    <row r="675" spans="1:16" s="6" customFormat="1" ht="12.75" hidden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</row>
    <row r="676" spans="1:16" s="6" customFormat="1" ht="12.75" hidden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</row>
    <row r="677" spans="1:16" s="6" customFormat="1" ht="12.75" hidden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</row>
    <row r="678" spans="1:16" s="6" customFormat="1" ht="12.75" hidden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</row>
    <row r="679" spans="1:16" s="6" customFormat="1" ht="12.75" hidden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</row>
    <row r="680" spans="1:16" s="6" customFormat="1" ht="12.75" hidden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</row>
    <row r="681" spans="1:16" s="6" customFormat="1" ht="12.75" hidden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</row>
    <row r="682" spans="1:16" s="6" customFormat="1" ht="12.75" hidden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</row>
    <row r="683" spans="1:16" s="6" customFormat="1" ht="12.75" hidden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</row>
    <row r="684" spans="1:16" s="6" customFormat="1" ht="12.75" hidden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</row>
    <row r="685" spans="1:16" s="6" customFormat="1" ht="12.75" hidden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</row>
    <row r="686" spans="1:16" s="6" customFormat="1" ht="12.75" hidden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</row>
    <row r="687" spans="1:16" s="6" customFormat="1" ht="12.75" hidden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</row>
    <row r="688" spans="1:16" s="6" customFormat="1" ht="12.75" hidden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</row>
    <row r="689" spans="1:16" s="6" customFormat="1" ht="12.75" hidden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</row>
    <row r="690" spans="1:16" s="6" customFormat="1" ht="12.75" hidden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</row>
    <row r="691" spans="1:16" s="6" customFormat="1" ht="12.75" hidden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</row>
    <row r="692" spans="1:16" s="6" customFormat="1" ht="12.75" hidden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</row>
    <row r="693" spans="1:16" s="6" customFormat="1" ht="12.75" hidden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</row>
    <row r="694" spans="1:16" s="6" customFormat="1" ht="12.75" hidden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</row>
    <row r="695" spans="1:16" s="6" customFormat="1" ht="12.75" hidden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</row>
    <row r="696" spans="1:16" s="6" customFormat="1" ht="12.75" hidden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</row>
    <row r="697" spans="1:16" s="6" customFormat="1" ht="12.75" hidden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</row>
    <row r="698" spans="1:16" s="6" customFormat="1" ht="12.75" hidden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</row>
    <row r="699" spans="1:16" s="6" customFormat="1" ht="12.75" hidden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</row>
    <row r="700" spans="1:16" s="6" customFormat="1" ht="12.75" hidden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</row>
    <row r="701" spans="1:16" s="6" customFormat="1" ht="12.75" hidden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</row>
    <row r="702" spans="1:16" s="6" customFormat="1" ht="12.75" hidden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</row>
    <row r="703" spans="1:16" s="6" customFormat="1" ht="12.75" hidden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</row>
    <row r="704" spans="1:16" s="6" customFormat="1" ht="12.75" hidden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</row>
    <row r="705" spans="1:16" s="6" customFormat="1" ht="12.75" hidden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</row>
    <row r="706" spans="1:16" s="6" customFormat="1" ht="12.75" hidden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</row>
    <row r="707" spans="1:16" s="6" customFormat="1" ht="12.75" hidden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</row>
    <row r="708" spans="1:16" s="6" customFormat="1" ht="12.75" hidden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</row>
    <row r="709" spans="1:16" s="6" customFormat="1" ht="12.75" hidden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</row>
    <row r="710" spans="1:16" s="6" customFormat="1" ht="12.75" hidden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</row>
    <row r="711" spans="1:16" s="6" customFormat="1" ht="12.75" hidden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</row>
    <row r="712" spans="1:16" s="6" customFormat="1" ht="12.75" hidden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</row>
    <row r="713" spans="1:16" s="6" customFormat="1" ht="12.75" hidden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</row>
    <row r="714" spans="1:16" s="6" customFormat="1" ht="12.75" hidden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</row>
    <row r="715" spans="1:16" s="6" customFormat="1" ht="12.75" hidden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</row>
    <row r="716" spans="1:16" s="6" customFormat="1" ht="12.75" hidden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</row>
    <row r="717" spans="1:16" s="6" customFormat="1" ht="12.75" hidden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</row>
    <row r="718" spans="1:16" s="6" customFormat="1" ht="12.75" hidden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</row>
    <row r="719" spans="1:16" s="6" customFormat="1" ht="12.75" hidden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</row>
    <row r="720" spans="1:16" s="6" customFormat="1" ht="12.75" hidden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</row>
    <row r="721" spans="1:16" s="6" customFormat="1" ht="12.75" hidden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</row>
    <row r="722" spans="1:16" s="6" customFormat="1" ht="12.75" hidden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</row>
    <row r="723" spans="1:16" s="6" customFormat="1" ht="12.75" hidden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</row>
    <row r="724" spans="1:16" s="6" customFormat="1" ht="12.75" hidden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</row>
    <row r="725" spans="1:16" s="6" customFormat="1" ht="12.75" hidden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</row>
    <row r="726" spans="1:16" s="6" customFormat="1" ht="12.75" hidden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</row>
    <row r="727" spans="1:16" s="6" customFormat="1" ht="12.75" hidden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</row>
    <row r="728" spans="1:16" s="6" customFormat="1" ht="12.75" hidden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</row>
    <row r="729" spans="1:16" s="6" customFormat="1" ht="12.75" hidden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</row>
    <row r="730" spans="1:16" s="6" customFormat="1" ht="12.75" hidden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</row>
    <row r="731" spans="1:16" s="6" customFormat="1" ht="12.75" hidden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</row>
    <row r="732" spans="1:16" s="6" customFormat="1" ht="12.75" hidden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</row>
    <row r="733" spans="1:16" s="6" customFormat="1" ht="12.75" hidden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</row>
    <row r="734" spans="1:16" s="6" customFormat="1" ht="12.75" hidden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</row>
    <row r="735" spans="1:16" s="6" customFormat="1" ht="12.75" hidden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</row>
    <row r="736" spans="1:16" s="6" customFormat="1" ht="12.75" hidden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</row>
    <row r="737" spans="1:16" s="6" customFormat="1" ht="12.75" hidden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</row>
    <row r="738" spans="1:16" s="6" customFormat="1" ht="12.75" hidden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</row>
    <row r="739" spans="1:16" s="6" customFormat="1" ht="12.75" hidden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</row>
    <row r="740" spans="1:16" s="6" customFormat="1" ht="12.75" hidden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</row>
    <row r="741" spans="1:16" s="6" customFormat="1" ht="12.75" hidden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</row>
    <row r="742" spans="1:16" s="6" customFormat="1" ht="12.75" hidden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</row>
    <row r="743" spans="1:16" s="6" customFormat="1" ht="12.75" hidden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</row>
    <row r="744" spans="1:16" s="6" customFormat="1" ht="12.75" hidden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</row>
    <row r="745" spans="1:16" s="6" customFormat="1" ht="12.75" hidden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</row>
    <row r="746" spans="1:16" s="6" customFormat="1" ht="12.75" hidden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</row>
    <row r="747" spans="1:16" s="6" customFormat="1" ht="12.75" hidden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</row>
    <row r="748" spans="1:16" s="6" customFormat="1" ht="12.75" hidden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</row>
    <row r="749" spans="1:16" s="6" customFormat="1" ht="12.75" hidden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</row>
    <row r="750" spans="1:16" s="6" customFormat="1" ht="12.75" hidden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</row>
    <row r="751" spans="1:16" s="6" customFormat="1" ht="12.75" hidden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</row>
    <row r="752" spans="1:16" s="6" customFormat="1" ht="12.75" hidden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</row>
    <row r="753" spans="1:16" s="6" customFormat="1" ht="12.75" hidden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</row>
    <row r="754" spans="1:16" s="6" customFormat="1" ht="12.75" hidden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</row>
    <row r="755" spans="1:16" s="6" customFormat="1" ht="12.75" hidden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</row>
    <row r="756" spans="1:16" s="6" customFormat="1" ht="12.75" hidden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</row>
    <row r="757" spans="1:16" s="6" customFormat="1" ht="12.75" hidden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</row>
    <row r="758" spans="1:16" s="6" customFormat="1" ht="12.75" hidden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</row>
    <row r="759" spans="1:16" s="6" customFormat="1" ht="12.75" hidden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</row>
    <row r="760" spans="1:16" s="6" customFormat="1" ht="12.75" hidden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</row>
    <row r="761" spans="1:16" s="6" customFormat="1" ht="12.75" hidden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</row>
    <row r="762" spans="1:16" s="6" customFormat="1" ht="12.75" hidden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</row>
    <row r="763" spans="1:16" s="6" customFormat="1" ht="12.75" hidden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</row>
    <row r="764" spans="1:16" s="6" customFormat="1" ht="12.75" hidden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</row>
    <row r="765" spans="1:16" s="6" customFormat="1" ht="12.75" hidden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</row>
    <row r="766" spans="1:16" s="6" customFormat="1" ht="12.75" hidden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</row>
    <row r="767" spans="1:16" s="6" customFormat="1" ht="12.75" hidden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</row>
    <row r="768" spans="1:16" s="6" customFormat="1" ht="12.75" hidden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</row>
    <row r="769" spans="1:16" s="6" customFormat="1" ht="12.75" hidden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</row>
    <row r="770" spans="1:16" s="6" customFormat="1" ht="12.75" hidden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</row>
    <row r="771" spans="1:16" s="6" customFormat="1" ht="12.75" hidden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</row>
    <row r="772" spans="1:16" s="6" customFormat="1" ht="12.75" hidden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</row>
    <row r="773" spans="1:16" s="6" customFormat="1" ht="12.75" hidden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</row>
    <row r="774" spans="1:16" s="6" customFormat="1" ht="12.75" hidden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</row>
    <row r="775" spans="1:16" s="6" customFormat="1" ht="12.75" hidden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</row>
    <row r="776" spans="1:16" s="6" customFormat="1" ht="12.75" hidden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</row>
    <row r="777" spans="1:16" s="6" customFormat="1" ht="12.75" hidden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</row>
    <row r="778" spans="1:16" s="6" customFormat="1" ht="12.75" hidden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</row>
    <row r="779" spans="1:16" s="6" customFormat="1" ht="12.75" hidden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</row>
    <row r="780" spans="1:16" s="6" customFormat="1" ht="12.75" hidden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</row>
    <row r="781" spans="1:16" s="6" customFormat="1" ht="12.75" hidden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</row>
    <row r="782" spans="1:16" s="6" customFormat="1" ht="12.75" hidden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</row>
    <row r="783" spans="1:16" s="6" customFormat="1" ht="12.75" hidden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</row>
    <row r="784" spans="1:16" s="6" customFormat="1" ht="12.75" hidden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</row>
    <row r="785" spans="1:16" s="6" customFormat="1" ht="12.75" hidden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</row>
    <row r="786" spans="1:16" s="6" customFormat="1" ht="12.75" hidden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</row>
    <row r="787" spans="1:16" s="6" customFormat="1" ht="12.75" hidden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</row>
    <row r="788" spans="1:16" s="6" customFormat="1" ht="12.75" hidden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</row>
    <row r="789" spans="1:16" s="6" customFormat="1" ht="12.75" hidden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</row>
    <row r="790" spans="1:16" s="6" customFormat="1" ht="12.75" hidden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</row>
    <row r="791" spans="1:16" s="6" customFormat="1" ht="12.75" hidden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</row>
    <row r="792" spans="1:16" s="6" customFormat="1" ht="12.75" hidden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</row>
    <row r="793" spans="1:16" s="6" customFormat="1" ht="12.75" hidden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</row>
    <row r="794" spans="1:16" s="6" customFormat="1" ht="12.75" hidden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</row>
    <row r="795" spans="1:16" s="6" customFormat="1" ht="12.75" hidden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</row>
    <row r="796" spans="1:16" s="6" customFormat="1" ht="12.75" hidden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</row>
    <row r="797" spans="1:16" s="6" customFormat="1" ht="12.75" hidden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</row>
    <row r="798" spans="1:16" s="6" customFormat="1" ht="12.75" hidden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</row>
    <row r="799" spans="1:16" s="6" customFormat="1" ht="12.75" hidden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</row>
    <row r="800" spans="1:16" s="6" customFormat="1" ht="12.75" hidden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</row>
    <row r="801" spans="1:16" s="6" customFormat="1" ht="12.75" hidden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</row>
    <row r="802" spans="1:16" s="6" customFormat="1" ht="12.75" hidden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</row>
    <row r="803" spans="1:16" s="6" customFormat="1" ht="12.75" hidden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</row>
    <row r="804" spans="1:16" s="6" customFormat="1" ht="12.75" hidden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</row>
    <row r="805" spans="1:16" s="6" customFormat="1" ht="12.75" hidden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</row>
    <row r="806" spans="1:16" s="6" customFormat="1" ht="12.75" hidden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</row>
    <row r="807" spans="1:16" s="6" customFormat="1" ht="12.75" hidden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</row>
    <row r="808" spans="1:16" s="6" customFormat="1" ht="12.75" hidden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</row>
    <row r="809" spans="1:16" s="6" customFormat="1" ht="12.75" hidden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</row>
    <row r="810" spans="1:16" s="6" customFormat="1" ht="12.75" hidden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</row>
    <row r="811" spans="1:16" s="6" customFormat="1" ht="12.75" hidden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</row>
    <row r="812" spans="1:16" s="6" customFormat="1" ht="12.75" hidden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</row>
    <row r="813" spans="1:16" s="6" customFormat="1" ht="12.75" hidden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</row>
    <row r="814" spans="1:16" s="6" customFormat="1" ht="12.75" hidden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</row>
    <row r="815" spans="1:16" s="6" customFormat="1" ht="12.75" hidden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</row>
    <row r="816" spans="1:16" s="6" customFormat="1" ht="12.75" hidden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</row>
    <row r="817" spans="1:16" s="6" customFormat="1" ht="12.75" hidden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</row>
    <row r="818" spans="1:16" s="6" customFormat="1" ht="12.75" hidden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</row>
    <row r="819" spans="1:16" s="6" customFormat="1" ht="12.75" hidden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</row>
    <row r="820" spans="1:16" s="6" customFormat="1" ht="12.75" hidden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</row>
    <row r="821" spans="1:16" s="6" customFormat="1" ht="12.75" hidden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</row>
    <row r="822" spans="1:16" s="6" customFormat="1" ht="12.75" hidden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</row>
    <row r="823" spans="1:16" s="6" customFormat="1" ht="12.75" hidden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</row>
    <row r="824" spans="1:16" s="6" customFormat="1" ht="12.75" hidden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</row>
    <row r="825" spans="1:16" s="6" customFormat="1" ht="12.75" hidden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</row>
    <row r="826" spans="1:16" s="6" customFormat="1" ht="12.75" hidden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</row>
    <row r="827" spans="1:16" s="6" customFormat="1" ht="12.75" hidden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</row>
    <row r="828" spans="1:16" s="6" customFormat="1" ht="12.75" hidden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</row>
    <row r="829" spans="1:16" s="6" customFormat="1" ht="12.75" hidden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</row>
    <row r="830" spans="1:16" s="6" customFormat="1" ht="12.75" hidden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</row>
    <row r="831" spans="1:16" s="6" customFormat="1" ht="12.75" hidden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</row>
    <row r="832" spans="1:16" s="6" customFormat="1" ht="12.75" hidden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</row>
    <row r="833" spans="1:16" s="6" customFormat="1" ht="12.75" hidden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</row>
    <row r="834" spans="1:16" s="6" customFormat="1" ht="12.75" hidden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</row>
    <row r="835" spans="1:16" s="6" customFormat="1" ht="12.75" hidden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</row>
    <row r="836" spans="1:16" s="6" customFormat="1" ht="12.75" hidden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</row>
    <row r="837" spans="1:16" s="6" customFormat="1" ht="12.75" hidden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</row>
    <row r="838" spans="1:16" s="6" customFormat="1" ht="12.75" hidden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</row>
    <row r="839" spans="1:16" s="6" customFormat="1" ht="12.75" hidden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</row>
    <row r="840" spans="1:16" s="6" customFormat="1" ht="12.75" hidden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</row>
    <row r="841" spans="1:16" s="6" customFormat="1" ht="12.75" hidden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</row>
    <row r="842" spans="1:16" s="6" customFormat="1" ht="12.75" hidden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</row>
    <row r="843" spans="1:16" s="6" customFormat="1" ht="12.75" hidden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</row>
    <row r="844" spans="1:16" s="6" customFormat="1" ht="12.75" hidden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</row>
    <row r="845" spans="1:16" s="6" customFormat="1" ht="12.75" hidden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</row>
    <row r="846" spans="1:16" s="6" customFormat="1" ht="12.75" hidden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</row>
    <row r="847" spans="1:16" s="6" customFormat="1" ht="12.75" hidden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</row>
    <row r="848" spans="1:16" s="6" customFormat="1" ht="12.75" hidden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</row>
    <row r="849" spans="1:16" s="6" customFormat="1" ht="12.75" hidden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</row>
    <row r="850" spans="1:16" s="6" customFormat="1" ht="12.75" hidden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</row>
    <row r="851" spans="1:16" s="6" customFormat="1" ht="12.75" hidden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</row>
    <row r="852" spans="1:16" s="6" customFormat="1" ht="12.75" hidden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</row>
    <row r="853" spans="1:16" s="6" customFormat="1" ht="12.75" hidden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</row>
    <row r="854" spans="1:16" s="6" customFormat="1" ht="12.75" hidden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</row>
    <row r="855" spans="1:16" s="6" customFormat="1" ht="12.75" hidden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</row>
    <row r="856" spans="1:16" s="6" customFormat="1" ht="12.75" hidden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</row>
    <row r="857" spans="1:16" s="6" customFormat="1" ht="12.75" hidden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</row>
    <row r="858" spans="1:16" s="6" customFormat="1" ht="12.75" hidden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</row>
    <row r="859" spans="1:16" s="6" customFormat="1" ht="12.75" hidden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</row>
    <row r="860" spans="1:16" s="6" customFormat="1" ht="12.75" hidden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</row>
    <row r="861" spans="1:16" s="6" customFormat="1" ht="12.75" hidden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</row>
    <row r="862" spans="1:16" s="6" customFormat="1" ht="12.75" hidden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</row>
    <row r="863" spans="1:16" s="6" customFormat="1" ht="12.75" hidden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</row>
    <row r="864" spans="1:16" s="6" customFormat="1" ht="12.75" hidden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</row>
    <row r="865" spans="1:16" s="6" customFormat="1" ht="12.75" hidden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</row>
    <row r="866" spans="1:16" s="6" customFormat="1" ht="12.75" hidden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</row>
    <row r="867" spans="1:16" s="6" customFormat="1" ht="12.75" hidden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</row>
    <row r="868" spans="1:16" s="6" customFormat="1" ht="12.75" hidden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</row>
    <row r="869" spans="1:16" s="6" customFormat="1" ht="12.75" hidden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</row>
    <row r="870" spans="1:16" s="6" customFormat="1" ht="12.75" hidden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</row>
    <row r="871" spans="1:16" s="6" customFormat="1" ht="12.75" hidden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</row>
    <row r="872" spans="1:16" s="6" customFormat="1" ht="12.75" hidden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</row>
    <row r="873" spans="1:16" s="6" customFormat="1" ht="12.75" hidden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</row>
    <row r="874" spans="1:16" s="6" customFormat="1" ht="12.75" hidden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</row>
    <row r="875" spans="1:16" s="6" customFormat="1" ht="12.75" hidden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</row>
    <row r="876" spans="1:16" s="6" customFormat="1" ht="12.75" hidden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</row>
    <row r="877" spans="1:16" s="6" customFormat="1" ht="12.75" hidden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</row>
    <row r="878" spans="1:16" s="6" customFormat="1" ht="12.75" hidden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</row>
    <row r="879" spans="1:16" s="6" customFormat="1" ht="12.75" hidden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</row>
    <row r="880" spans="1:16" s="6" customFormat="1" ht="12.75" hidden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</row>
    <row r="881" spans="1:16" s="6" customFormat="1" ht="12.75" hidden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</row>
    <row r="882" spans="1:16" s="6" customFormat="1" ht="12.75" hidden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</row>
    <row r="883" spans="1:16" s="6" customFormat="1" ht="12.75" hidden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</row>
    <row r="884" spans="1:16" s="6" customFormat="1" ht="12.75" hidden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</row>
    <row r="885" spans="1:16" s="6" customFormat="1" ht="12.75" hidden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</row>
    <row r="886" spans="1:16" s="6" customFormat="1" ht="12.75" hidden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</row>
    <row r="887" spans="1:16" s="6" customFormat="1" ht="12.75" hidden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</row>
    <row r="888" spans="1:16" s="6" customFormat="1" ht="12.75" hidden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</row>
    <row r="889" spans="1:16" s="6" customFormat="1" ht="12.75" hidden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</row>
    <row r="890" spans="1:16" s="6" customFormat="1" ht="12.75" hidden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</row>
    <row r="891" spans="1:16" s="6" customFormat="1" ht="12.75" hidden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</row>
    <row r="892" spans="1:16" s="6" customFormat="1" ht="12.75" hidden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</row>
    <row r="893" spans="1:16" s="6" customFormat="1" ht="12.75" hidden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</row>
    <row r="894" spans="1:16" s="6" customFormat="1" ht="12.75" hidden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</row>
    <row r="895" spans="1:16" s="6" customFormat="1" ht="12.75" hidden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</row>
    <row r="896" spans="1:16" s="6" customFormat="1" ht="12.75" hidden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</row>
    <row r="897" spans="1:16" s="6" customFormat="1" ht="12.75" hidden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</row>
    <row r="898" spans="1:16" s="6" customFormat="1" ht="12.75" hidden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</row>
    <row r="899" spans="1:16" s="6" customFormat="1" ht="12.75" hidden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</row>
    <row r="900" spans="1:16" s="6" customFormat="1" ht="12.75" hidden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</row>
    <row r="901" spans="1:16" s="6" customFormat="1" ht="12.75" hidden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</row>
    <row r="902" spans="1:16" s="6" customFormat="1" ht="12.75" hidden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</row>
  </sheetData>
  <sheetProtection selectLockedCells="1"/>
  <mergeCells count="81">
    <mergeCell ref="A1:P1"/>
    <mergeCell ref="A2:P2"/>
    <mergeCell ref="P10:P11"/>
    <mergeCell ref="J10:J11"/>
    <mergeCell ref="G10:G11"/>
    <mergeCell ref="N10:N11"/>
    <mergeCell ref="I10:I11"/>
    <mergeCell ref="M10:M11"/>
    <mergeCell ref="L10:L11"/>
    <mergeCell ref="O10:O11"/>
    <mergeCell ref="K10:K11"/>
    <mergeCell ref="H10:H11"/>
    <mergeCell ref="A7:F7"/>
    <mergeCell ref="D5:F5"/>
    <mergeCell ref="A9:F11"/>
    <mergeCell ref="D6:F6"/>
    <mergeCell ref="A8:F8"/>
    <mergeCell ref="N83:P83"/>
    <mergeCell ref="D69:F69"/>
    <mergeCell ref="M79:P79"/>
    <mergeCell ref="D75:F75"/>
    <mergeCell ref="D70:F70"/>
    <mergeCell ref="D74:F74"/>
    <mergeCell ref="D71:F71"/>
    <mergeCell ref="D73:F73"/>
    <mergeCell ref="D72:F72"/>
    <mergeCell ref="N80:P80"/>
    <mergeCell ref="N82:P82"/>
    <mergeCell ref="A81:F81"/>
    <mergeCell ref="A79:C79"/>
    <mergeCell ref="A80:F80"/>
    <mergeCell ref="D68:F68"/>
    <mergeCell ref="D66:F66"/>
    <mergeCell ref="D62:F62"/>
    <mergeCell ref="D67:F67"/>
    <mergeCell ref="B65:F65"/>
    <mergeCell ref="B12:F12"/>
    <mergeCell ref="D60:F60"/>
    <mergeCell ref="D59:F59"/>
    <mergeCell ref="C45:F45"/>
    <mergeCell ref="D14:F14"/>
    <mergeCell ref="D57:F57"/>
    <mergeCell ref="D58:F58"/>
    <mergeCell ref="D63:F63"/>
    <mergeCell ref="A6:C6"/>
    <mergeCell ref="N81:P81"/>
    <mergeCell ref="C44:F44"/>
    <mergeCell ref="B49:F49"/>
    <mergeCell ref="D55:F55"/>
    <mergeCell ref="D56:F56"/>
    <mergeCell ref="D43:F43"/>
    <mergeCell ref="D32:F32"/>
    <mergeCell ref="D16:F16"/>
    <mergeCell ref="D52:F52"/>
    <mergeCell ref="D31:F31"/>
    <mergeCell ref="D34:F34"/>
    <mergeCell ref="D21:F21"/>
    <mergeCell ref="B28:F28"/>
    <mergeCell ref="D20:F20"/>
    <mergeCell ref="C22:F22"/>
    <mergeCell ref="D13:F13"/>
    <mergeCell ref="D61:F61"/>
    <mergeCell ref="D15:F15"/>
    <mergeCell ref="B23:F23"/>
    <mergeCell ref="D17:F17"/>
    <mergeCell ref="D19:F19"/>
    <mergeCell ref="D18:F18"/>
    <mergeCell ref="C29:F29"/>
    <mergeCell ref="D30:F30"/>
    <mergeCell ref="D54:F54"/>
    <mergeCell ref="B53:F53"/>
    <mergeCell ref="C27:F27"/>
    <mergeCell ref="D51:F51"/>
    <mergeCell ref="D37:F37"/>
    <mergeCell ref="C40:F40"/>
    <mergeCell ref="D33:F33"/>
    <mergeCell ref="D39:F39"/>
    <mergeCell ref="D35:F35"/>
    <mergeCell ref="D36:F36"/>
    <mergeCell ref="D50:F50"/>
    <mergeCell ref="B38:F38"/>
  </mergeCells>
  <conditionalFormatting sqref="G45:N45">
    <cfRule type="containsText" priority="4" dxfId="0" operator="containsText" text="ERROR">
      <formula>NOT(ISERROR(SEARCH("ERROR",G45)))</formula>
    </cfRule>
  </conditionalFormatting>
  <conditionalFormatting sqref="H45">
    <cfRule type="containsText" priority="3" dxfId="0" operator="containsText" text="ERROR">
      <formula>NOT(ISERROR(SEARCH("ERROR",H45)))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4">
      <formula1>O22+O26-G24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4">
      <formula1>SUM(O22+O26-H24)</formula1>
    </dataValidation>
  </dataValidations>
  <printOptions horizontalCentered="1"/>
  <pageMargins left="0.5" right="0.5" top="0.75" bottom="0.75" header="0.5" footer="0.5"/>
  <pageSetup fitToHeight="2" horizontalDpi="600" verticalDpi="600" orientation="landscape" scale="44" r:id="rId1"/>
  <headerFooter alignWithMargins="0">
    <oddHeader>&amp;R&amp;"Arial,Bold"&amp;12Enclosure 3</oddHeader>
    <oddFooter>&amp;LUpdated: 07/24/2015</oddFooter>
  </headerFooter>
  <rowBreaks count="1" manualBreakCount="1">
    <brk id="48" max="16383" man="1"/>
  </rowBreaks>
  <ignoredErrors>
    <ignoredError sqref="H70:I70 H69:I69 N69 N70" unlockedFormula="1"/>
    <ignoredError sqref="M64 L71 M69:M72" formula="1"/>
    <ignoredError sqref="L70 L69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SheetLayoutView="100" workbookViewId="0" topLeftCell="A13">
      <selection activeCell="A24" sqref="A24:C24"/>
    </sheetView>
  </sheetViews>
  <sheetFormatPr defaultColWidth="0" defaultRowHeight="12.75" zeroHeight="1"/>
  <cols>
    <col min="1" max="1" width="11.7109375" style="21" customWidth="1"/>
    <col min="2" max="2" width="17.00390625" style="21" customWidth="1"/>
    <col min="3" max="3" width="68.28125" style="21" customWidth="1"/>
    <col min="4" max="6" width="12.57421875" style="21" hidden="1" customWidth="1"/>
    <col min="7" max="16384" width="9.28125" style="21" hidden="1" customWidth="1"/>
  </cols>
  <sheetData>
    <row r="1" spans="1:3" ht="46.5" customHeight="1">
      <c r="A1" s="166" t="s">
        <v>144</v>
      </c>
      <c r="B1" s="166"/>
      <c r="C1" s="166"/>
    </row>
    <row r="2" spans="1:3" ht="32.1" customHeight="1">
      <c r="A2" s="35" t="s">
        <v>8</v>
      </c>
      <c r="B2" s="78"/>
      <c r="C2" s="85"/>
    </row>
    <row r="3" spans="1:3" ht="20.1" customHeight="1">
      <c r="A3" s="35" t="s">
        <v>9</v>
      </c>
      <c r="B3" s="36">
        <f>'CSS '!G2</f>
        <v>42625</v>
      </c>
      <c r="C3" s="57"/>
    </row>
    <row r="4" spans="1:3" ht="15" customHeight="1">
      <c r="A4" s="51"/>
      <c r="B4" s="51"/>
      <c r="C4" s="52"/>
    </row>
    <row r="5" spans="1:3" ht="15" customHeight="1">
      <c r="A5" s="79" t="s">
        <v>93</v>
      </c>
      <c r="B5" s="79" t="s">
        <v>94</v>
      </c>
      <c r="C5" s="80" t="s">
        <v>103</v>
      </c>
    </row>
    <row r="6" spans="1:3" ht="15">
      <c r="A6" s="71"/>
      <c r="B6" s="72"/>
      <c r="C6" s="73"/>
    </row>
    <row r="7" spans="1:3" ht="15">
      <c r="A7" s="74"/>
      <c r="B7" s="75"/>
      <c r="C7" s="76"/>
    </row>
    <row r="8" spans="1:3" ht="15">
      <c r="A8" s="74"/>
      <c r="B8" s="75"/>
      <c r="C8" s="76"/>
    </row>
    <row r="9" spans="1:3" ht="15">
      <c r="A9" s="74"/>
      <c r="B9" s="75"/>
      <c r="C9" s="76"/>
    </row>
    <row r="10" spans="1:3" ht="15">
      <c r="A10" s="74"/>
      <c r="B10" s="75"/>
      <c r="C10" s="76"/>
    </row>
    <row r="11" spans="1:3" ht="15">
      <c r="A11" s="74"/>
      <c r="B11" s="75"/>
      <c r="C11" s="76"/>
    </row>
    <row r="12" spans="1:3" ht="15">
      <c r="A12" s="74"/>
      <c r="B12" s="75"/>
      <c r="C12" s="76"/>
    </row>
    <row r="13" spans="1:3" ht="15">
      <c r="A13" s="74"/>
      <c r="B13" s="75"/>
      <c r="C13" s="76"/>
    </row>
    <row r="14" spans="1:3" ht="15">
      <c r="A14" s="74"/>
      <c r="B14" s="75"/>
      <c r="C14" s="76"/>
    </row>
    <row r="15" spans="1:3" ht="15">
      <c r="A15" s="74"/>
      <c r="B15" s="75"/>
      <c r="C15" s="76"/>
    </row>
    <row r="16" spans="1:3" ht="15">
      <c r="A16" s="74"/>
      <c r="B16" s="75"/>
      <c r="C16" s="76"/>
    </row>
    <row r="17" spans="1:3" ht="15">
      <c r="A17" s="74"/>
      <c r="B17" s="75"/>
      <c r="C17" s="76"/>
    </row>
    <row r="18" spans="1:3" ht="15">
      <c r="A18" s="74"/>
      <c r="B18" s="75"/>
      <c r="C18" s="76"/>
    </row>
    <row r="19" spans="1:3" ht="15">
      <c r="A19" s="74"/>
      <c r="B19" s="75"/>
      <c r="C19" s="76"/>
    </row>
    <row r="20" spans="1:3" ht="15.75" thickBot="1">
      <c r="A20" s="77"/>
      <c r="B20" s="75"/>
      <c r="C20" s="76"/>
    </row>
    <row r="21" spans="1:4" ht="15" customHeight="1" thickBot="1">
      <c r="A21" s="46" t="s">
        <v>87</v>
      </c>
      <c r="B21" s="81">
        <f>SUM(B6:B20)</f>
        <v>0</v>
      </c>
      <c r="C21" s="82"/>
      <c r="D21" s="22"/>
    </row>
    <row r="22" spans="1:3" ht="16.5" thickBot="1">
      <c r="A22" s="84"/>
      <c r="B22" s="83">
        <f>IF(B21='RER Summary'!P64,'RER Summary'!P64,"ERROR")</f>
        <v>0</v>
      </c>
      <c r="C22" s="52"/>
    </row>
    <row r="23" spans="1:3" ht="15">
      <c r="A23" s="52"/>
      <c r="B23" s="52"/>
      <c r="C23" s="52"/>
    </row>
    <row r="24" spans="1:3" ht="48.75" customHeight="1">
      <c r="A24" s="360" t="s">
        <v>145</v>
      </c>
      <c r="B24" s="360"/>
      <c r="C24" s="360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CC57C-639E-46F0-988D-3E9FB0AF8E09}"/>
</file>

<file path=customXml/itemProps2.xml><?xml version="1.0" encoding="utf-8"?>
<ds:datastoreItem xmlns:ds="http://schemas.openxmlformats.org/officeDocument/2006/customXml" ds:itemID="{EE0549D9-E028-4A68-9274-838429D5BB7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6576B65-3D74-488A-B8E4-0ED2E5F32E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527260-E56C-4B0A-8A4C-B1E9F1A12CA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DD25ABC-E448-4C84-985E-7AA5A8725F3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Alpine_FY13-14_RER</dc:title>
  <dc:subject/>
  <dc:creator>Moses.Ndungu@dhcs.ca.gov</dc:creator>
  <cp:keywords>Alpine_FY13-14_RER</cp:keywords>
  <dc:description/>
  <cp:lastModifiedBy>westj</cp:lastModifiedBy>
  <cp:lastPrinted>2015-07-24T18:19:21Z</cp:lastPrinted>
  <dcterms:created xsi:type="dcterms:W3CDTF">2007-09-20T19:02:25Z</dcterms:created>
  <dcterms:modified xsi:type="dcterms:W3CDTF">2020-11-04T00:36:26Z</dcterms:modified>
  <cp:category/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DHCSDOC-1363137784-1302</vt:lpwstr>
  </property>
  <property fmtid="{D5CDD505-2E9C-101B-9397-08002B2CF9AE}" pid="13" name="_dlc_DocIdItemGuid">
    <vt:lpwstr>59db82b6-92e7-401e-873f-7a352b9540f7</vt:lpwstr>
  </property>
  <property fmtid="{D5CDD505-2E9C-101B-9397-08002B2CF9AE}" pid="14" name="_dlc_DocIdUrl">
    <vt:lpwstr>http://dhcs2016prod:88/services/MH/_layouts/15/DocIdRedir.aspx?ID=DHCSDOC-1363137784-1302, DHCSDOC-1363137784-1302</vt:lpwstr>
  </property>
  <property fmtid="{D5CDD505-2E9C-101B-9397-08002B2CF9AE}" pid="15" name="ContentTypeId">
    <vt:lpwstr>0x0101000DD778A44A894D44A57135C48A267F0A</vt:lpwstr>
  </property>
</Properties>
</file>