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hcscagovauthoring/Documents/MCQMD/IPP-Gap-Filling-Plans-2022/"/>
    </mc:Choice>
  </mc:AlternateContent>
  <xr:revisionPtr revIDLastSave="0" documentId="13_ncr:1_{8EC592B2-0C8E-42CB-B5AF-93C82D83AEF5}" xr6:coauthVersionLast="47" xr6:coauthVersionMax="47" xr10:uidLastSave="{00000000-0000-0000-0000-000000000000}"/>
  <bookViews>
    <workbookView xWindow="-108" yWindow="-108" windowWidth="23256" windowHeight="12576" activeTab="1" xr2:uid="{00000000-000D-0000-FFFF-FFFF00000000}"/>
  </bookViews>
  <sheets>
    <sheet name="Instructions" sheetId="2" r:id="rId1"/>
    <sheet name="Quant Responses" sheetId="3" r:id="rId2"/>
  </sheets>
  <externalReferences>
    <externalReference r:id="rId3"/>
  </externalReferences>
  <definedNames>
    <definedName name="TitleRegion1.a13.j13.2">[1]!Table2[#Headers]</definedName>
    <definedName name="TitleRegion1.a13.j13.3" localSheetId="1">Table43[#Headers]</definedName>
    <definedName name="TitleRegion1.a13.j13.3">#REF!</definedName>
    <definedName name="TitleRegion1.a7.d7.1">[1]!Table3[#Headers]</definedName>
    <definedName name="TitleRegion2.a16.j16.1">[1]!Table22[#Headers]</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9" i="3" l="1"/>
  <c r="H17" i="3"/>
  <c r="K17" i="3"/>
  <c r="M17" i="3"/>
  <c r="L17" i="3"/>
  <c r="P17" i="3"/>
  <c r="R17" i="3"/>
  <c r="R15" i="3"/>
  <c r="R14" i="3"/>
  <c r="H48" i="3"/>
  <c r="H47" i="3"/>
  <c r="H46" i="3"/>
  <c r="H45" i="3"/>
  <c r="H44" i="3"/>
  <c r="H43" i="3"/>
  <c r="H42" i="3"/>
  <c r="H41" i="3"/>
  <c r="H40" i="3"/>
  <c r="H39" i="3"/>
  <c r="H38" i="3"/>
  <c r="R37" i="3"/>
  <c r="K37" i="3"/>
  <c r="H37" i="3"/>
  <c r="R36" i="3"/>
  <c r="K36" i="3"/>
  <c r="H36" i="3"/>
  <c r="R35" i="3"/>
  <c r="K35" i="3"/>
  <c r="H35" i="3"/>
  <c r="R34" i="3"/>
  <c r="K34" i="3"/>
  <c r="H34" i="3"/>
  <c r="R33" i="3"/>
  <c r="K33" i="3"/>
  <c r="H33" i="3"/>
  <c r="M33" i="3"/>
  <c r="R32" i="3"/>
  <c r="K32" i="3"/>
  <c r="H32" i="3"/>
  <c r="R31" i="3"/>
  <c r="K31" i="3"/>
  <c r="H31" i="3"/>
  <c r="R30" i="3"/>
  <c r="K30" i="3"/>
  <c r="H30" i="3"/>
  <c r="L30" i="3"/>
  <c r="R29" i="3"/>
  <c r="K29" i="3"/>
  <c r="H29" i="3"/>
  <c r="R28" i="3"/>
  <c r="K28" i="3"/>
  <c r="H28" i="3"/>
  <c r="R27" i="3"/>
  <c r="K27" i="3"/>
  <c r="H27" i="3"/>
  <c r="R26" i="3"/>
  <c r="K26" i="3"/>
  <c r="H26" i="3"/>
  <c r="R25" i="3"/>
  <c r="K25" i="3"/>
  <c r="H25" i="3"/>
  <c r="R24" i="3"/>
  <c r="K24" i="3"/>
  <c r="H24" i="3"/>
  <c r="K23" i="3"/>
  <c r="H23" i="3"/>
  <c r="K22" i="3"/>
  <c r="H22" i="3"/>
  <c r="R21" i="3"/>
  <c r="K21" i="3"/>
  <c r="H21" i="3"/>
  <c r="R20" i="3"/>
  <c r="K20" i="3"/>
  <c r="H20" i="3"/>
  <c r="K19" i="3"/>
  <c r="H19" i="3"/>
  <c r="H18" i="3"/>
  <c r="H16" i="3"/>
  <c r="K15" i="3"/>
  <c r="H15" i="3"/>
  <c r="K14" i="3"/>
  <c r="H14" i="3"/>
  <c r="K13" i="3"/>
  <c r="H13" i="3"/>
  <c r="M34" i="3"/>
  <c r="M37" i="3"/>
  <c r="M28" i="3"/>
  <c r="P25" i="3"/>
  <c r="P29" i="3"/>
  <c r="M19" i="3"/>
  <c r="L25" i="3"/>
  <c r="Q32" i="3"/>
  <c r="Q33" i="3"/>
  <c r="M31" i="3"/>
  <c r="Q20" i="3"/>
  <c r="M15" i="3"/>
  <c r="M22" i="3"/>
  <c r="Q24" i="3"/>
  <c r="P26" i="3"/>
  <c r="L31" i="3"/>
  <c r="Q21" i="3"/>
  <c r="M27" i="3"/>
  <c r="P33" i="3"/>
  <c r="M30" i="3"/>
  <c r="M36" i="3"/>
  <c r="Q34" i="3"/>
  <c r="L24" i="3"/>
  <c r="M35" i="3"/>
  <c r="M24" i="3"/>
  <c r="P22" i="3"/>
  <c r="P20" i="3"/>
  <c r="M23" i="3"/>
  <c r="Q30" i="3"/>
  <c r="M21" i="3"/>
  <c r="Q28" i="3"/>
  <c r="L32" i="3"/>
  <c r="Q37" i="3"/>
  <c r="L20" i="3"/>
  <c r="P21" i="3"/>
  <c r="Q26" i="3"/>
  <c r="M32" i="3"/>
  <c r="P35" i="3"/>
  <c r="P23" i="3"/>
  <c r="L14" i="3"/>
  <c r="M20" i="3"/>
  <c r="M25" i="3"/>
  <c r="M29" i="3"/>
  <c r="P31" i="3"/>
  <c r="P32" i="3"/>
  <c r="Q35" i="3"/>
  <c r="Q25" i="3"/>
  <c r="P27" i="3"/>
  <c r="P24" i="3"/>
  <c r="Q27" i="3"/>
  <c r="L33" i="3"/>
  <c r="P34" i="3"/>
  <c r="Q36" i="3"/>
  <c r="L21" i="3"/>
  <c r="M26" i="3"/>
  <c r="L19" i="3"/>
  <c r="Q17" i="3"/>
  <c r="Q15" i="3"/>
  <c r="L15" i="3"/>
  <c r="Q14" i="3"/>
  <c r="Q19" i="3"/>
  <c r="M14" i="3"/>
  <c r="P19" i="3"/>
  <c r="L23" i="3"/>
  <c r="L29" i="3"/>
  <c r="L37" i="3"/>
  <c r="M13" i="3"/>
  <c r="P30" i="3"/>
  <c r="Q31" i="3"/>
  <c r="L36" i="3"/>
  <c r="L27" i="3"/>
  <c r="L35" i="3"/>
  <c r="P37" i="3"/>
  <c r="L22" i="3"/>
  <c r="L26" i="3"/>
  <c r="P28" i="3"/>
  <c r="Q29" i="3"/>
  <c r="L34" i="3"/>
  <c r="P36" i="3"/>
  <c r="L13" i="3"/>
  <c r="P15" i="3"/>
  <c r="P14" i="3"/>
  <c r="L28" i="3"/>
  <c r="P13" i="3"/>
  <c r="R13" i="3"/>
  <c r="Q13" i="3"/>
</calcChain>
</file>

<file path=xl/sharedStrings.xml><?xml version="1.0" encoding="utf-8"?>
<sst xmlns="http://schemas.openxmlformats.org/spreadsheetml/2006/main" count="389" uniqueCount="161">
  <si>
    <t>California Department of Health Care Services</t>
  </si>
  <si>
    <t>CalAIM Incentive Payment Program (IPP)</t>
  </si>
  <si>
    <t>ABOUT</t>
  </si>
  <si>
    <t>INSTRUCTIONS</t>
  </si>
  <si>
    <r>
      <t xml:space="preserve">All quantitative responses must be entered into the </t>
    </r>
    <r>
      <rPr>
        <b/>
        <i/>
        <sz val="12"/>
        <color theme="1"/>
        <rFont val="Arial"/>
        <family val="2"/>
      </rPr>
      <t>Quant Responses</t>
    </r>
    <r>
      <rPr>
        <sz val="12"/>
        <color theme="1"/>
        <rFont val="Arial"/>
        <family val="2"/>
      </rPr>
      <t xml:space="preserve"> tab within this Excel document. MCPs must provide a response in the yellow cells of the following sections:</t>
    </r>
  </si>
  <si>
    <t>(1) Cover Sheet Information (Rows 9-10)</t>
  </si>
  <si>
    <t>NOTE: MCPs that operate in multiple counties will need to submit a separate Progress Report for each county in which it operates.</t>
  </si>
  <si>
    <r>
      <t xml:space="preserve">MCPs must also be able to submit to DHCS the </t>
    </r>
    <r>
      <rPr>
        <b/>
        <sz val="12"/>
        <rFont val="Arial"/>
        <family val="2"/>
      </rPr>
      <t>Client Identification Numbers (CINs)</t>
    </r>
    <r>
      <rPr>
        <sz val="12"/>
        <rFont val="Arial"/>
        <family val="2"/>
      </rPr>
      <t xml:space="preserve"> for certain measures' denominator populations upon DHCS request. If requested, a template for sharing these CINs will be provided to MCPs via email. MCPs should only submit this information via the DHCS secure FTP site.</t>
    </r>
  </si>
  <si>
    <t>CONTACT</t>
  </si>
  <si>
    <r>
      <t xml:space="preserve">Please reach out to </t>
    </r>
    <r>
      <rPr>
        <b/>
        <u/>
        <sz val="12"/>
        <color theme="4"/>
        <rFont val="Arial"/>
        <family val="2"/>
      </rPr>
      <t>CalAIMECMILOS@dhcs.ca.gov</t>
    </r>
    <r>
      <rPr>
        <sz val="12"/>
        <color theme="1"/>
        <rFont val="Arial"/>
        <family val="2"/>
      </rPr>
      <t xml:space="preserve"> if you have any questions.</t>
    </r>
  </si>
  <si>
    <t>End of the sheet</t>
  </si>
  <si>
    <t>Yes</t>
  </si>
  <si>
    <t>Please note that all measures in this template are mandatory.</t>
  </si>
  <si>
    <t>MCPs operating in multiple counties must submit a separate Progress Report for each county</t>
  </si>
  <si>
    <t>MCP Name</t>
  </si>
  <si>
    <t>MCP County</t>
  </si>
  <si>
    <t>Submission</t>
  </si>
  <si>
    <t>Program Priority Area</t>
  </si>
  <si>
    <t>Applicable Reporting Timeframe</t>
  </si>
  <si>
    <t>Numerator Description</t>
  </si>
  <si>
    <t>Denominator Description</t>
  </si>
  <si>
    <r>
      <t xml:space="preserve">Numerator Submission
</t>
    </r>
    <r>
      <rPr>
        <i/>
        <sz val="12"/>
        <rFont val="Arial"/>
        <family val="2"/>
      </rPr>
      <t>(From Submission 2B)</t>
    </r>
  </si>
  <si>
    <r>
      <t xml:space="preserve">Denominator Submission
</t>
    </r>
    <r>
      <rPr>
        <i/>
        <sz val="12"/>
        <rFont val="Arial"/>
        <family val="2"/>
      </rPr>
      <t>(From Submission 2B)</t>
    </r>
  </si>
  <si>
    <r>
      <t xml:space="preserve">Measure Result
</t>
    </r>
    <r>
      <rPr>
        <i/>
        <sz val="12"/>
        <rFont val="Arial"/>
        <family val="2"/>
      </rPr>
      <t>(Automatically Calculates)</t>
    </r>
  </si>
  <si>
    <r>
      <t xml:space="preserve">Percentage Point Change from Baseline
</t>
    </r>
    <r>
      <rPr>
        <i/>
        <sz val="12"/>
        <rFont val="Arial"/>
        <family val="2"/>
      </rPr>
      <t>(Automatically Calculates)</t>
    </r>
  </si>
  <si>
    <r>
      <t xml:space="preserve">Percent Change of Gap Between Baseline and 100%
</t>
    </r>
    <r>
      <rPr>
        <i/>
        <sz val="12"/>
        <rFont val="Arial"/>
        <family val="2"/>
      </rPr>
      <t>(Automatically Calculates)</t>
    </r>
  </si>
  <si>
    <t>Gap Improvement Target Met?</t>
  </si>
  <si>
    <t>Numerator Improvement Target Met?</t>
  </si>
  <si>
    <t>Denominator Improvement Target Met?</t>
  </si>
  <si>
    <t>1. Delivery System Infrastructure</t>
  </si>
  <si>
    <t>N/A</t>
  </si>
  <si>
    <t>N/A - Pay for Reporting</t>
  </si>
  <si>
    <t>Blank Cell</t>
  </si>
  <si>
    <t>2. ECM Provider Capacity Building</t>
  </si>
  <si>
    <t>Total number of ECM care team FTEs needed to serve adult members ages 21 and older who meet eligibility criteria for ECM services as of the last day of the measurement period</t>
  </si>
  <si>
    <t>Total number of adult members ages 21 and older enrolled in ECM during the measurement period</t>
  </si>
  <si>
    <t>Total number of adult members ages 21 and older that meet the eligibility criteria for any ECM Populations of Focus that are live during the measurement period</t>
  </si>
  <si>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</si>
  <si>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</si>
  <si>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t>3. Community Supports Provider Capacity Building and Community Supports Take-Up</t>
  </si>
  <si>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</si>
  <si>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</si>
  <si>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Total number of unique Community Supports received by members during the measurement period. (Members may be counted more than once if receiving more than one Community Supports.)</t>
  </si>
  <si>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</si>
  <si>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</si>
  <si>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</si>
  <si>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</si>
  <si>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</si>
  <si>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</si>
  <si>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</si>
  <si>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</si>
  <si>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</si>
  <si>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</si>
  <si>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</si>
  <si>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</si>
  <si>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</si>
  <si>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</si>
  <si>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</si>
  <si>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</si>
  <si>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</si>
  <si>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</si>
  <si>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</si>
  <si>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</si>
  <si>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</si>
  <si>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</si>
  <si>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</si>
  <si>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</si>
  <si>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</si>
  <si>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</si>
  <si>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</si>
  <si>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</si>
  <si>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Submission 3</t>
  </si>
  <si>
    <t>January 1, 2023 – June 30, 2023</t>
  </si>
  <si>
    <t>Weighting for Payment 3 Measures</t>
  </si>
  <si>
    <r>
      <t xml:space="preserve">Numerator Submission
</t>
    </r>
    <r>
      <rPr>
        <i/>
        <sz val="12"/>
        <rFont val="Arial"/>
        <family val="2"/>
      </rPr>
      <t>(From Submission 3)</t>
    </r>
  </si>
  <si>
    <r>
      <t xml:space="preserve">Denominator Submission
</t>
    </r>
    <r>
      <rPr>
        <i/>
        <sz val="12"/>
        <rFont val="Arial"/>
        <family val="2"/>
      </rPr>
      <t>(From Submission 3)</t>
    </r>
  </si>
  <si>
    <r>
      <t xml:space="preserve">Baseline Result
</t>
    </r>
    <r>
      <rPr>
        <i/>
        <sz val="12"/>
        <rFont val="Arial"/>
        <family val="2"/>
      </rPr>
      <t>(From Submission 2B)</t>
    </r>
  </si>
  <si>
    <t>Point in Time as of June 30, 2023</t>
  </si>
  <si>
    <t>Quantitative Target for Payment 3 Measures</t>
  </si>
  <si>
    <t xml:space="preserve">Number of identified Community Supports providers with contracts in place for MCP's provider network to offer Community Supports during the measurement period and who have access to closed-loop referral systems.
</t>
  </si>
  <si>
    <t xml:space="preserve">Total number of identified Community Supports providers with contracts in place for the MCP's provider network to provide Community Supports services during the measurement period
</t>
  </si>
  <si>
    <t>Number of ECM care team FTEs contracted to serve adult members ages 21 and older</t>
  </si>
  <si>
    <t>Number of ECM care team FTEs contracted to serve children and youth under 21 years of age</t>
  </si>
  <si>
    <t>Total number of ECM care team FTEs needed to serve child and youth members under 21 years of age who meet eligibility criteria for ECM services as of the last day of the measurement period</t>
  </si>
  <si>
    <t>Total number of child and youth members under 21 years of age enrolled in ECM during the measurement period</t>
  </si>
  <si>
    <t>Total number of child and youth members under 21 years of age that meet the eligibility criteria for any ECM Populations of Focus that are live during the measurement period</t>
  </si>
  <si>
    <t>5% Improvement in the Gap Between the Submission 2B Score and 100% OR Achievement of at least 90%</t>
  </si>
  <si>
    <t>Total number of referrals for Community Support offered in the county during the measurement period. (If a member had referrals for more than one Community Support, each referral should be counted separately).</t>
  </si>
  <si>
    <t>4. Quality and Emerging CalAIM Priorities</t>
  </si>
  <si>
    <r>
      <t xml:space="preserve">3.2.2
</t>
    </r>
    <r>
      <rPr>
        <b/>
        <i/>
        <sz val="12"/>
        <rFont val="Arial"/>
        <family val="2"/>
      </rPr>
      <t>Quantitative Response Only</t>
    </r>
    <r>
      <rPr>
        <sz val="12"/>
        <rFont val="Arial"/>
        <family val="2"/>
      </rPr>
      <t xml:space="preserve">
Number of Members enrolled in ECM
__ __ __
</t>
    </r>
    <r>
      <rPr>
        <i/>
        <sz val="12"/>
        <rFont val="Arial"/>
        <family val="2"/>
      </rPr>
      <t>Aligns with measure 1.2.3, 2A.2.3, and 2B.2.2.</t>
    </r>
  </si>
  <si>
    <t>(B) CHW benefit utilization rate</t>
  </si>
  <si>
    <r>
      <t xml:space="preserve">3.4.1
</t>
    </r>
    <r>
      <rPr>
        <b/>
        <i/>
        <sz val="12"/>
        <color rgb="FF000000"/>
        <rFont val="Arial"/>
        <family val="2"/>
      </rPr>
      <t xml:space="preserve">Quantitative Response Only
</t>
    </r>
    <r>
      <rPr>
        <sz val="12"/>
        <color rgb="FF000000"/>
        <rFont val="Arial"/>
        <family val="2"/>
      </rPr>
      <t>(A) Percentage of members who received CHW benefit</t>
    </r>
  </si>
  <si>
    <t xml:space="preserve">(B) Percentage of contracted skilled nursing facilities (SNFs) from which MCPs receive ADT notifications
</t>
  </si>
  <si>
    <r>
      <t xml:space="preserve">3.4.2
</t>
    </r>
    <r>
      <rPr>
        <b/>
        <i/>
        <sz val="12"/>
        <rFont val="Arial"/>
        <family val="2"/>
      </rPr>
      <t xml:space="preserve">Quantitative Response Only
</t>
    </r>
    <r>
      <rPr>
        <sz val="12"/>
        <rFont val="Arial"/>
        <family val="2"/>
      </rPr>
      <t xml:space="preserve">(A) Percentage of contracted acute care facilities from which MCPs receive ADT notifications
</t>
    </r>
    <r>
      <rPr>
        <i/>
        <sz val="12"/>
        <rFont val="Arial"/>
        <family val="2"/>
      </rPr>
      <t>NOTE: Acute care facilities exclude ICF/DD and intermediate rehab</t>
    </r>
    <r>
      <rPr>
        <sz val="12"/>
        <rFont val="Arial"/>
        <family val="2"/>
      </rPr>
      <t xml:space="preserve"> </t>
    </r>
    <r>
      <rPr>
        <i/>
        <sz val="12"/>
        <rFont val="Arial"/>
        <family val="2"/>
      </rPr>
      <t>facilities</t>
    </r>
  </si>
  <si>
    <t>The number of contracted acute care facilities from which MCPs receive ADT feeds</t>
  </si>
  <si>
    <t>The total number of contracted acute care facilities</t>
  </si>
  <si>
    <t>The number of contracted skilled nursing facilities (SNFs) from which MCPs receive ADT feeds</t>
  </si>
  <si>
    <t>The total number of contracted skilled nursing facilities (SNFs)</t>
  </si>
  <si>
    <t>Count of member months for members ages 21 and older who are eligible for ECM</t>
  </si>
  <si>
    <t xml:space="preserve">Count of ED visits with a diagnosis of mental illness or intentional self-harm among members ages 21 and older who are eligible for ECM </t>
  </si>
  <si>
    <t xml:space="preserve">Count of ED visits with a diagnosis of AOD use or dependence among members ages 21 and older who are eligible for ECM </t>
  </si>
  <si>
    <r>
      <rPr>
        <sz val="12"/>
        <color rgb="FF000000"/>
        <rFont val="Arial"/>
        <family val="2"/>
      </rPr>
      <t xml:space="preserve">3.4.3
</t>
    </r>
    <r>
      <rPr>
        <b/>
        <i/>
        <sz val="12"/>
        <color rgb="FF000000"/>
        <rFont val="Arial"/>
        <family val="2"/>
      </rPr>
      <t xml:space="preserve">Quantitative Response Only
</t>
    </r>
    <r>
      <rPr>
        <sz val="12"/>
        <color rgb="FF000000"/>
        <rFont val="Arial"/>
        <family val="2"/>
      </rPr>
      <t>Percentage of members who had ambulatory visits within 7 days post hospital discharge</t>
    </r>
  </si>
  <si>
    <r>
      <t xml:space="preserve">3.4.4
</t>
    </r>
    <r>
      <rPr>
        <b/>
        <i/>
        <sz val="12"/>
        <rFont val="Arial"/>
        <family val="2"/>
      </rPr>
      <t>Quantitative Response Only</t>
    </r>
    <r>
      <rPr>
        <sz val="12"/>
        <rFont val="Arial"/>
        <family val="2"/>
      </rPr>
      <t xml:space="preserve">
Rate of emergency department (ED) visits per 1,000 member months for members ages 21 and older and who are eligible for ECM</t>
    </r>
  </si>
  <si>
    <t>Count of members 3-20 years of age who are eligible for ECM</t>
  </si>
  <si>
    <t>IPP Submission 3 Progress Report</t>
  </si>
  <si>
    <r>
      <t xml:space="preserve">3.2.3 
</t>
    </r>
    <r>
      <rPr>
        <b/>
        <i/>
        <sz val="12"/>
        <rFont val="Arial"/>
        <family val="2"/>
      </rPr>
      <t>Quantitative Response Only</t>
    </r>
    <r>
      <rPr>
        <sz val="12"/>
        <rFont val="Arial"/>
        <family val="2"/>
      </rPr>
      <t xml:space="preserve">
Number of members who are Black/African American and other racial and ethnic groups who are disproportionately experiencing homelessness that are enrolled in ECM during the measurement period</t>
    </r>
    <r>
      <rPr>
        <i/>
        <sz val="12"/>
        <rFont val="Arial"/>
        <family val="2"/>
      </rPr>
      <t xml:space="preserve">
__ __ __
Aligns with measure 1.2.9, 2A.2.9, and 2B.2.3.</t>
    </r>
  </si>
  <si>
    <t>Instructions for Submission 3 Quantitative Reporting Template</t>
  </si>
  <si>
    <t>Submission 3 Progress Report</t>
  </si>
  <si>
    <r>
      <t xml:space="preserve">3.1.2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Aligns with measure 1.1.4, 2A.1.4, and 2B.1.4.</t>
    </r>
    <r>
      <rPr>
        <sz val="12"/>
        <rFont val="Arial"/>
        <family val="2"/>
      </rPr>
      <t xml:space="preserve">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</si>
  <si>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r>
      <t xml:space="preserve">3.3.1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Aligns with measure 1.3.1, 2A.3.1, and 2B.3.1.</t>
    </r>
  </si>
  <si>
    <r>
      <t xml:space="preserve">3.4.9
</t>
    </r>
    <r>
      <rPr>
        <b/>
        <i/>
        <sz val="12"/>
        <rFont val="Arial"/>
        <family val="2"/>
      </rPr>
      <t xml:space="preserve">Quantitative Response Only
</t>
    </r>
    <r>
      <rPr>
        <sz val="12"/>
        <rFont val="Arial"/>
        <family val="2"/>
      </rPr>
      <t>Percentage of hospital discharges for members ages 21 and older and who are eligible for ECM who were hospitalized for treatment of selected mental illness or intentional self-harm diagnoses and who had a follow-up visit with a mental health provider within 30 days after discharge</t>
    </r>
  </si>
  <si>
    <r>
      <t xml:space="preserve">3.4.8
</t>
    </r>
    <r>
      <rPr>
        <b/>
        <i/>
        <sz val="12"/>
        <rFont val="Arial"/>
        <family val="2"/>
      </rPr>
      <t xml:space="preserve">Quantitative Response Only
</t>
    </r>
    <r>
      <rPr>
        <sz val="12"/>
        <rFont val="Arial"/>
        <family val="2"/>
      </rPr>
      <t>The percentage of members 3-20 years of age and who are eligible for ECM who had at least one comprehensive well-care visit with a PCP or an OB/GYN practitioner</t>
    </r>
  </si>
  <si>
    <r>
      <t xml:space="preserve">3.4.7
</t>
    </r>
    <r>
      <rPr>
        <b/>
        <i/>
        <sz val="12"/>
        <rFont val="Arial"/>
        <family val="2"/>
      </rPr>
      <t xml:space="preserve">Quantitative Response Only
</t>
    </r>
    <r>
      <rPr>
        <sz val="12"/>
        <rFont val="Arial"/>
        <family val="2"/>
      </rPr>
      <t>Percentage of members ages 21 and older and who are eligible for ECM who had an ambulatory or preventive care visit</t>
    </r>
  </si>
  <si>
    <r>
      <t xml:space="preserve">3.4.6
</t>
    </r>
    <r>
      <rPr>
        <b/>
        <i/>
        <sz val="12"/>
        <rFont val="Arial"/>
        <family val="2"/>
      </rPr>
      <t>Quantitative Response Only</t>
    </r>
    <r>
      <rPr>
        <sz val="12"/>
        <rFont val="Arial"/>
        <family val="2"/>
      </rPr>
      <t xml:space="preserve">
Percentage of emergency department (ED) visits with a discharge diagnosis of alcohol or other drug (AOD) use or dependence for members ages 21 and older and who are eligible for ECM who had a follow-up visit with any practitioner within 30 days of the ED visit (31 total days)</t>
    </r>
  </si>
  <si>
    <r>
      <t xml:space="preserve">3.4.5
</t>
    </r>
    <r>
      <rPr>
        <b/>
        <i/>
        <sz val="12"/>
        <rFont val="Arial"/>
        <family val="2"/>
      </rPr>
      <t>Quantitative Response Only</t>
    </r>
    <r>
      <rPr>
        <sz val="12"/>
        <rFont val="Arial"/>
        <family val="2"/>
      </rPr>
      <t xml:space="preserve">
Percentage of emergency department (ED) visits with a discharge diagnosis of mental illness or intentional self-harm for members ages 21 and older and who are eligible for ECM who had a follow-up visit with any practitioner within 30 days of the ED visit (31 total days)</t>
    </r>
  </si>
  <si>
    <t>NOTE: MCPs are required to submit an attachment explaining the methodology for estimating denominators for each sub-measure, per the Instructions tab in the Quantitative Reporting Template (Excel).</t>
  </si>
  <si>
    <t>(6) Updating Submission 2B Baseline Figures</t>
  </si>
  <si>
    <r>
      <t xml:space="preserve">(4) Numerator Submission </t>
    </r>
    <r>
      <rPr>
        <b/>
        <i/>
        <sz val="12"/>
        <color rgb="FF000000"/>
        <rFont val="Arial"/>
        <family val="2"/>
      </rPr>
      <t>(For Submission 2B)</t>
    </r>
    <r>
      <rPr>
        <b/>
        <sz val="12"/>
        <color rgb="FF000000"/>
        <rFont val="Arial"/>
        <family val="2"/>
      </rPr>
      <t xml:space="preserve"> (Column I)</t>
    </r>
  </si>
  <si>
    <r>
      <t xml:space="preserve">20%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</si>
  <si>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r>
      <t xml:space="preserve">20% Improvement in the Gap Between the Submission 2B Score and 100% OR Achievement of at least 90%
</t>
    </r>
    <r>
      <rPr>
        <b/>
        <i/>
        <u/>
        <sz val="12"/>
        <rFont val="Arial"/>
        <family val="2"/>
      </rPr>
      <t>OR</t>
    </r>
    <r>
      <rPr>
        <sz val="12"/>
        <rFont val="Arial"/>
        <family val="2"/>
      </rPr>
      <t xml:space="preserve"> Points will also be awarded in the following scenarios:
- (Half) Numerator figure presents a 20% improvement from Submission 2B figure
- (Half) Denominator figure increases from Submission 2B figure AND numerator does not decrease from Submission 2B figure</t>
    </r>
  </si>
  <si>
    <r>
      <t xml:space="preserve">10%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</si>
  <si>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r>
      <t xml:space="preserve">5% Improvement in the Gap Between the Submission 2A Score and 100% OR Achievement of at least 90%
</t>
    </r>
    <r>
      <rPr>
        <b/>
        <i/>
        <u/>
        <sz val="12"/>
        <rFont val="Arial"/>
        <family val="2"/>
      </rPr>
      <t>OR</t>
    </r>
    <r>
      <rPr>
        <b/>
        <i/>
        <sz val="12"/>
        <rFont val="Arial"/>
        <family val="2"/>
      </rPr>
      <t xml:space="preserve"> </t>
    </r>
    <r>
      <rPr>
        <sz val="12"/>
        <rFont val="Arial"/>
        <family val="2"/>
      </rPr>
      <t xml:space="preserve">Points will also be awarded in the following scenarios:
- (Half) Numerator figure presents a 20% improvement from Submission 2A figure
- (Half) Denominator figure increases from Submission 2A figure AND numerator does not decrease from Submission 2B figure
</t>
    </r>
  </si>
  <si>
    <r>
      <t xml:space="preserve">5% Improvement in the Gap Between the Submission 2B Score and 100% OR Achievement of at least 90%
</t>
    </r>
    <r>
      <rPr>
        <b/>
        <i/>
        <u/>
        <sz val="12"/>
        <rFont val="Arial"/>
        <family val="2"/>
      </rPr>
      <t>OR</t>
    </r>
    <r>
      <rPr>
        <b/>
        <i/>
        <sz val="12"/>
        <rFont val="Arial"/>
        <family val="2"/>
      </rPr>
      <t xml:space="preserve"> </t>
    </r>
    <r>
      <rPr>
        <sz val="12"/>
        <rFont val="Arial"/>
        <family val="2"/>
      </rPr>
      <t>Points will also be awarded in the following scenarios:
- (Half) Numerator figure presents a 20% improvement from Submission 2B figure
- (Half) Denominator figure increases from Submission 2B figure AND numerator does not decrease from Submission 2B figure</t>
    </r>
  </si>
  <si>
    <r>
      <t xml:space="preserve">For pay-for-performance measures, MCPs are required to record baseline figures submitted in Submission 2B. MCPs must submit baseline figures for these measures in columns I-J of the </t>
    </r>
    <r>
      <rPr>
        <b/>
        <i/>
        <sz val="12"/>
        <rFont val="Arial"/>
        <family val="2"/>
      </rPr>
      <t>Quant Responses</t>
    </r>
    <r>
      <rPr>
        <sz val="12"/>
        <rFont val="Arial"/>
        <family val="2"/>
      </rPr>
      <t xml:space="preserve"> tab.</t>
    </r>
    <r>
      <rPr>
        <b/>
        <sz val="12"/>
        <rFont val="Arial"/>
        <family val="2"/>
      </rPr>
      <t xml:space="preserve"> 
DHCS recognizes that, in limited circumstances, MCPs will need to make technical corrections to baseline figures. </t>
    </r>
    <r>
      <rPr>
        <sz val="12"/>
        <rFont val="Arial"/>
        <family val="2"/>
      </rPr>
      <t xml:space="preserve">For any measures where baseline data was </t>
    </r>
    <r>
      <rPr>
        <b/>
        <u/>
        <sz val="12"/>
        <rFont val="Arial"/>
        <family val="2"/>
      </rPr>
      <t>revised</t>
    </r>
    <r>
      <rPr>
        <sz val="12"/>
        <rFont val="Arial"/>
        <family val="2"/>
      </rPr>
      <t xml:space="preserve"> from the prior submission, </t>
    </r>
    <r>
      <rPr>
        <b/>
        <sz val="12"/>
        <rFont val="Arial"/>
        <family val="2"/>
      </rPr>
      <t>MCPs should record the revised Submission 2B figures.</t>
    </r>
  </si>
  <si>
    <r>
      <t xml:space="preserve">(2) Numerator Submission </t>
    </r>
    <r>
      <rPr>
        <b/>
        <i/>
        <sz val="12"/>
        <color rgb="FF000000"/>
        <rFont val="Arial"/>
        <family val="2"/>
      </rPr>
      <t>(For Submission 3)</t>
    </r>
    <r>
      <rPr>
        <b/>
        <sz val="12"/>
        <color rgb="FF000000"/>
        <rFont val="Arial"/>
        <family val="2"/>
      </rPr>
      <t xml:space="preserve"> (Column F)</t>
    </r>
  </si>
  <si>
    <r>
      <t xml:space="preserve">(3) Denominator Submission </t>
    </r>
    <r>
      <rPr>
        <b/>
        <i/>
        <sz val="12"/>
        <color rgb="FF000000"/>
        <rFont val="Arial"/>
        <family val="2"/>
      </rPr>
      <t>(For Submission 3)</t>
    </r>
    <r>
      <rPr>
        <b/>
        <sz val="12"/>
        <color rgb="FF000000"/>
        <rFont val="Arial"/>
        <family val="2"/>
      </rPr>
      <t xml:space="preserve"> (Column G)</t>
    </r>
  </si>
  <si>
    <t>3.2.1 
Quantitative Response Only
Number of contracted ECM care team full time equivalents (FTEs)
__ __ __
Aligns with measure 1.2.1, 2A.2.1, and 2B.2.1.
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t>
  </si>
  <si>
    <t xml:space="preserve">See Appendix B: Technical Specifications and Submission Guidance </t>
  </si>
  <si>
    <t>(8) Network Adequacy Measures Methodology Attachment</t>
  </si>
  <si>
    <t>(7) Racial or Ethnic Groups Disproportionately Experiencing Homelessness</t>
  </si>
  <si>
    <r>
      <t xml:space="preserve">3.1.1
Quantitative Response Only
Number and percentage point increase in contracted ECM providers that engage in bi-directional Health Information Exchange (HIE)
__ __ __
Aligns with measure 1.1.1, 2A.1.1, and 2B.1.1.
</t>
    </r>
    <r>
      <rPr>
        <i/>
        <sz val="12"/>
        <rFont val="Arial"/>
        <family val="2"/>
      </rPr>
      <t>NOTE: Measure excludes ECM providers employed by the MCP. See Appendix B: Technical Specifications and Submission Guidance for list of allowable ECM provider types.</t>
    </r>
  </si>
  <si>
    <r>
      <t xml:space="preserve">Total number of identified ECM providers with contracts in place for the MCP's provider network to provide ECM services during the measurement period
</t>
    </r>
    <r>
      <rPr>
        <i/>
        <sz val="12"/>
        <rFont val="Arial"/>
        <family val="2"/>
      </rPr>
      <t xml:space="preserve">
NOTE: ECM providers only include community-based providers that enter into contracts with MCPs to provide ECM services. This denominator excludes ECM providers employed by the MCP. See Appendix B: Technical Specifications and Submission Guidance for list of allowable ECM provider types.</t>
    </r>
  </si>
  <si>
    <r>
      <t xml:space="preserve">Number of identified ECM providers with contracts in place for the MCP's provider network to provide ECM services during the measurement period that engage in bi-directional Health Information Exchange (HIE) as evidenced by the ECM provider having:
- A signed statewide CalHHS Data Sharing Agreement (DSA); 
AND any of the following:
- Attest to having a signed participation agreement with a health information exchange organization (HIO);
- A signed attestation certifying that the provider has an active Fast Healthcare Interoperability Resources (FHIR) Application Programming Interface (API) in place;
- A signed attestation certifying that the ECM providers use their EHR system to engage in bi-directional HIE, with submission of a data sharing transaction log or deidentified HL7 messages (or other equivalent documentation) to and from other providers in the MCP’s contracted network.
</t>
    </r>
    <r>
      <rPr>
        <i/>
        <sz val="12"/>
        <rFont val="Arial"/>
        <family val="2"/>
      </rPr>
      <t>NOTE: ECM providers only include community-based providers that enter into contracts with MCPs to provide ECM services. This numerator excludes ECM providers employed by the MCP. See Appendix B: Technical Specifications and Submission Guidance for list of allowable ECM provider types.</t>
    </r>
  </si>
  <si>
    <r>
      <t xml:space="preserve">This document is the Quantitative Reporting Template for the Submission 3 Progress Report of the CalAIM IPP. MCPs participating in the IPP must submit this Progress Report to demonstrate performance during the measurement period beginning January 1, 2023 and ending June 30, 2023. 
Submission 3 is required for MCPs to earn Payment 3. All measures in Submission 3 are mandatory to report; there are no optional measures in this template. 
The instructions outlined below describe an additional required attachment, which is not templated, but must be included as a part of Submission 3 responses.
These instructions only apply to this Excel document, the Quantitative Reporting Template. For broader information on Submission 3, including submission processes, please refer to the Submission 3 Progress Report and to Appendix B: Technical Specifications and Submission Guidance.
</t>
    </r>
    <r>
      <rPr>
        <i/>
        <sz val="12"/>
        <rFont val="Arial"/>
        <family val="2"/>
      </rPr>
      <t>Please note, all MCP responses in this progress report are subject to DHCS verification.</t>
    </r>
    <r>
      <rPr>
        <sz val="12"/>
        <rFont val="Arial"/>
        <family val="2"/>
      </rPr>
      <t xml:space="preserve">
</t>
    </r>
    <r>
      <rPr>
        <b/>
        <i/>
        <sz val="12"/>
        <rFont val="Arial"/>
        <family val="2"/>
      </rPr>
      <t xml:space="preserve">MCP responses are due no later than </t>
    </r>
    <r>
      <rPr>
        <b/>
        <i/>
        <u/>
        <sz val="12"/>
        <rFont val="Arial"/>
        <family val="2"/>
      </rPr>
      <t>September 1, 2023</t>
    </r>
    <r>
      <rPr>
        <b/>
        <i/>
        <sz val="12"/>
        <rFont val="Arial"/>
        <family val="2"/>
      </rPr>
      <t>.</t>
    </r>
  </si>
  <si>
    <r>
      <t xml:space="preserve">(5) Denominator Submission </t>
    </r>
    <r>
      <rPr>
        <b/>
        <i/>
        <sz val="12"/>
        <color rgb="FF000000"/>
        <rFont val="Arial"/>
        <family val="2"/>
      </rPr>
      <t>(For Submission 2B)</t>
    </r>
    <r>
      <rPr>
        <b/>
        <sz val="12"/>
        <color rgb="FF000000"/>
        <rFont val="Arial"/>
        <family val="2"/>
      </rPr>
      <t xml:space="preserve"> (Column J)</t>
    </r>
  </si>
  <si>
    <r>
      <t xml:space="preserve">Number of </t>
    </r>
    <r>
      <rPr>
        <i/>
        <sz val="12"/>
        <rFont val="Arial"/>
        <family val="2"/>
      </rPr>
      <t xml:space="preserve">__________ [racial or ethnic group disproportionately experiencing homelessness in the county] </t>
    </r>
    <r>
      <rPr>
        <sz val="12"/>
        <rFont val="Arial"/>
        <family val="2"/>
      </rPr>
      <t>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and indicate the group reported on. Reported top racial or ethnic group should align with the group identified in the numerator.</t>
    </r>
  </si>
  <si>
    <t>The number of unique members who had at least one CHW benefit encounter during the measurement period</t>
  </si>
  <si>
    <t>The total number of enrolled members in the MCP during the measurement period</t>
  </si>
  <si>
    <t>The number of CHW benefit encounters during the measurement period</t>
  </si>
  <si>
    <t>The total number of enrolled member months during the measurement period</t>
  </si>
  <si>
    <t>The number of acute care hospital live discharges among enrolled MCP members during the measurement period with an ambulatory visit within 7 days post hospital discharge</t>
  </si>
  <si>
    <t>The number of live discharges from acute care hospitals among enrolled MCP members during the measurement period</t>
  </si>
  <si>
    <t>Count of ED visits for members ages 21 and older who are eligible for ECM</t>
  </si>
  <si>
    <t>Count of follow-up visits with any practitioner within 30 days after an ED visit with a diagnosis of mental health disorder or intentional self-harm among members ages 21 and older who are eligible for ECM (31 total days) (Include visits that occur on the date of the ED visit).</t>
  </si>
  <si>
    <t>Count of follow-up visits with any practitioner within 30 days after an ED visit with a diagnosis of AOD use or dependence among members ages 21 and older who are eligible for ECM (31 total days) (Include visits that occur on the date of the ED visit)</t>
  </si>
  <si>
    <t>Count of members ages 21 and older and who are eligible for ECM who had an ambulatory or preventive care visit</t>
  </si>
  <si>
    <t xml:space="preserve">Count of members ages 21 and older who are eligible for ECM </t>
  </si>
  <si>
    <t>Count of ECM-eligible members 3-20 years of age with one or more well-care visits (Well-Care Value Set) during the measurement period. (The well-care visit must occur with a PCP or an OB/GYN practitioner, but the practitioner does not have to be the practitioner assigned to the member.)</t>
  </si>
  <si>
    <t xml:space="preserve">Count of ECM-eligible members ages 21 and older who have a follow-up visit with a mental health provider within 30 days after discharge </t>
  </si>
  <si>
    <t>Count of acute inpatient discharges with a principal diagnosis of mental illness or intentional self-harm on the discharge claim during the measurement period among members ages 21 and older who are eligible for ECM</t>
  </si>
  <si>
    <r>
      <t xml:space="preserve">MCPs are </t>
    </r>
    <r>
      <rPr>
        <b/>
        <u/>
        <sz val="12"/>
        <rFont val="Arial"/>
        <family val="2"/>
      </rPr>
      <t>required</t>
    </r>
    <r>
      <rPr>
        <sz val="12"/>
        <rFont val="Arial"/>
        <family val="2"/>
      </rPr>
      <t xml:space="preserve"> to submit a separate attachment outlining the Plan's methodology for estimating the denominators for measures 3.2.1 (number of contracted ECM care team FTEs) and 3.3.2 (number of contracted Community Supports providers). For 3.3.2 sub-measures about Community Supports that have not yet gone live but are planned for implementation during the following measurement period, MCPs should input "0" as the numerator. In the denominator, MCPs should provide an estimate for the number of providers and describe the methodology for these estimates in the attachment. For 3.3.2 sub-measures about Community Supports which are not live and which the MCP does not intend to offer in future measurement periods, MCPs should input "0" for both numerator and denominator. DHCS will validate MCP submissions against MCP Final Elections reported in the current approved Community Supports Model of Care.
NOTE: No template is being provided for this attachment, but an example file with the below specifications is available. </t>
    </r>
    <r>
      <rPr>
        <u/>
        <sz val="12"/>
        <rFont val="Arial"/>
        <family val="2"/>
      </rPr>
      <t xml:space="preserve">MCPs may ONLY submit responses in a Word (.doc) format.
</t>
    </r>
    <r>
      <rPr>
        <sz val="12"/>
        <rFont val="Arial"/>
        <family val="2"/>
      </rPr>
      <t>- Header indicating MCP Name, MCP County, and document name ("Network Adequacy Measures Methodology Attachment"
-  Arial 12 Point Font
- 1 Inch Margins
- Page Numbers</t>
    </r>
  </si>
  <si>
    <r>
      <t xml:space="preserve">For measure 3.2.3, MCPs must report on Black/African American members </t>
    </r>
    <r>
      <rPr>
        <b/>
        <u/>
        <sz val="12"/>
        <rFont val="Arial"/>
        <family val="2"/>
      </rPr>
      <t>and</t>
    </r>
    <r>
      <rPr>
        <sz val="12"/>
        <rFont val="Arial"/>
        <family val="2"/>
      </rPr>
      <t xml:space="preserve"> on the top two additional racial or ethnic groups disproportionately experiencing homelessness in the county. The top racial or ethnic groups should align with those reported in measures 1.2.9, 2A.2.9, and 2B.2.3 in prior measurement periods. </t>
    </r>
    <r>
      <rPr>
        <b/>
        <sz val="12"/>
        <rFont val="Arial"/>
        <family val="2"/>
      </rPr>
      <t xml:space="preserve">MCPs must specify the racial or ethnic groups selected by </t>
    </r>
    <r>
      <rPr>
        <b/>
        <u/>
        <sz val="12"/>
        <rFont val="Arial"/>
        <family val="2"/>
      </rPr>
      <t>adding text</t>
    </r>
    <r>
      <rPr>
        <b/>
        <sz val="12"/>
        <rFont val="Arial"/>
        <family val="2"/>
      </rPr>
      <t xml:space="preserve"> to replace the blank space provided in cells D22, E22, D23, and E23.</t>
    </r>
  </si>
  <si>
    <t>Measurement Period </t>
  </si>
  <si>
    <t>Cumulative count over the entire measurement period of January 1, 2023 through June 30, 2023</t>
  </si>
  <si>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</si>
  <si>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r>
      <rPr>
        <sz val="12"/>
        <color rgb="FF000000"/>
        <rFont val="Arial"/>
        <family val="2"/>
      </rPr>
      <t xml:space="preserve">Number of </t>
    </r>
    <r>
      <rPr>
        <i/>
        <sz val="12"/>
        <color rgb="FF000000"/>
        <rFont val="Arial"/>
        <family val="2"/>
      </rPr>
      <t>__________ [racial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</si>
  <si>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r>
      <t xml:space="preserve">3.3.2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Aligns with measure 1.3.2, 2A.3.2, and 2B.3.2.
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t>
    </r>
  </si>
  <si>
    <t>Blank cell</t>
  </si>
  <si>
    <t>This page shows a logo on top left and instructions below it.</t>
  </si>
  <si>
    <t>The page shows a logo on top left, a table below it shows information on M C P, and another table below that shows the progress report of M C Ps.</t>
  </si>
  <si>
    <t>Submission 3 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</si>
</sst>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0"/>
      <name val="Arial"/>
      <family val="2"/>
    </font>
    <font>
      <sz val="12"/>
      <color theme="1"/>
      <name val="Arial"/>
      <family val="2"/>
    </font>
    <font>
      <b/>
      <sz val="12"/>
      <color theme="1"/>
      <name val="Arial"/>
      <family val="2"/>
    </font>
    <font>
      <i/>
      <sz val="12"/>
      <color theme="1"/>
      <name val="Arial"/>
      <family val="2"/>
    </font>
    <font>
      <b/>
      <sz val="12"/>
      <color rgb="FFFFFFFF"/>
      <name val="Arial"/>
      <family val="2"/>
    </font>
    <font>
      <b/>
      <sz val="12"/>
      <color theme="0"/>
      <name val="Arial"/>
      <family val="2"/>
    </font>
    <font>
      <b/>
      <sz val="12"/>
      <name val="Arial"/>
      <family val="2"/>
    </font>
    <font>
      <sz val="12"/>
      <name val="Arial"/>
      <family val="2"/>
    </font>
    <font>
      <i/>
      <sz val="12"/>
      <name val="Arial"/>
      <family val="2"/>
    </font>
    <font>
      <sz val="11"/>
      <color theme="1"/>
      <name val="Calibri"/>
      <family val="2"/>
      <scheme val="minor"/>
    </font>
    <font>
      <b/>
      <i/>
      <sz val="12"/>
      <name val="Arial"/>
      <family val="2"/>
    </font>
    <font>
      <b/>
      <i/>
      <u/>
      <sz val="12"/>
      <name val="Arial"/>
      <family val="2"/>
    </font>
    <font>
      <strike/>
      <sz val="12"/>
      <color rgb="FFFF0000"/>
      <name val="Arial"/>
      <family val="2"/>
    </font>
    <font>
      <sz val="12"/>
      <color rgb="FF000000"/>
      <name val="Arial"/>
      <family val="2"/>
    </font>
    <font>
      <b/>
      <sz val="12"/>
      <color rgb="FF000000"/>
      <name val="Arial"/>
      <family val="2"/>
    </font>
    <font>
      <strike/>
      <sz val="12"/>
      <color rgb="FF9900FF"/>
      <name val="Arial"/>
      <family val="2"/>
    </font>
    <font>
      <sz val="12"/>
      <color rgb="FFFFFFFF"/>
      <name val="Arial"/>
      <family val="2"/>
    </font>
    <font>
      <b/>
      <u/>
      <sz val="12"/>
      <color theme="1"/>
      <name val="Arial"/>
      <family val="2"/>
    </font>
    <font>
      <b/>
      <i/>
      <sz val="12"/>
      <color theme="1"/>
      <name val="Arial"/>
      <family val="2"/>
    </font>
    <font>
      <b/>
      <i/>
      <sz val="12"/>
      <color rgb="FF000000"/>
      <name val="Arial"/>
      <family val="2"/>
    </font>
    <font>
      <b/>
      <u/>
      <sz val="12"/>
      <name val="Arial"/>
      <family val="2"/>
    </font>
    <font>
      <u/>
      <sz val="12"/>
      <name val="Arial"/>
      <family val="2"/>
    </font>
    <font>
      <b/>
      <u/>
      <sz val="12"/>
      <color theme="4"/>
      <name val="Arial"/>
      <family val="2"/>
    </font>
    <font>
      <i/>
      <sz val="12"/>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rgb="FF000000"/>
      </bottom>
      <diagonal/>
    </border>
  </borders>
  <cellStyleXfs count="2">
    <xf numFmtId="0" fontId="0" fillId="0" borderId="0"/>
    <xf numFmtId="9" fontId="13" fillId="0" borderId="0" applyFont="0" applyFill="0" applyBorder="0" applyAlignment="0" applyProtection="0"/>
  </cellStyleXfs>
  <cellXfs count="119">
    <xf numFmtId="0" fontId="0" fillId="0" borderId="0" xfId="0"/>
    <xf numFmtId="0" fontId="4" fillId="0" borderId="0" xfId="0" applyFont="1"/>
    <xf numFmtId="0" fontId="11" fillId="0" borderId="0" xfId="0" applyFont="1"/>
    <xf numFmtId="0" fontId="5" fillId="7" borderId="0" xfId="0" applyFont="1" applyFill="1"/>
    <xf numFmtId="0" fontId="6" fillId="7" borderId="0" xfId="0" applyFont="1" applyFill="1" applyAlignment="1" applyProtection="1">
      <alignment vertical="top"/>
      <protection locked="0"/>
    </xf>
    <xf numFmtId="0" fontId="7" fillId="7" borderId="0" xfId="0" applyFont="1" applyFill="1" applyAlignment="1" applyProtection="1">
      <alignment vertical="top"/>
      <protection locked="0"/>
    </xf>
    <xf numFmtId="0" fontId="11" fillId="9" borderId="2" xfId="0" applyFont="1" applyFill="1" applyBorder="1" applyAlignment="1" applyProtection="1">
      <alignment vertical="top"/>
      <protection locked="0"/>
    </xf>
    <xf numFmtId="1" fontId="11" fillId="9" borderId="2" xfId="0" applyNumberFormat="1" applyFont="1" applyFill="1" applyBorder="1" applyAlignment="1" applyProtection="1">
      <alignment horizontal="center" vertical="top"/>
      <protection locked="0"/>
    </xf>
    <xf numFmtId="9" fontId="11" fillId="0" borderId="2" xfId="1" applyFont="1" applyBorder="1" applyAlignment="1" applyProtection="1">
      <alignment horizontal="left" vertical="top"/>
    </xf>
    <xf numFmtId="0" fontId="16" fillId="0" borderId="0" xfId="0" applyFont="1"/>
    <xf numFmtId="9" fontId="11" fillId="7" borderId="2" xfId="1" applyFont="1" applyFill="1" applyBorder="1" applyAlignment="1" applyProtection="1">
      <alignment horizontal="center" vertical="top"/>
    </xf>
    <xf numFmtId="0" fontId="5" fillId="7" borderId="0" xfId="0" applyFont="1" applyFill="1" applyAlignment="1">
      <alignment horizontal="left" vertical="center" indent="2"/>
    </xf>
    <xf numFmtId="0" fontId="4" fillId="7" borderId="0" xfId="0" applyFont="1" applyFill="1"/>
    <xf numFmtId="0" fontId="3" fillId="7" borderId="0" xfId="0" applyFont="1" applyFill="1"/>
    <xf numFmtId="0" fontId="3" fillId="8" borderId="0" xfId="0" applyFont="1" applyFill="1"/>
    <xf numFmtId="0" fontId="3" fillId="7" borderId="1" xfId="0" applyFont="1" applyFill="1" applyBorder="1"/>
    <xf numFmtId="0" fontId="3" fillId="7" borderId="0" xfId="0" applyFont="1" applyFill="1" applyAlignment="1">
      <alignment horizontal="left" vertical="center" indent="2"/>
    </xf>
    <xf numFmtId="0" fontId="2" fillId="0" borderId="0" xfId="0" applyFont="1"/>
    <xf numFmtId="0" fontId="3" fillId="7" borderId="0" xfId="0" applyFont="1" applyFill="1" applyProtection="1"/>
    <xf numFmtId="0" fontId="3" fillId="8" borderId="0" xfId="0" applyFont="1" applyFill="1" applyProtection="1"/>
    <xf numFmtId="0" fontId="11" fillId="0" borderId="7" xfId="0" applyFont="1" applyBorder="1" applyAlignment="1" applyProtection="1">
      <alignment horizontal="left" vertical="top" wrapText="1"/>
    </xf>
    <xf numFmtId="0" fontId="4" fillId="0" borderId="0" xfId="0" applyFont="1" applyProtection="1"/>
    <xf numFmtId="0" fontId="11" fillId="0" borderId="0" xfId="0" applyFont="1" applyProtection="1"/>
    <xf numFmtId="0" fontId="16" fillId="0" borderId="0" xfId="0" applyFont="1" applyProtection="1"/>
    <xf numFmtId="0" fontId="2" fillId="0" borderId="0" xfId="0" applyFont="1" applyProtection="1"/>
    <xf numFmtId="0" fontId="4" fillId="0" borderId="0" xfId="0" applyFont="1" applyAlignment="1" applyProtection="1">
      <alignment vertical="top"/>
    </xf>
    <xf numFmtId="0" fontId="10" fillId="0" borderId="0" xfId="0" applyFont="1" applyAlignment="1" applyProtection="1">
      <alignment vertical="top"/>
    </xf>
    <xf numFmtId="0" fontId="11" fillId="0" borderId="0" xfId="0" applyFont="1" applyAlignment="1" applyProtection="1">
      <alignment vertical="top"/>
    </xf>
    <xf numFmtId="0" fontId="12" fillId="0" borderId="0" xfId="0" applyFont="1" applyAlignment="1" applyProtection="1">
      <alignment vertical="top"/>
    </xf>
    <xf numFmtId="15" fontId="11" fillId="0" borderId="0" xfId="0" applyNumberFormat="1" applyFont="1" applyAlignment="1" applyProtection="1">
      <alignment horizontal="left" vertical="top"/>
    </xf>
    <xf numFmtId="15" fontId="10" fillId="10" borderId="0" xfId="0" applyNumberFormat="1" applyFont="1" applyFill="1" applyAlignment="1" applyProtection="1">
      <alignment horizontal="left" vertical="top"/>
    </xf>
    <xf numFmtId="0" fontId="10" fillId="2" borderId="2" xfId="0" applyFont="1" applyFill="1" applyBorder="1" applyAlignment="1" applyProtection="1">
      <alignment vertical="top"/>
    </xf>
    <xf numFmtId="0" fontId="11" fillId="0" borderId="2" xfId="0" applyFont="1" applyBorder="1" applyAlignment="1" applyProtection="1">
      <alignment vertical="top"/>
    </xf>
    <xf numFmtId="0" fontId="8" fillId="3" borderId="6" xfId="0" applyFont="1" applyFill="1" applyBorder="1" applyAlignment="1" applyProtection="1">
      <alignment horizontal="center" vertical="top" wrapText="1"/>
    </xf>
    <xf numFmtId="0" fontId="9" fillId="4" borderId="6" xfId="0" applyFont="1" applyFill="1" applyBorder="1" applyAlignment="1" applyProtection="1">
      <alignment horizontal="center" vertical="top" wrapText="1"/>
    </xf>
    <xf numFmtId="0" fontId="10" fillId="5" borderId="6" xfId="0" applyFont="1" applyFill="1" applyBorder="1" applyAlignment="1" applyProtection="1">
      <alignment horizontal="center" vertical="top" wrapText="1"/>
    </xf>
    <xf numFmtId="0" fontId="10" fillId="6" borderId="14" xfId="0" applyFont="1" applyFill="1" applyBorder="1" applyAlignment="1" applyProtection="1">
      <alignment horizontal="center" vertical="top" wrapText="1"/>
    </xf>
    <xf numFmtId="0" fontId="9" fillId="4" borderId="14" xfId="0" applyFont="1" applyFill="1" applyBorder="1" applyAlignment="1" applyProtection="1">
      <alignment horizontal="center" vertical="top" wrapText="1"/>
    </xf>
    <xf numFmtId="0" fontId="9" fillId="4" borderId="15" xfId="0" applyFont="1" applyFill="1" applyBorder="1" applyAlignment="1" applyProtection="1">
      <alignment horizontal="center" vertical="top" wrapText="1"/>
    </xf>
    <xf numFmtId="0" fontId="10" fillId="0" borderId="2" xfId="0" applyFont="1" applyBorder="1" applyAlignment="1" applyProtection="1">
      <alignment horizontal="left" vertical="top" wrapText="1"/>
    </xf>
    <xf numFmtId="0" fontId="11" fillId="0" borderId="2" xfId="0" applyFont="1" applyBorder="1" applyAlignment="1" applyProtection="1">
      <alignment horizontal="left" vertical="top" wrapText="1"/>
    </xf>
    <xf numFmtId="0" fontId="11" fillId="0" borderId="2" xfId="0" applyFont="1" applyBorder="1" applyAlignment="1" applyProtection="1">
      <alignment vertical="top" wrapText="1"/>
    </xf>
    <xf numFmtId="9" fontId="11" fillId="0" borderId="2" xfId="0" applyNumberFormat="1" applyFont="1" applyBorder="1" applyAlignment="1" applyProtection="1">
      <alignment horizontal="left" vertical="top"/>
    </xf>
    <xf numFmtId="0" fontId="11" fillId="7" borderId="2" xfId="0" applyFont="1" applyFill="1" applyBorder="1" applyAlignment="1" applyProtection="1">
      <alignment horizontal="center" vertical="top" wrapText="1"/>
    </xf>
    <xf numFmtId="0" fontId="11" fillId="0" borderId="6" xfId="0" applyFont="1" applyBorder="1" applyAlignment="1" applyProtection="1">
      <alignment horizontal="left" vertical="top" wrapText="1"/>
    </xf>
    <xf numFmtId="0" fontId="18" fillId="0" borderId="10" xfId="0" applyFont="1" applyBorder="1" applyAlignment="1" applyProtection="1">
      <alignment horizontal="left" vertical="top" wrapText="1"/>
    </xf>
    <xf numFmtId="0" fontId="11" fillId="0" borderId="10" xfId="0" applyFont="1" applyBorder="1" applyAlignment="1" applyProtection="1">
      <alignment horizontal="left" vertical="top" wrapText="1"/>
    </xf>
    <xf numFmtId="0" fontId="11" fillId="0" borderId="13" xfId="0" applyFont="1" applyBorder="1" applyAlignment="1" applyProtection="1">
      <alignment vertical="top" wrapText="1"/>
    </xf>
    <xf numFmtId="0" fontId="11" fillId="0" borderId="9" xfId="0" applyFont="1" applyBorder="1" applyAlignment="1" applyProtection="1">
      <alignment vertical="top" wrapText="1"/>
    </xf>
    <xf numFmtId="0" fontId="9" fillId="0" borderId="9" xfId="0" applyFont="1" applyBorder="1" applyAlignment="1" applyProtection="1">
      <alignment horizontal="left" vertical="top" wrapText="1"/>
    </xf>
    <xf numFmtId="0" fontId="12" fillId="0" borderId="10" xfId="0" applyFont="1" applyBorder="1" applyAlignment="1" applyProtection="1">
      <alignment wrapText="1"/>
    </xf>
    <xf numFmtId="0" fontId="20" fillId="0" borderId="3" xfId="0" applyFont="1" applyBorder="1" applyAlignment="1" applyProtection="1">
      <alignment vertical="top" wrapText="1"/>
    </xf>
    <xf numFmtId="0" fontId="11" fillId="0" borderId="16" xfId="0" applyFont="1" applyBorder="1" applyAlignment="1" applyProtection="1">
      <alignment vertical="top" wrapText="1"/>
    </xf>
    <xf numFmtId="0" fontId="11" fillId="0" borderId="5" xfId="0" applyFont="1" applyBorder="1" applyAlignment="1" applyProtection="1">
      <alignment vertical="top" wrapText="1"/>
    </xf>
    <xf numFmtId="0" fontId="11" fillId="2" borderId="2" xfId="0" applyFont="1" applyFill="1" applyBorder="1" applyAlignment="1" applyProtection="1">
      <alignment horizontal="center" vertical="top" wrapText="1"/>
    </xf>
    <xf numFmtId="0" fontId="11" fillId="7" borderId="4" xfId="0" applyFont="1" applyFill="1" applyBorder="1" applyAlignment="1" applyProtection="1">
      <alignment horizontal="center" vertical="top"/>
    </xf>
    <xf numFmtId="0" fontId="11" fillId="0" borderId="4" xfId="0" applyFont="1" applyBorder="1" applyAlignment="1" applyProtection="1">
      <alignment horizontal="left" vertical="top" wrapText="1"/>
    </xf>
    <xf numFmtId="0" fontId="11" fillId="0" borderId="16" xfId="0" applyFont="1" applyBorder="1" applyAlignment="1" applyProtection="1">
      <alignment horizontal="left" vertical="top" wrapText="1"/>
    </xf>
    <xf numFmtId="0" fontId="11" fillId="7" borderId="2" xfId="0" applyFont="1" applyFill="1" applyBorder="1" applyAlignment="1" applyProtection="1">
      <alignment horizontal="center" vertical="top"/>
    </xf>
    <xf numFmtId="0" fontId="9" fillId="0" borderId="10" xfId="0" applyFont="1" applyBorder="1" applyAlignment="1" applyProtection="1">
      <alignment horizontal="left" vertical="top" wrapText="1"/>
    </xf>
    <xf numFmtId="0" fontId="4" fillId="0" borderId="9" xfId="0" applyFont="1" applyBorder="1" applyAlignment="1" applyProtection="1">
      <alignment horizontal="left" vertical="top" wrapText="1"/>
    </xf>
    <xf numFmtId="0" fontId="18" fillId="0" borderId="6" xfId="0" applyFont="1" applyBorder="1" applyAlignment="1" applyProtection="1">
      <alignment horizontal="left" vertical="top" wrapText="1"/>
    </xf>
    <xf numFmtId="0" fontId="11" fillId="0" borderId="8" xfId="0" applyFont="1" applyBorder="1" applyAlignment="1" applyProtection="1">
      <alignment horizontal="left" vertical="top" wrapText="1"/>
    </xf>
    <xf numFmtId="0" fontId="11" fillId="7" borderId="7" xfId="0" applyFont="1" applyFill="1" applyBorder="1" applyAlignment="1" applyProtection="1">
      <alignment horizontal="center" vertical="top"/>
    </xf>
    <xf numFmtId="0" fontId="11" fillId="0" borderId="3" xfId="0" applyFont="1" applyBorder="1" applyAlignment="1" applyProtection="1">
      <alignment horizontal="left" vertical="top" wrapText="1"/>
    </xf>
    <xf numFmtId="0" fontId="9" fillId="0" borderId="3" xfId="0" applyFont="1" applyBorder="1" applyAlignment="1" applyProtection="1">
      <alignment horizontal="left" vertical="top" wrapText="1"/>
    </xf>
    <xf numFmtId="0" fontId="4" fillId="0" borderId="3" xfId="0" applyFont="1" applyBorder="1" applyAlignment="1" applyProtection="1">
      <alignment vertical="top"/>
    </xf>
    <xf numFmtId="0" fontId="11" fillId="0" borderId="3" xfId="0" applyFont="1" applyBorder="1" applyAlignment="1" applyProtection="1">
      <alignment vertical="top" wrapText="1"/>
    </xf>
    <xf numFmtId="0" fontId="4" fillId="0" borderId="3" xfId="0" applyFont="1" applyBorder="1" applyAlignment="1" applyProtection="1">
      <alignment horizontal="left" vertical="top" wrapText="1"/>
    </xf>
    <xf numFmtId="0" fontId="9" fillId="0" borderId="4" xfId="0" applyFont="1" applyBorder="1" applyAlignment="1" applyProtection="1">
      <alignment horizontal="left" vertical="top" wrapText="1"/>
    </xf>
    <xf numFmtId="0" fontId="4" fillId="0" borderId="4" xfId="0" applyFont="1" applyBorder="1" applyAlignment="1" applyProtection="1">
      <alignment vertical="top"/>
    </xf>
    <xf numFmtId="0" fontId="11" fillId="0" borderId="4" xfId="0" applyFont="1" applyBorder="1" applyAlignment="1" applyProtection="1">
      <alignment vertical="top" wrapText="1"/>
    </xf>
    <xf numFmtId="0" fontId="6" fillId="0" borderId="6" xfId="0" applyFont="1" applyBorder="1" applyAlignment="1" applyProtection="1">
      <alignment horizontal="left" vertical="top" wrapText="1"/>
    </xf>
    <xf numFmtId="0" fontId="11" fillId="0" borderId="0" xfId="0" applyFont="1" applyAlignment="1" applyProtection="1">
      <alignment vertical="top" wrapText="1"/>
    </xf>
    <xf numFmtId="0" fontId="11" fillId="0" borderId="4" xfId="0" applyFont="1" applyBorder="1" applyAlignment="1" applyProtection="1">
      <alignment vertical="top"/>
    </xf>
    <xf numFmtId="0" fontId="11" fillId="0" borderId="6" xfId="0" applyFont="1" applyBorder="1" applyAlignment="1" applyProtection="1">
      <alignment vertical="top" wrapText="1"/>
    </xf>
    <xf numFmtId="0" fontId="11" fillId="0" borderId="7" xfId="0" applyFont="1" applyBorder="1" applyAlignment="1" applyProtection="1">
      <alignment vertical="top" wrapText="1"/>
    </xf>
    <xf numFmtId="0" fontId="4" fillId="0" borderId="4" xfId="0" applyFont="1" applyBorder="1" applyAlignment="1" applyProtection="1">
      <alignment horizontal="left" vertical="top" wrapText="1"/>
    </xf>
    <xf numFmtId="0" fontId="18" fillId="0" borderId="11" xfId="0" applyFont="1" applyBorder="1" applyAlignment="1" applyProtection="1">
      <alignment horizontal="left" vertical="top" wrapText="1"/>
    </xf>
    <xf numFmtId="0" fontId="17" fillId="0" borderId="17" xfId="0" applyFont="1" applyBorder="1" applyAlignment="1" applyProtection="1">
      <alignment horizontal="left" vertical="top" wrapText="1"/>
    </xf>
    <xf numFmtId="0" fontId="11" fillId="0" borderId="10" xfId="0" applyFont="1" applyBorder="1" applyAlignment="1" applyProtection="1">
      <alignment vertical="top" wrapText="1"/>
    </xf>
    <xf numFmtId="0" fontId="11" fillId="7" borderId="6" xfId="0" applyFont="1" applyFill="1" applyBorder="1" applyAlignment="1" applyProtection="1">
      <alignment horizontal="center" vertical="top"/>
    </xf>
    <xf numFmtId="0" fontId="9" fillId="0" borderId="12" xfId="0" applyFont="1" applyBorder="1" applyAlignment="1" applyProtection="1">
      <alignment horizontal="left" vertical="top" wrapText="1"/>
    </xf>
    <xf numFmtId="0" fontId="4" fillId="0" borderId="10" xfId="0" applyFont="1" applyBorder="1" applyAlignment="1" applyProtection="1">
      <alignment vertical="top"/>
    </xf>
    <xf numFmtId="0" fontId="4" fillId="7" borderId="3" xfId="0" applyFont="1" applyFill="1" applyBorder="1" applyAlignment="1" applyProtection="1">
      <alignment horizontal="center" vertical="top"/>
    </xf>
    <xf numFmtId="0" fontId="4" fillId="0" borderId="12" xfId="0" applyFont="1" applyBorder="1" applyAlignment="1" applyProtection="1">
      <alignment horizontal="left" vertical="top" wrapText="1"/>
    </xf>
    <xf numFmtId="0" fontId="4" fillId="7" borderId="4" xfId="0" applyFont="1" applyFill="1" applyBorder="1" applyAlignment="1" applyProtection="1">
      <alignment horizontal="center" vertical="top"/>
    </xf>
    <xf numFmtId="0" fontId="10" fillId="0" borderId="6" xfId="0" applyFont="1" applyBorder="1" applyAlignment="1" applyProtection="1">
      <alignment vertical="top" wrapText="1"/>
    </xf>
    <xf numFmtId="0" fontId="17" fillId="0" borderId="18" xfId="0" applyFont="1" applyBorder="1" applyAlignment="1" applyProtection="1">
      <alignment vertical="top" wrapText="1"/>
    </xf>
    <xf numFmtId="0" fontId="11" fillId="7" borderId="9" xfId="0" applyFont="1" applyFill="1" applyBorder="1" applyAlignment="1" applyProtection="1">
      <alignment horizontal="center" vertical="top"/>
    </xf>
    <xf numFmtId="0" fontId="11" fillId="0" borderId="1" xfId="0" applyFont="1" applyBorder="1" applyAlignment="1" applyProtection="1">
      <alignment vertical="top" wrapText="1"/>
    </xf>
    <xf numFmtId="0" fontId="11" fillId="0" borderId="19"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12" fillId="0" borderId="4" xfId="0" applyFont="1" applyBorder="1" applyAlignment="1" applyProtection="1">
      <alignment vertical="top" wrapText="1"/>
    </xf>
    <xf numFmtId="0" fontId="10" fillId="0" borderId="13" xfId="0" applyFont="1" applyBorder="1" applyAlignment="1" applyProtection="1">
      <alignment horizontal="left" vertical="top" wrapText="1"/>
    </xf>
    <xf numFmtId="0" fontId="23" fillId="0" borderId="1" xfId="0" applyFont="1" applyBorder="1" applyAlignment="1" applyProtection="1">
      <alignment vertical="top" wrapText="1"/>
    </xf>
    <xf numFmtId="0" fontId="11" fillId="0" borderId="1" xfId="0" applyFont="1" applyBorder="1" applyAlignment="1" applyProtection="1">
      <alignment horizontal="left" vertical="top" wrapText="1"/>
    </xf>
    <xf numFmtId="0" fontId="19" fillId="0" borderId="0" xfId="0" applyFont="1" applyProtection="1"/>
    <xf numFmtId="0" fontId="11" fillId="0" borderId="17" xfId="0" applyFont="1" applyBorder="1" applyAlignment="1" applyProtection="1">
      <alignment horizontal="left" vertical="top" wrapText="1"/>
    </xf>
    <xf numFmtId="0" fontId="11" fillId="0" borderId="8" xfId="0" applyFont="1" applyBorder="1" applyAlignment="1" applyProtection="1">
      <alignment vertical="top" wrapText="1"/>
    </xf>
    <xf numFmtId="0" fontId="17" fillId="0" borderId="2" xfId="0" applyFont="1" applyBorder="1" applyAlignment="1" applyProtection="1">
      <alignment vertical="top" wrapText="1"/>
    </xf>
    <xf numFmtId="0" fontId="11" fillId="2" borderId="16" xfId="0" applyFont="1" applyFill="1" applyBorder="1" applyAlignment="1" applyProtection="1">
      <alignment horizontal="center" vertical="top" wrapText="1"/>
    </xf>
    <xf numFmtId="0" fontId="11" fillId="2" borderId="7" xfId="0" applyFont="1" applyFill="1" applyBorder="1" applyAlignment="1" applyProtection="1">
      <alignment horizontal="center" vertical="top" wrapText="1"/>
    </xf>
    <xf numFmtId="0" fontId="11" fillId="9" borderId="2" xfId="0" applyFont="1" applyFill="1" applyBorder="1" applyAlignment="1" applyProtection="1">
      <alignment horizontal="left" vertical="top" wrapText="1"/>
      <protection locked="0"/>
    </xf>
    <xf numFmtId="0" fontId="11" fillId="9" borderId="5" xfId="0" applyFont="1" applyFill="1" applyBorder="1" applyAlignment="1" applyProtection="1">
      <alignment horizontal="left" vertical="top" wrapText="1"/>
      <protection locked="0"/>
    </xf>
    <xf numFmtId="0" fontId="4" fillId="7" borderId="0" xfId="0" applyFont="1" applyFill="1" applyAlignment="1" applyProtection="1">
      <alignment vertical="center"/>
      <protection locked="0"/>
    </xf>
    <xf numFmtId="0" fontId="10" fillId="7" borderId="0" xfId="0" applyFont="1" applyFill="1" applyAlignment="1" applyProtection="1">
      <alignment vertical="top"/>
      <protection locked="0"/>
    </xf>
    <xf numFmtId="0" fontId="14" fillId="7" borderId="0" xfId="0" applyFont="1" applyFill="1" applyAlignment="1" applyProtection="1">
      <alignment vertical="top"/>
      <protection locked="0"/>
    </xf>
    <xf numFmtId="0" fontId="12" fillId="7" borderId="0" xfId="0" applyFont="1" applyFill="1" applyAlignment="1" applyProtection="1">
      <alignment vertical="top"/>
      <protection locked="0"/>
    </xf>
    <xf numFmtId="0" fontId="21" fillId="7" borderId="0" xfId="0" applyFont="1" applyFill="1" applyProtection="1">
      <protection locked="0"/>
    </xf>
    <xf numFmtId="0" fontId="11" fillId="7" borderId="1" xfId="0" applyFont="1" applyFill="1" applyBorder="1" applyAlignment="1" applyProtection="1">
      <alignment vertical="center" wrapText="1"/>
      <protection locked="0"/>
    </xf>
    <xf numFmtId="0" fontId="3" fillId="7" borderId="0" xfId="0" applyFont="1" applyFill="1" applyAlignment="1" applyProtection="1">
      <alignment vertical="center" wrapText="1"/>
      <protection locked="0"/>
    </xf>
    <xf numFmtId="0" fontId="6" fillId="7" borderId="0" xfId="0" applyFont="1" applyFill="1" applyAlignment="1" applyProtection="1">
      <alignment horizontal="left" vertical="center" indent="2"/>
      <protection locked="0"/>
    </xf>
    <xf numFmtId="0" fontId="7" fillId="7" borderId="0" xfId="0" applyFont="1" applyFill="1" applyAlignment="1" applyProtection="1">
      <alignment horizontal="left" wrapText="1" indent="4"/>
      <protection locked="0"/>
    </xf>
    <xf numFmtId="0" fontId="18" fillId="7" borderId="0" xfId="0" applyFont="1" applyFill="1" applyAlignment="1" applyProtection="1">
      <alignment horizontal="left" vertical="center" indent="2"/>
      <protection locked="0"/>
    </xf>
    <xf numFmtId="0" fontId="11" fillId="7" borderId="0" xfId="0" applyFont="1" applyFill="1" applyAlignment="1" applyProtection="1">
      <alignment horizontal="left" vertical="center" wrapText="1" indent="4"/>
      <protection locked="0"/>
    </xf>
    <xf numFmtId="0" fontId="10" fillId="7" borderId="0" xfId="0" applyFont="1" applyFill="1" applyAlignment="1" applyProtection="1">
      <alignment horizontal="left" vertical="center" wrapText="1" indent="2"/>
      <protection locked="0"/>
    </xf>
    <xf numFmtId="0" fontId="11" fillId="7" borderId="0" xfId="0" applyFont="1" applyFill="1" applyAlignment="1" applyProtection="1">
      <alignment horizontal="left" vertical="center" wrapText="1" indent="3"/>
      <protection locked="0"/>
    </xf>
    <xf numFmtId="0" fontId="2" fillId="7" borderId="1" xfId="0" applyFont="1" applyFill="1" applyBorder="1" applyAlignment="1" applyProtection="1">
      <alignment vertical="center" wrapText="1"/>
      <protection locked="0"/>
    </xf>
  </cellXfs>
  <cellStyles count="2">
    <cellStyle name="Normal" xfId="0" builtinId="0"/>
    <cellStyle name="Percent" xfId="1" builtinId="5"/>
  </cellStyles>
  <dxfs count="22">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strike val="0"/>
        <outline val="0"/>
        <shadow val="0"/>
        <vertAlign val="baseline"/>
        <sz val="12"/>
        <name val="Arial"/>
        <scheme val="none"/>
      </font>
      <numFmt numFmtId="0" formatCode="General"/>
      <protection locked="1"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top/>
        <bottom style="thin">
          <color indexed="64"/>
        </bottom>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2" tint="-9.9978637043366805E-2"/>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numFmt numFmtId="13" formatCode="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0" formatCode="General"/>
      <fill>
        <patternFill patternType="solid">
          <fgColor indexed="64"/>
          <bgColor rgb="FFFFFFCC"/>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Arial"/>
        <scheme val="none"/>
      </font>
      <numFmt numFmtId="13" formatCode="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 formatCode="0"/>
      <fill>
        <patternFill patternType="solid">
          <fgColor indexed="64"/>
          <bgColor rgb="FFFFFFCC"/>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rgb="FFFF0000"/>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bottom style="thin">
          <color indexed="64"/>
        </bottom>
      </border>
      <protection locked="1" hidden="0"/>
    </dxf>
    <dxf>
      <border diagonalUp="0" diagonalDown="0">
        <left style="medium">
          <color rgb="FF000000"/>
        </left>
        <right style="thin">
          <color indexed="64"/>
        </right>
        <top style="medium">
          <color rgb="FF000000"/>
        </top>
        <bottom style="medium">
          <color rgb="FF000000"/>
        </bottom>
      </border>
    </dxf>
    <dxf>
      <font>
        <strike val="0"/>
        <outline val="0"/>
        <shadow val="0"/>
        <vertAlign val="baseline"/>
        <sz val="12"/>
        <name val="Arial"/>
        <scheme val="none"/>
      </font>
      <protection locked="1" hidden="0"/>
    </dxf>
    <dxf>
      <border>
        <bottom style="medium">
          <color indexed="64"/>
        </bottom>
      </border>
    </dxf>
    <dxf>
      <font>
        <strike val="0"/>
        <outline val="0"/>
        <shadow val="0"/>
        <vertAlign val="baseline"/>
        <sz val="12"/>
        <name val="Arial"/>
        <scheme val="none"/>
      </font>
      <alignment horizontal="center" vertical="top"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FFFFCC"/>
      <color rgb="FF000000"/>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1571659</xdr:colOff>
      <xdr:row>3</xdr:row>
      <xdr:rowOff>209550</xdr:rowOff>
    </xdr:to>
    <xdr:pic>
      <xdr:nvPicPr>
        <xdr:cNvPr id="4" name="Picture 3" descr="D H C S, California Department of Health Care Services logo.">
          <a:extLst>
            <a:ext uri="{FF2B5EF4-FFF2-40B4-BE49-F238E27FC236}">
              <a16:creationId xmlns:a16="http://schemas.microsoft.com/office/drawing/2014/main" id="{C468A8E1-9871-42E2-BB87-61AEA9BE9A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1517684"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476247</xdr:colOff>
      <xdr:row>1</xdr:row>
      <xdr:rowOff>0</xdr:rowOff>
    </xdr:from>
    <xdr:to>
      <xdr:col>0</xdr:col>
      <xdr:colOff>1993931</xdr:colOff>
      <xdr:row>4</xdr:row>
      <xdr:rowOff>156482</xdr:rowOff>
    </xdr:to>
    <xdr:pic>
      <xdr:nvPicPr>
        <xdr:cNvPr id="4" name="Picture 3" descr="D H C S, California Department of Health Care Services logo.">
          <a:extLst>
            <a:ext uri="{FF2B5EF4-FFF2-40B4-BE49-F238E27FC236}">
              <a16:creationId xmlns:a16="http://schemas.microsoft.com/office/drawing/2014/main" id="{0AB5F871-6400-422C-8ED1-167752A65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7" y="299356"/>
          <a:ext cx="1517684" cy="742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dhcs.ca.gov/Users/edaugherty/Work%20Folders/Local%20Documents/CalAIM%20PIP/Final%20Program%20Documents/Redo%2010.8/CalAIM%20Incentive%20Payment%20Measures%20and%20Reporting%20Template_9%2024%2021_a11y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estones and Measures Summary"/>
      <sheetName val="Payment 1 - Gap Assessment"/>
      <sheetName val="Payment 2 - Gap Assessment Prog"/>
      <sheetName val="CalAIM Incentive Payment Measur"/>
    </sheetNames>
    <sheetDataSet>
      <sheetData sheetId="0"/>
      <sheetData sheetId="1"/>
      <sheetData sheetId="2"/>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43" displayName="Table43" ref="A12:R48" totalsRowShown="0" headerRowDxfId="21" dataDxfId="19" headerRowBorderDxfId="20" tableBorderDxfId="18">
  <autoFilter ref="A12:R4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Program Priority Area" dataDxfId="17"/>
    <tableColumn id="2" xr3:uid="{00000000-0010-0000-0000-000002000000}" name="Submission 3 Measures" dataDxfId="16"/>
    <tableColumn id="12" xr3:uid="{00000000-0010-0000-0000-00000C000000}" name="Applicable Reporting Timeframe" dataDxfId="15"/>
    <tableColumn id="3" xr3:uid="{00000000-0010-0000-0000-000003000000}" name="Numerator Description" dataDxfId="14"/>
    <tableColumn id="4" xr3:uid="{00000000-0010-0000-0000-000004000000}" name="Denominator Description" dataDxfId="13"/>
    <tableColumn id="5" xr3:uid="{00000000-0010-0000-0000-000005000000}" name="Numerator Submission_x000a_(From Submission 3)" dataDxfId="12"/>
    <tableColumn id="6" xr3:uid="{00000000-0010-0000-0000-000006000000}" name="Denominator Submission_x000a_(From Submission 3)" dataDxfId="11"/>
    <tableColumn id="11" xr3:uid="{00000000-0010-0000-0000-00000B000000}" name="Measure Result_x000a_(Automatically Calculates)" dataDxfId="10" dataCellStyle="Percent">
      <calculatedColumnFormula>IFERROR(Table43[[#This Row],[Numerator Submission
(From Submission 3)]]/Table43[[#This Row],[Denominator Submission
(From Submission 3)]],"")</calculatedColumnFormula>
    </tableColumn>
    <tableColumn id="15" xr3:uid="{00000000-0010-0000-0000-00000F000000}" name="Numerator Submission_x000a_(From Submission 2B)" dataDxfId="9"/>
    <tableColumn id="16" xr3:uid="{00000000-0010-0000-0000-000010000000}" name="Denominator Submission_x000a_(From Submission 2B)" dataDxfId="8"/>
    <tableColumn id="14" xr3:uid="{00000000-0010-0000-0000-00000E000000}" name="Baseline Result_x000a_(From Submission 2B)" dataDxfId="7">
      <calculatedColumnFormula>IFERROR(Table43[[#This Row],[Numerator Submission
(From Submission 2B)]]/Table43[[#This Row],[Denominator Submission
(From Submission 2B)]],"")</calculatedColumnFormula>
    </tableColumn>
    <tableColumn id="7" xr3:uid="{00000000-0010-0000-0000-000007000000}" name="Percentage Point Change from Baseline_x000a_(Automatically Calculates)" dataDxfId="6">
      <calculatedColumnFormula>IFERROR((Table43[[#This Row],[Measure Result
(Automatically Calculates)]]-Table43[[#This Row],[Baseline Result
(From Submission 2B)]])/Table43[[#This Row],[Baseline Result
(From Submission 2B)]],"")</calculatedColumnFormula>
    </tableColumn>
    <tableColumn id="18" xr3:uid="{00000000-0010-0000-0000-000012000000}" name="Percent Change of Gap Between Baseline and 100%_x000a_(Automatically Calculates)" dataDxfId="5">
      <calculatedColumnFormula>IFERROR((Table43[[#This Row],[Measure Result
(Automatically Calculates)]]-Table43[[#This Row],[Baseline Result
(From Submission 2B)]])/(1-Table43[[#This Row],[Baseline Result
(From Submission 2B)]]),"")</calculatedColumnFormula>
    </tableColumn>
    <tableColumn id="9" xr3:uid="{00000000-0010-0000-0000-000009000000}" name="Weighting for Payment 3 Measures" dataDxfId="4"/>
    <tableColumn id="10" xr3:uid="{00000000-0010-0000-0000-00000A000000}" name="Quantitative Target for Payment 3 Measures" dataDxfId="3"/>
    <tableColumn id="24" xr3:uid="{00000000-0010-0000-0000-000018000000}" name="Gap Improvement Target Met?" dataDxfId="2">
      <calculatedColumnFormula>IFERROR(IF(#REF!="No","Performance Target Not Applicable",IF(Table43[[#This Row],[Percentage Point Change from Baseline
(Automatically Calculates)]]&gt;=((1-Table43[[#This Row],[Baseline Result
(From Submission 2B)]])*0.2),"Yes","No")),"")</calculatedColumnFormula>
    </tableColumn>
    <tableColumn id="25" xr3:uid="{00000000-0010-0000-0000-000019000000}" name="Numerator Improvement Target Met?" dataDxfId="1">
      <calculatedColumnFormula>IFERROR(IF(#REF!="No","Performance Target Not Applicable",IF(Table43[[#This Row],[Gap Improvement Target Met?]]="Yes","Not Applicable; Gap Improvement Target Met",IF(((Table43[[#This Row],[Numerator Submission
(From Submission 3)]]-Table43[[#This Row],[Numerator Submission
(From Submission 2B)]])/Table43[[#This Row],[Numerator Submission
(From Submission 2B)]])&gt;=0.2,"Yes","No"))),"")</calculatedColumnFormula>
    </tableColumn>
    <tableColumn id="26" xr3:uid="{00000000-0010-0000-0000-00001A000000}" name="Denominator Improvement Target Met?" dataDxfId="0">
      <calculatedColumnFormula>IFERROR(IF(#REF!="No","Performance Target Not Applicable",IF(Table43[[#This Row],[Denominator Submission
(From Submission 3)]]="","",IF(Table43[[#This Row],[Gap Improvement Target Met?]]="Yes","Not Applicable; Gap Improvement Target Met",IF(Table43[[#This Row],[Denominator Submission
(From Submission 3)]]&gt;Table43[[#This Row],[Denominator Submission
(From Submission 2B)]],"Yes","No")))),"")</calculatedColumnFormula>
    </tableColumn>
  </tableColumns>
  <tableStyleInfo showFirstColumn="0" showLastColumn="0" showRowStripes="0" showColumnStripes="0"/>
  <extLst>
    <ext xmlns:x14="http://schemas.microsoft.com/office/spreadsheetml/2009/9/main" uri="{504A1905-F514-4f6f-8877-14C23A59335A}">
      <x14:table altTextSummary="A table depicts information on the progress reports of M C Ps. The column headers are as follows. Program Priority Area, Submission 2 Measures, Applicable Reporting Timeframe, Numerator Description, Denominator Description, Numerator Submission (From Submission 3), Denominator Submission (From Submission 3), Measure Result (Automatically Calculates), Numerator Submission (From Submission 2 B), Denominator Submission (From Submission 2 B), Baseline Result (From Submission 2 B), Percentage Point Change from Baseline (Automatically Calculates), Percent Change of Gap Between Baseline and 100 percent (Automatically Calculates), Weighing for Payment 3 Measures, Quantitative Target for Payment 3 Measures, Gap Improvement Target Met?, Numerator Improvement Target Met?, and Denominator Improvement Target Met?_x000d__x000a_"/>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29"/>
  <sheetViews>
    <sheetView topLeftCell="A8" zoomScaleNormal="100" workbookViewId="0">
      <selection activeCell="A12" sqref="A12"/>
    </sheetView>
  </sheetViews>
  <sheetFormatPr defaultColWidth="0" defaultRowHeight="15" zeroHeight="1" x14ac:dyDescent="0.25"/>
  <cols>
    <col min="1" max="1" width="93.44140625" style="3" customWidth="1"/>
    <col min="2" max="2" width="1.44140625" style="3" hidden="1" customWidth="1"/>
    <col min="3" max="16384" width="9.109375" style="3" hidden="1"/>
  </cols>
  <sheetData>
    <row r="1" spans="1:2" x14ac:dyDescent="0.25">
      <c r="A1" s="105" t="s">
        <v>158</v>
      </c>
      <c r="B1" s="1"/>
    </row>
    <row r="2" spans="1:2" ht="15.75" customHeight="1" x14ac:dyDescent="0.25">
      <c r="A2" s="18"/>
      <c r="B2" s="13"/>
    </row>
    <row r="3" spans="1:2" ht="15.6" x14ac:dyDescent="0.25">
      <c r="A3" s="18"/>
      <c r="B3" s="4"/>
    </row>
    <row r="4" spans="1:2" ht="26.25" customHeight="1" x14ac:dyDescent="0.25">
      <c r="A4" s="18"/>
      <c r="B4" s="4"/>
    </row>
    <row r="5" spans="1:2" ht="15.6" x14ac:dyDescent="0.25">
      <c r="A5" s="4" t="s">
        <v>0</v>
      </c>
      <c r="B5" s="5"/>
    </row>
    <row r="6" spans="1:2" ht="15.6" x14ac:dyDescent="0.25">
      <c r="A6" s="106" t="s">
        <v>1</v>
      </c>
      <c r="B6" s="13"/>
    </row>
    <row r="7" spans="1:2" ht="15.6" x14ac:dyDescent="0.25">
      <c r="A7" s="107" t="s">
        <v>107</v>
      </c>
      <c r="B7" s="13"/>
    </row>
    <row r="8" spans="1:2" ht="15.6" x14ac:dyDescent="0.25">
      <c r="A8" s="108" t="s">
        <v>106</v>
      </c>
      <c r="B8" s="13"/>
    </row>
    <row r="9" spans="1:2" x14ac:dyDescent="0.25">
      <c r="A9" s="19"/>
      <c r="B9" s="14"/>
    </row>
    <row r="10" spans="1:2" ht="22.5" customHeight="1" x14ac:dyDescent="0.3">
      <c r="A10" s="109" t="s">
        <v>2</v>
      </c>
      <c r="B10" s="13"/>
    </row>
    <row r="11" spans="1:2" ht="296.25" customHeight="1" x14ac:dyDescent="0.25">
      <c r="A11" s="110" t="s">
        <v>133</v>
      </c>
      <c r="B11" s="15"/>
    </row>
    <row r="12" spans="1:2" ht="19.5" customHeight="1" x14ac:dyDescent="0.3">
      <c r="A12" s="109" t="s">
        <v>3</v>
      </c>
      <c r="B12" s="13"/>
    </row>
    <row r="13" spans="1:2" ht="38.25" customHeight="1" x14ac:dyDescent="0.25">
      <c r="A13" s="111" t="s">
        <v>4</v>
      </c>
      <c r="B13" s="13"/>
    </row>
    <row r="14" spans="1:2" s="11" customFormat="1" ht="32.1" customHeight="1" x14ac:dyDescent="0.3">
      <c r="A14" s="112" t="s">
        <v>5</v>
      </c>
      <c r="B14" s="16"/>
    </row>
    <row r="15" spans="1:2" ht="31.2" x14ac:dyDescent="0.3">
      <c r="A15" s="113" t="s">
        <v>6</v>
      </c>
      <c r="B15" s="13"/>
    </row>
    <row r="16" spans="1:2" s="11" customFormat="1" ht="32.1" customHeight="1" x14ac:dyDescent="0.3">
      <c r="A16" s="114" t="s">
        <v>124</v>
      </c>
      <c r="B16" s="16"/>
    </row>
    <row r="17" spans="1:2" s="11" customFormat="1" ht="32.1" customHeight="1" x14ac:dyDescent="0.3">
      <c r="A17" s="114" t="s">
        <v>125</v>
      </c>
      <c r="B17" s="16"/>
    </row>
    <row r="18" spans="1:2" s="11" customFormat="1" ht="68.25" customHeight="1" x14ac:dyDescent="0.3">
      <c r="A18" s="115" t="s">
        <v>7</v>
      </c>
      <c r="B18" s="16"/>
    </row>
    <row r="19" spans="1:2" s="11" customFormat="1" ht="32.1" customHeight="1" x14ac:dyDescent="0.3">
      <c r="A19" s="114" t="s">
        <v>117</v>
      </c>
      <c r="B19" s="16"/>
    </row>
    <row r="20" spans="1:2" s="11" customFormat="1" ht="32.1" customHeight="1" x14ac:dyDescent="0.3">
      <c r="A20" s="114" t="s">
        <v>134</v>
      </c>
      <c r="B20" s="16"/>
    </row>
    <row r="21" spans="1:2" s="11" customFormat="1" ht="32.1" customHeight="1" x14ac:dyDescent="0.3">
      <c r="A21" s="116" t="s">
        <v>116</v>
      </c>
      <c r="B21" s="16"/>
    </row>
    <row r="22" spans="1:2" ht="135.75" customHeight="1" x14ac:dyDescent="0.25">
      <c r="A22" s="117" t="s">
        <v>123</v>
      </c>
      <c r="B22" s="13"/>
    </row>
    <row r="23" spans="1:2" ht="32.4" customHeight="1" x14ac:dyDescent="0.25">
      <c r="A23" s="116" t="s">
        <v>129</v>
      </c>
      <c r="B23" s="13"/>
    </row>
    <row r="24" spans="1:2" ht="108.6" customHeight="1" x14ac:dyDescent="0.25">
      <c r="A24" s="117" t="s">
        <v>151</v>
      </c>
      <c r="B24" s="13"/>
    </row>
    <row r="25" spans="1:2" s="11" customFormat="1" ht="32.1" customHeight="1" x14ac:dyDescent="0.3">
      <c r="A25" s="116" t="s">
        <v>128</v>
      </c>
      <c r="B25" s="16"/>
    </row>
    <row r="26" spans="1:2" s="11" customFormat="1" ht="330" customHeight="1" x14ac:dyDescent="0.3">
      <c r="A26" s="117" t="s">
        <v>150</v>
      </c>
      <c r="B26" s="16"/>
    </row>
    <row r="27" spans="1:2" ht="22.5" customHeight="1" x14ac:dyDescent="0.3">
      <c r="A27" s="109" t="s">
        <v>8</v>
      </c>
      <c r="B27" s="13"/>
    </row>
    <row r="28" spans="1:2" ht="36" customHeight="1" x14ac:dyDescent="0.25">
      <c r="A28" s="118" t="s">
        <v>9</v>
      </c>
      <c r="B28" s="15"/>
    </row>
    <row r="29" spans="1:2" ht="12" customHeight="1" x14ac:dyDescent="0.25">
      <c r="A29" s="12" t="s">
        <v>10</v>
      </c>
    </row>
  </sheetData>
  <sheetProtection algorithmName="SHA-512" hashValue="kkrId8p8c1soTlUHjK2dNeAWSQH9tjRXp396748vJN7ZA0eWUQm7X6Ar++zqMHe2Rt6xcXDGmPnBvqC/BpiY3A==" saltValue="1PqZFh4/+D33xeV3WYa4OA==" spinCount="100000" sheet="1" objects="1" scenarios="1" selectLockedCells="1"/>
  <pageMargins left="0.7" right="0.7" top="0.75" bottom="0.75" header="0.3" footer="0.3"/>
  <pageSetup orientation="portrait" r:id="rId1"/>
  <headerFooter>
    <oddHeader>&amp;L&amp;"Arial,Regular"&amp;12State of California
Health and Human Services Agency&amp;R&amp;"Arial,Regular"&amp;12Department of Health Care Services</oddHeader>
    <oddFooter>&amp;L&amp;"Arial,Regular"&amp;12DHCS 8207 (03/2023)&amp;RPage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A1:X49"/>
  <sheetViews>
    <sheetView showGridLines="0" tabSelected="1" topLeftCell="B1" zoomScale="70" zoomScaleNormal="70" zoomScalePageLayoutView="90" workbookViewId="0">
      <selection activeCell="B8" sqref="B8"/>
    </sheetView>
  </sheetViews>
  <sheetFormatPr defaultColWidth="0" defaultRowHeight="9.9" customHeight="1" zeroHeight="1" x14ac:dyDescent="0.25"/>
  <cols>
    <col min="1" max="1" width="36.88671875" style="17" customWidth="1"/>
    <col min="2" max="2" width="71.5546875" style="17" customWidth="1"/>
    <col min="3" max="3" width="22.5546875" style="17" customWidth="1"/>
    <col min="4" max="4" width="58.44140625" style="17" customWidth="1"/>
    <col min="5" max="5" width="54.5546875" style="17" customWidth="1"/>
    <col min="6" max="7" width="20.109375" style="2" customWidth="1"/>
    <col min="8" max="8" width="19" style="2" customWidth="1"/>
    <col min="9" max="10" width="22" style="9" customWidth="1"/>
    <col min="11" max="11" width="22.109375" style="9" customWidth="1"/>
    <col min="12" max="13" width="29" style="9" customWidth="1"/>
    <col min="14" max="14" width="21" style="17" customWidth="1"/>
    <col min="15" max="15" width="38.44140625" style="17" customWidth="1"/>
    <col min="16" max="18" width="19.109375" style="17" customWidth="1"/>
    <col min="19" max="19" width="4.109375" style="17" customWidth="1"/>
    <col min="20" max="24" width="9.109375" style="17" hidden="1" customWidth="1"/>
    <col min="25" max="16384" width="0" style="17" hidden="1"/>
  </cols>
  <sheetData>
    <row r="1" spans="1:18" s="24" customFormat="1" ht="15" x14ac:dyDescent="0.25">
      <c r="A1" s="21" t="s">
        <v>159</v>
      </c>
      <c r="B1" s="22"/>
      <c r="C1" s="22"/>
      <c r="D1" s="22"/>
      <c r="E1" s="22"/>
      <c r="F1" s="22"/>
      <c r="G1" s="22"/>
      <c r="H1" s="22"/>
      <c r="I1" s="23"/>
      <c r="J1" s="23"/>
      <c r="K1" s="23"/>
      <c r="L1" s="23"/>
      <c r="M1" s="23"/>
      <c r="N1" s="22"/>
      <c r="O1" s="22"/>
      <c r="P1" s="22"/>
      <c r="Q1" s="22"/>
      <c r="R1" s="22"/>
    </row>
    <row r="2" spans="1:18" s="24" customFormat="1" ht="15.6" x14ac:dyDescent="0.25">
      <c r="A2" s="25" t="s">
        <v>11</v>
      </c>
      <c r="B2" s="26" t="s">
        <v>0</v>
      </c>
      <c r="C2" s="26"/>
      <c r="D2" s="22"/>
      <c r="E2" s="22"/>
      <c r="F2" s="22"/>
      <c r="G2" s="22"/>
      <c r="H2" s="22"/>
      <c r="I2" s="23"/>
      <c r="J2" s="23"/>
      <c r="K2" s="23"/>
      <c r="L2" s="23"/>
      <c r="M2" s="23"/>
      <c r="N2" s="22"/>
      <c r="O2" s="22"/>
      <c r="P2" s="22"/>
      <c r="Q2" s="22"/>
      <c r="R2" s="22"/>
    </row>
    <row r="3" spans="1:18" s="24" customFormat="1" ht="15.6" x14ac:dyDescent="0.25">
      <c r="A3" s="27"/>
      <c r="B3" s="28" t="s">
        <v>104</v>
      </c>
      <c r="C3" s="28"/>
      <c r="D3" s="22"/>
      <c r="E3" s="22"/>
      <c r="F3" s="22"/>
      <c r="G3" s="22"/>
      <c r="H3" s="22"/>
      <c r="I3" s="23"/>
      <c r="J3" s="23"/>
      <c r="K3" s="23"/>
      <c r="L3" s="23"/>
      <c r="M3" s="23"/>
      <c r="N3" s="22"/>
      <c r="O3" s="22"/>
      <c r="P3" s="22"/>
      <c r="Q3" s="22"/>
      <c r="R3" s="22"/>
    </row>
    <row r="4" spans="1:18" s="24" customFormat="1" ht="15" x14ac:dyDescent="0.25">
      <c r="A4" s="27"/>
      <c r="B4" s="29"/>
      <c r="C4" s="29"/>
      <c r="D4" s="22"/>
      <c r="E4" s="22"/>
      <c r="F4" s="22"/>
      <c r="G4" s="22"/>
      <c r="H4" s="22"/>
      <c r="I4" s="23"/>
      <c r="J4" s="23"/>
      <c r="K4" s="23"/>
      <c r="L4" s="23"/>
      <c r="M4" s="23"/>
      <c r="N4" s="22"/>
      <c r="O4" s="22"/>
      <c r="P4" s="22"/>
      <c r="Q4" s="22"/>
      <c r="R4" s="22"/>
    </row>
    <row r="5" spans="1:18" s="24" customFormat="1" ht="15.6" x14ac:dyDescent="0.25">
      <c r="A5" s="27"/>
      <c r="B5" s="30" t="s">
        <v>12</v>
      </c>
      <c r="C5" s="29"/>
      <c r="D5" s="22"/>
      <c r="E5" s="22"/>
      <c r="F5" s="22"/>
      <c r="G5" s="22"/>
      <c r="H5" s="22"/>
      <c r="I5" s="23"/>
      <c r="J5" s="23"/>
      <c r="K5" s="23"/>
      <c r="L5" s="23"/>
      <c r="M5" s="23"/>
      <c r="N5" s="22"/>
      <c r="O5" s="22"/>
      <c r="P5" s="22"/>
      <c r="Q5" s="22"/>
      <c r="R5" s="22"/>
    </row>
    <row r="6" spans="1:18" s="24" customFormat="1" ht="15.6" x14ac:dyDescent="0.25">
      <c r="A6" s="28" t="s">
        <v>13</v>
      </c>
      <c r="B6" s="27"/>
      <c r="C6" s="27"/>
      <c r="E6" s="22"/>
      <c r="F6" s="22"/>
      <c r="G6" s="22"/>
      <c r="H6" s="22"/>
      <c r="I6" s="23"/>
      <c r="J6" s="23"/>
      <c r="K6" s="23"/>
      <c r="L6" s="23"/>
      <c r="M6" s="23"/>
      <c r="N6" s="22"/>
      <c r="O6" s="22"/>
      <c r="P6" s="22"/>
      <c r="Q6" s="22"/>
      <c r="R6" s="22"/>
    </row>
    <row r="7" spans="1:18" s="24" customFormat="1" ht="15.6" x14ac:dyDescent="0.25">
      <c r="A7" s="31" t="s">
        <v>14</v>
      </c>
      <c r="B7" s="6"/>
      <c r="C7" s="27"/>
      <c r="D7" s="22"/>
      <c r="E7" s="22"/>
      <c r="F7" s="22"/>
      <c r="G7" s="22"/>
      <c r="H7" s="22"/>
      <c r="I7" s="23"/>
      <c r="J7" s="23"/>
      <c r="K7" s="23"/>
      <c r="L7" s="23"/>
      <c r="M7" s="23"/>
      <c r="N7" s="22"/>
      <c r="O7" s="22"/>
      <c r="P7" s="22"/>
      <c r="Q7" s="22"/>
      <c r="R7" s="22"/>
    </row>
    <row r="8" spans="1:18" s="24" customFormat="1" ht="15.6" x14ac:dyDescent="0.25">
      <c r="A8" s="31" t="s">
        <v>15</v>
      </c>
      <c r="B8" s="6"/>
      <c r="C8" s="27"/>
      <c r="D8" s="22"/>
      <c r="E8" s="22"/>
      <c r="F8" s="22"/>
      <c r="G8" s="22"/>
      <c r="H8" s="22"/>
      <c r="I8" s="23"/>
      <c r="J8" s="23"/>
      <c r="K8" s="23"/>
      <c r="L8" s="23"/>
      <c r="M8" s="23"/>
      <c r="N8" s="22"/>
      <c r="O8" s="22"/>
      <c r="P8" s="22"/>
      <c r="Q8" s="22"/>
      <c r="R8" s="22"/>
    </row>
    <row r="9" spans="1:18" s="24" customFormat="1" ht="15.6" x14ac:dyDescent="0.25">
      <c r="A9" s="31" t="s">
        <v>16</v>
      </c>
      <c r="B9" s="32" t="s">
        <v>71</v>
      </c>
      <c r="C9" s="27"/>
      <c r="D9" s="22"/>
      <c r="E9" s="22"/>
      <c r="F9" s="22"/>
      <c r="G9" s="22"/>
      <c r="H9" s="22"/>
      <c r="I9" s="23"/>
      <c r="J9" s="23"/>
      <c r="K9" s="23"/>
      <c r="L9" s="23"/>
      <c r="M9" s="23"/>
      <c r="N9" s="22"/>
      <c r="O9" s="22"/>
      <c r="P9" s="22"/>
      <c r="Q9" s="22"/>
      <c r="R9" s="22"/>
    </row>
    <row r="10" spans="1:18" s="24" customFormat="1" ht="15.6" x14ac:dyDescent="0.25">
      <c r="A10" s="31" t="s">
        <v>152</v>
      </c>
      <c r="B10" s="32" t="s">
        <v>72</v>
      </c>
      <c r="C10" s="27"/>
      <c r="D10" s="22"/>
      <c r="E10" s="22"/>
      <c r="F10" s="22"/>
      <c r="G10" s="22"/>
      <c r="H10" s="22"/>
      <c r="I10" s="23"/>
      <c r="J10" s="23"/>
      <c r="K10" s="23"/>
      <c r="L10" s="23"/>
      <c r="M10" s="23"/>
      <c r="N10" s="22"/>
      <c r="O10" s="22"/>
      <c r="P10" s="22"/>
      <c r="Q10" s="22"/>
      <c r="R10" s="22"/>
    </row>
    <row r="11" spans="1:18" s="24" customFormat="1" ht="15.6" thickBot="1" x14ac:dyDescent="0.3">
      <c r="F11" s="22"/>
      <c r="G11" s="22"/>
      <c r="H11" s="22"/>
      <c r="I11" s="23"/>
      <c r="J11" s="23"/>
      <c r="K11" s="23"/>
      <c r="L11" s="23"/>
      <c r="M11" s="23"/>
    </row>
    <row r="12" spans="1:18" s="24" customFormat="1" ht="66.75" customHeight="1" x14ac:dyDescent="0.25">
      <c r="A12" s="33" t="s">
        <v>17</v>
      </c>
      <c r="B12" s="34" t="s">
        <v>160</v>
      </c>
      <c r="C12" s="34" t="s">
        <v>18</v>
      </c>
      <c r="D12" s="34" t="s">
        <v>19</v>
      </c>
      <c r="E12" s="34" t="s">
        <v>20</v>
      </c>
      <c r="F12" s="35" t="s">
        <v>74</v>
      </c>
      <c r="G12" s="35" t="s">
        <v>75</v>
      </c>
      <c r="H12" s="35" t="s">
        <v>23</v>
      </c>
      <c r="I12" s="35" t="s">
        <v>21</v>
      </c>
      <c r="J12" s="35" t="s">
        <v>22</v>
      </c>
      <c r="K12" s="35" t="s">
        <v>76</v>
      </c>
      <c r="L12" s="35" t="s">
        <v>24</v>
      </c>
      <c r="M12" s="35" t="s">
        <v>25</v>
      </c>
      <c r="N12" s="36" t="s">
        <v>73</v>
      </c>
      <c r="O12" s="37" t="s">
        <v>78</v>
      </c>
      <c r="P12" s="37" t="s">
        <v>26</v>
      </c>
      <c r="Q12" s="37" t="s">
        <v>27</v>
      </c>
      <c r="R12" s="38" t="s">
        <v>28</v>
      </c>
    </row>
    <row r="13" spans="1:18" s="24" customFormat="1" ht="409.5" customHeight="1" x14ac:dyDescent="0.25">
      <c r="A13" s="39" t="s">
        <v>29</v>
      </c>
      <c r="B13" s="40" t="s">
        <v>130</v>
      </c>
      <c r="C13" s="40" t="s">
        <v>77</v>
      </c>
      <c r="D13" s="41" t="s">
        <v>132</v>
      </c>
      <c r="E13" s="41" t="s">
        <v>131</v>
      </c>
      <c r="F13" s="7"/>
      <c r="G13" s="7"/>
      <c r="H13" s="8"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I13" s="7"/>
      <c r="J13" s="7"/>
      <c r="K13" s="42" t="str">
        <f>IFERROR(IF(OR(Table43[[#This Row],[Denominator Submission
(From Submission 2B)]]="",Table43[[#This Row],[Numerator Submission
(From Submission 2B)]]=""),"",IF(Table43[[#This Row],[Denominator Submission
(From Submission 2B)]]=0,0,Table43[[#This Row],[Numerator Submission
(From Submission 2B)]]/Table43[[#This Row],[Denominator Submission
(From Submission 2B)]])),"ERROR, CONTACT DHCS")</f>
        <v/>
      </c>
      <c r="L13" s="8" t="str">
        <f>IFERROR(IF(OR(Table43[[#This Row],[Baseline Result
(From Submission 2B)]]="",Table43[[#This Row],[Measure Result
(Automatically Calculates)]]=""),"",Table43[[#This Row],[Measure Result
(Automatically Calculates)]]-Table43[[#This Row],[Baseline Result
(From Submission 2B)]]),"ERROR, CONTACT DHCS")</f>
        <v/>
      </c>
      <c r="M13" s="8" t="str">
        <f>IFERROR(IF(OR(Table43[[#This Row],[Baseline Result
(From Submission 2B)]]="",Table43[[#This Row],[Measure Result
(Automatically Calculates)]]=""),"",IF(Table43[[#This Row],[Baseline Result
(From Submission 2B)]]=1,"No Gap, Baseline 100%",(Table43[[#This Row],[Measure Result
(Automatically Calculates)]]-Table43[[#This Row],[Baseline Result
(From Submission 2B)]])/(1-Table43[[#This Row],[Baseline Result
(From Submission 2B)]]))),"ERROR, CONTACT DHCS")</f>
        <v/>
      </c>
      <c r="N13" s="43">
        <v>60</v>
      </c>
      <c r="O13" s="40" t="s">
        <v>118</v>
      </c>
      <c r="P13"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Calculates)]]&gt;=0.2,"Yes","No")))),"")</f>
        <v/>
      </c>
      <c r="Q13"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13"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14" spans="1:18" s="24" customFormat="1" ht="244.8" x14ac:dyDescent="0.25">
      <c r="A14" s="39" t="s">
        <v>29</v>
      </c>
      <c r="B14" s="40" t="s">
        <v>108</v>
      </c>
      <c r="C14" s="44" t="s">
        <v>77</v>
      </c>
      <c r="D14" s="41" t="s">
        <v>79</v>
      </c>
      <c r="E14" s="41" t="s">
        <v>80</v>
      </c>
      <c r="F14" s="7"/>
      <c r="G14" s="7"/>
      <c r="H14" s="8"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I14" s="7"/>
      <c r="J14" s="7"/>
      <c r="K14" s="42" t="str">
        <f>IFERROR(IF(OR(Table43[[#This Row],[Denominator Submission
(From Submission 2B)]]="",Table43[[#This Row],[Numerator Submission
(From Submission 2B)]]=""),"",IF(Table43[[#This Row],[Denominator Submission
(From Submission 2B)]]=0,0,Table43[[#This Row],[Numerator Submission
(From Submission 2B)]]/Table43[[#This Row],[Denominator Submission
(From Submission 2B)]])),"ERROR, CONTACT DHCS")</f>
        <v/>
      </c>
      <c r="L14" s="8" t="str">
        <f>IFERROR(IF(OR(Table43[[#This Row],[Baseline Result
(From Submission 2B)]]="",Table43[[#This Row],[Measure Result
(Automatically Calculates)]]=""),"",Table43[[#This Row],[Measure Result
(Automatically Calculates)]]-Table43[[#This Row],[Baseline Result
(From Submission 2B)]]),"ERROR, CONTACT DHCS")</f>
        <v/>
      </c>
      <c r="M14" s="8" t="str">
        <f>IFERROR(IF(OR(Table43[[#This Row],[Baseline Result
(From Submission 2B)]]="",Table43[[#This Row],[Measure Result
(Automatically Calculates)]]=""),"",IF(Table43[[#This Row],[Baseline Result
(From Submission 2B)]]=1,"No Gap, Baseline 100%",(Table43[[#This Row],[Measure Result
(Automatically Calculates)]]-Table43[[#This Row],[Baseline Result
(From Submission 2B)]])/(1-Table43[[#This Row],[Baseline Result
(From Submission 2B)]]))),"ERROR, CONTACT DHCS")</f>
        <v/>
      </c>
      <c r="N14" s="43">
        <v>60</v>
      </c>
      <c r="O14" s="40" t="s">
        <v>119</v>
      </c>
      <c r="P14"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Calculates)]]&gt;=0.2,"Yes","No")))),"")</f>
        <v/>
      </c>
      <c r="Q14"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14"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15" spans="1:18" s="24" customFormat="1" ht="225" x14ac:dyDescent="0.25">
      <c r="A15" s="45" t="s">
        <v>33</v>
      </c>
      <c r="B15" s="46" t="s">
        <v>126</v>
      </c>
      <c r="C15" s="44" t="s">
        <v>77</v>
      </c>
      <c r="D15" s="47" t="s">
        <v>81</v>
      </c>
      <c r="E15" s="48" t="s">
        <v>34</v>
      </c>
      <c r="F15" s="7"/>
      <c r="G15" s="7"/>
      <c r="H15" s="8" t="str">
        <f>IFERROR(IF(OR(Table43[[#This Row],[Denominator Submission
(From Submission 3)]]="",Table43[[#This Row],[Numerator Submission
(From Submission 3)]]=""),"",IF(Table43[[#This Row],[Denominator Submission
(From Submission 3)]]=0,0,Table43[[#This Row],[Numerator Submission
(From Submission 3)]]/Table43[[#This Row],[Denominator Submission
(From Submission 3)]])),"ERROR, CONTACT DHCS")</f>
        <v/>
      </c>
      <c r="I15" s="7"/>
      <c r="J15" s="7"/>
      <c r="K15" s="42" t="str">
        <f>IFERROR(IF(OR(Table43[[#This Row],[Denominator Submission
(From Submission 2B)]]="",Table43[[#This Row],[Numerator Submission
(From Submission 2B)]]=""),"",IF(Table43[[#This Row],[Denominator Submission
(From Submission 2B)]]=0,0,Table43[[#This Row],[Numerator Submission
(From Submission 2B)]]/Table43[[#This Row],[Denominator Submission
(From Submission 2B)]])),"ERROR, CONTACT DHCS")</f>
        <v/>
      </c>
      <c r="L15" s="8" t="str">
        <f>IFERROR(IF(OR(Table43[[#This Row],[Baseline Result
(From Submission 2B)]]="",Table43[[#This Row],[Measure Result
(Automatically Calculates)]]=""),"",Table43[[#This Row],[Measure Result
(Automatically Calculates)]]-Table43[[#This Row],[Baseline Result
(From Submission 2B)]]),"ERROR, CONTACT DHCS")</f>
        <v/>
      </c>
      <c r="M15" s="8" t="str">
        <f>IFERROR(IF(OR(Table43[[#This Row],[Baseline Result
(From Submission 2B)]]="",Table43[[#This Row],[Measure Result
(Automatically Calculates)]]=""),"",IF(Table43[[#This Row],[Baseline Result
(From Submission 2B)]]=1,"No Gap, Baseline 100%",(Table43[[#This Row],[Measure Result
(Automatically Calculates)]]-Table43[[#This Row],[Baseline Result
(From Submission 2B)]])/(1-Table43[[#This Row],[Baseline Result
(From Submission 2B)]]))),"ERROR, CONTACT DHCS")</f>
        <v/>
      </c>
      <c r="N15" s="43">
        <v>45</v>
      </c>
      <c r="O15" s="40" t="s">
        <v>120</v>
      </c>
      <c r="P15"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15"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15"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16" spans="1:18" s="24" customFormat="1" ht="63" customHeight="1" x14ac:dyDescent="0.3">
      <c r="A16" s="49" t="s">
        <v>32</v>
      </c>
      <c r="B16" s="50" t="s">
        <v>115</v>
      </c>
      <c r="C16" s="51" t="s">
        <v>32</v>
      </c>
      <c r="D16" s="52" t="s">
        <v>82</v>
      </c>
      <c r="E16" s="53" t="s">
        <v>83</v>
      </c>
      <c r="F16" s="7"/>
      <c r="G16" s="7"/>
      <c r="H16" s="8" t="str">
        <f>IFERROR(Table43[[#This Row],[Numerator Submission
(From Submission 3)]]/Table43[[#This Row],[Denominator Submission
(From Submission 3)]],"")</f>
        <v/>
      </c>
      <c r="I16" s="54" t="s">
        <v>30</v>
      </c>
      <c r="J16" s="54" t="s">
        <v>30</v>
      </c>
      <c r="K16" s="54" t="s">
        <v>30</v>
      </c>
      <c r="L16" s="54" t="s">
        <v>30</v>
      </c>
      <c r="M16" s="54" t="s">
        <v>30</v>
      </c>
      <c r="N16" s="55">
        <v>5</v>
      </c>
      <c r="O16" s="56" t="s">
        <v>31</v>
      </c>
      <c r="P16" s="54" t="s">
        <v>30</v>
      </c>
      <c r="Q16" s="54" t="s">
        <v>30</v>
      </c>
      <c r="R16" s="54" t="s">
        <v>30</v>
      </c>
    </row>
    <row r="17" spans="1:18" s="24" customFormat="1" ht="201.75" customHeight="1" x14ac:dyDescent="0.25">
      <c r="A17" s="45" t="s">
        <v>33</v>
      </c>
      <c r="B17" s="20" t="s">
        <v>89</v>
      </c>
      <c r="C17" s="44" t="s">
        <v>153</v>
      </c>
      <c r="D17" s="57" t="s">
        <v>35</v>
      </c>
      <c r="E17" s="40" t="s">
        <v>36</v>
      </c>
      <c r="F17" s="7"/>
      <c r="G17" s="7"/>
      <c r="H17" s="8" t="str">
        <f>IFERROR(Table43[[#This Row],[Numerator Submission
(From Submission 3)]]/Table43[[#This Row],[Denominator Submission
(From Submission 3)]],"")</f>
        <v/>
      </c>
      <c r="I17" s="7"/>
      <c r="J17" s="7"/>
      <c r="K17" s="42" t="str">
        <f>IFERROR(Table43[[#This Row],[Numerator Submission
(From Submission 2B)]]/Table43[[#This Row],[Denominator Submission
(From Submission 2B)]],"")</f>
        <v/>
      </c>
      <c r="L17" s="10" t="str">
        <f>IFERROR((Table43[[#This Row],[Measure Result
(Automatically Calculates)]]-Table43[[#This Row],[Baseline Result
(From Submission 2B)]])/Table43[[#This Row],[Baseline Result
(From Submission 2B)]],"")</f>
        <v/>
      </c>
      <c r="M17" s="10" t="str">
        <f>IFERROR((Table43[[#This Row],[Measure Result
(Automatically Calculates)]]-Table43[[#This Row],[Baseline Result
(From Submission 2B)]])/(1-Table43[[#This Row],[Baseline Result
(From Submission 2B)]]),"")</f>
        <v/>
      </c>
      <c r="N17" s="58">
        <v>45</v>
      </c>
      <c r="O17" s="40" t="s">
        <v>121</v>
      </c>
      <c r="P17"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7"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17" s="2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18" spans="1:18" s="24" customFormat="1" ht="60" x14ac:dyDescent="0.25">
      <c r="A18" s="59" t="s">
        <v>32</v>
      </c>
      <c r="B18" s="60" t="s">
        <v>157</v>
      </c>
      <c r="C18" s="56"/>
      <c r="D18" s="52" t="s">
        <v>84</v>
      </c>
      <c r="E18" s="41" t="s">
        <v>85</v>
      </c>
      <c r="F18" s="7"/>
      <c r="G18" s="7"/>
      <c r="H18" s="8" t="str">
        <f>IFERROR(Table43[[#This Row],[Numerator Submission
(From Submission 3)]]/Table43[[#This Row],[Denominator Submission
(From Submission 3)]],"")</f>
        <v/>
      </c>
      <c r="I18" s="54" t="s">
        <v>30</v>
      </c>
      <c r="J18" s="54" t="s">
        <v>30</v>
      </c>
      <c r="K18" s="54" t="s">
        <v>30</v>
      </c>
      <c r="L18" s="54" t="s">
        <v>30</v>
      </c>
      <c r="M18" s="54" t="s">
        <v>30</v>
      </c>
      <c r="N18" s="55">
        <v>5</v>
      </c>
      <c r="O18" s="40" t="s">
        <v>31</v>
      </c>
      <c r="P18" s="54" t="s">
        <v>30</v>
      </c>
      <c r="Q18" s="54" t="s">
        <v>30</v>
      </c>
      <c r="R18" s="54" t="s">
        <v>30</v>
      </c>
    </row>
    <row r="19" spans="1:18" s="24" customFormat="1" ht="205.5" customHeight="1" x14ac:dyDescent="0.25">
      <c r="A19" s="61" t="s">
        <v>33</v>
      </c>
      <c r="B19" s="44" t="s">
        <v>105</v>
      </c>
      <c r="C19" s="62" t="s">
        <v>153</v>
      </c>
      <c r="D19" s="40" t="s">
        <v>37</v>
      </c>
      <c r="E19" s="40" t="s">
        <v>38</v>
      </c>
      <c r="F19" s="7"/>
      <c r="G19" s="7"/>
      <c r="H19" s="8" t="str">
        <f>IFERROR(Table43[[#This Row],[Numerator Submission
(From Submission 3)]]/Table43[[#This Row],[Denominator Submission
(From Submission 3)]],"")</f>
        <v/>
      </c>
      <c r="I19" s="7"/>
      <c r="J19" s="7"/>
      <c r="K19" s="42" t="str">
        <f>IFERROR(Table43[[#This Row],[Numerator Submission
(From Submission 2B)]]/Table43[[#This Row],[Denominator Submission
(From Submission 2B)]],"")</f>
        <v/>
      </c>
      <c r="L19" s="10" t="str">
        <f>IFERROR((Table43[[#This Row],[Measure Result
(Automatically Calculates)]]-Table43[[#This Row],[Baseline Result
(From Submission 2B)]])/Table43[[#This Row],[Baseline Result
(From Submission 2B)]],"")</f>
        <v/>
      </c>
      <c r="M19" s="10" t="str">
        <f>IFERROR((Table43[[#This Row],[Measure Result
(Automatically Calculates)]]-Table43[[#This Row],[Baseline Result
(From Submission 2B)]])/(1-Table43[[#This Row],[Baseline Result
(From Submission 2B)]]),"")</f>
        <v/>
      </c>
      <c r="N19" s="63">
        <v>30</v>
      </c>
      <c r="O19" s="64" t="s">
        <v>122</v>
      </c>
      <c r="P19" s="57"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19"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19" s="2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0" spans="1:18" s="24" customFormat="1" ht="201.6" customHeight="1" x14ac:dyDescent="0.25">
      <c r="A20" s="65" t="s">
        <v>32</v>
      </c>
      <c r="B20" s="66" t="s">
        <v>157</v>
      </c>
      <c r="C20" s="67"/>
      <c r="D20" s="103" t="s">
        <v>154</v>
      </c>
      <c r="E20" s="104" t="s">
        <v>135</v>
      </c>
      <c r="F20" s="7"/>
      <c r="G20" s="7"/>
      <c r="H20" s="8" t="str">
        <f>IFERROR(Table43[[#This Row],[Numerator Submission
(From Submission 3)]]/Table43[[#This Row],[Denominator Submission
(From Submission 3)]],"")</f>
        <v/>
      </c>
      <c r="I20" s="7"/>
      <c r="J20" s="7"/>
      <c r="K20" s="42" t="str">
        <f>IFERROR(Table43[[#This Row],[Numerator Submission
(From Submission 2B)]]/Table43[[#This Row],[Denominator Submission
(From Submission 2B)]],"")</f>
        <v/>
      </c>
      <c r="L20" s="10" t="str">
        <f>IFERROR((Table43[[#This Row],[Measure Result
(Automatically Calculates)]]-Table43[[#This Row],[Baseline Result
(From Submission 2B)]])/Table43[[#This Row],[Baseline Result
(From Submission 2B)]],"")</f>
        <v/>
      </c>
      <c r="M20" s="10" t="str">
        <f>IFERROR((Table43[[#This Row],[Measure Result
(Automatically Calculates)]]-Table43[[#This Row],[Baseline Result
(From Submission 2B)]])/(1-Table43[[#This Row],[Baseline Result
(From Submission 2B)]]),"")</f>
        <v/>
      </c>
      <c r="N20" s="58">
        <v>30</v>
      </c>
      <c r="O20" s="68" t="s">
        <v>157</v>
      </c>
      <c r="P20"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0"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0" s="2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1" spans="1:18" s="24" customFormat="1" ht="196.8" x14ac:dyDescent="0.25">
      <c r="A21" s="69" t="s">
        <v>32</v>
      </c>
      <c r="B21" s="70" t="s">
        <v>157</v>
      </c>
      <c r="C21" s="71"/>
      <c r="D21" s="103" t="s">
        <v>155</v>
      </c>
      <c r="E21" s="104" t="s">
        <v>135</v>
      </c>
      <c r="F21" s="7"/>
      <c r="G21" s="7"/>
      <c r="H21" s="8" t="str">
        <f>IFERROR(Table43[[#This Row],[Numerator Submission
(From Submission 3)]]/Table43[[#This Row],[Denominator Submission
(From Submission 3)]],"")</f>
        <v/>
      </c>
      <c r="I21" s="7"/>
      <c r="J21" s="7"/>
      <c r="K21" s="42" t="str">
        <f>IFERROR(Table43[[#This Row],[Numerator Submission
(From Submission 2B)]]/Table43[[#This Row],[Denominator Submission
(From Submission 2B)]],"")</f>
        <v/>
      </c>
      <c r="L21" s="10" t="str">
        <f>IFERROR((Table43[[#This Row],[Measure Result
(Automatically Calculates)]]-Table43[[#This Row],[Baseline Result
(From Submission 2B)]])/Table43[[#This Row],[Baseline Result
(From Submission 2B)]],"")</f>
        <v/>
      </c>
      <c r="M21" s="10" t="str">
        <f>IFERROR((Table43[[#This Row],[Measure Result
(Automatically Calculates)]]-Table43[[#This Row],[Baseline Result
(From Submission 2B)]])/(1-Table43[[#This Row],[Baseline Result
(From Submission 2B)]]),"")</f>
        <v/>
      </c>
      <c r="N21" s="58">
        <v>30</v>
      </c>
      <c r="O21" s="68" t="s">
        <v>157</v>
      </c>
      <c r="P21"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1"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1" s="2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2" spans="1:18" s="24" customFormat="1" ht="121.2" x14ac:dyDescent="0.25">
      <c r="A22" s="72" t="s">
        <v>39</v>
      </c>
      <c r="B22" s="73" t="s">
        <v>109</v>
      </c>
      <c r="C22" s="44" t="s">
        <v>153</v>
      </c>
      <c r="D22" s="71" t="s">
        <v>40</v>
      </c>
      <c r="E22" s="48" t="s">
        <v>41</v>
      </c>
      <c r="F22" s="7"/>
      <c r="G22" s="7"/>
      <c r="H22" s="8" t="str">
        <f>IFERROR(Table43[[#This Row],[Numerator Submission
(From Submission 3)]]/Table43[[#This Row],[Denominator Submission
(From Submission 3)]],"")</f>
        <v/>
      </c>
      <c r="I22" s="7"/>
      <c r="J22" s="7"/>
      <c r="K22" s="42" t="str">
        <f>IFERROR(Table43[[#This Row],[Numerator Submission
(From Submission 2B)]]/Table43[[#This Row],[Denominator Submission
(From Submission 2B)]],"")</f>
        <v/>
      </c>
      <c r="L22" s="10" t="str">
        <f>IFERROR((Table43[[#This Row],[Measure Result
(Automatically Calculates)]]-Table43[[#This Row],[Baseline Result
(From Submission 2B)]])/Table43[[#This Row],[Baseline Result
(From Submission 2B)]],"")</f>
        <v/>
      </c>
      <c r="M22" s="10" t="str">
        <f>IFERROR((Table43[[#This Row],[Measure Result
(Automatically Calculates)]]-Table43[[#This Row],[Baseline Result
(From Submission 2B)]])/(1-Table43[[#This Row],[Baseline Result
(From Submission 2B)]]),"")</f>
        <v/>
      </c>
      <c r="N22" s="58">
        <v>30</v>
      </c>
      <c r="O22" s="20" t="s">
        <v>86</v>
      </c>
      <c r="P22"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2" s="54" t="s">
        <v>30</v>
      </c>
      <c r="R22" s="54" t="s">
        <v>30</v>
      </c>
    </row>
    <row r="23" spans="1:18" s="24" customFormat="1" ht="75" x14ac:dyDescent="0.25">
      <c r="A23" s="69" t="s">
        <v>32</v>
      </c>
      <c r="B23" s="70" t="s">
        <v>157</v>
      </c>
      <c r="C23" s="74"/>
      <c r="D23" s="75" t="s">
        <v>42</v>
      </c>
      <c r="E23" s="76" t="s">
        <v>87</v>
      </c>
      <c r="F23" s="7"/>
      <c r="G23" s="7"/>
      <c r="H23" s="8" t="str">
        <f>IFERROR(Table43[[#This Row],[Numerator Submission
(From Submission 3)]]/Table43[[#This Row],[Denominator Submission
(From Submission 3)]],"")</f>
        <v/>
      </c>
      <c r="I23" s="7"/>
      <c r="J23" s="7"/>
      <c r="K23" s="42" t="str">
        <f>IFERROR(Table43[[#This Row],[Numerator Submission
(From Submission 2B)]]/Table43[[#This Row],[Denominator Submission
(From Submission 2B)]],"")</f>
        <v/>
      </c>
      <c r="L23" s="10" t="str">
        <f>IFERROR((Table43[[#This Row],[Measure Result
(Automatically Calculates)]]-Table43[[#This Row],[Baseline Result
(From Submission 2B)]])/Table43[[#This Row],[Baseline Result
(From Submission 2B)]],"")</f>
        <v/>
      </c>
      <c r="M23" s="10" t="str">
        <f>IFERROR((Table43[[#This Row],[Measure Result
(Automatically Calculates)]]-Table43[[#This Row],[Baseline Result
(From Submission 2B)]])/(1-Table43[[#This Row],[Baseline Result
(From Submission 2B)]]),"")</f>
        <v/>
      </c>
      <c r="N23" s="58">
        <v>30</v>
      </c>
      <c r="O23" s="77" t="s">
        <v>157</v>
      </c>
      <c r="P23"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Calculates)]]&gt;=0.05,"Yes","No")))),"")</f>
        <v/>
      </c>
      <c r="Q23" s="54" t="s">
        <v>30</v>
      </c>
      <c r="R23" s="54" t="s">
        <v>30</v>
      </c>
    </row>
    <row r="24" spans="1:18" s="24" customFormat="1" ht="210.6" x14ac:dyDescent="0.25">
      <c r="A24" s="78" t="s">
        <v>39</v>
      </c>
      <c r="B24" s="79" t="s">
        <v>156</v>
      </c>
      <c r="C24" s="80" t="s">
        <v>77</v>
      </c>
      <c r="D24" s="41" t="s">
        <v>43</v>
      </c>
      <c r="E24" s="41" t="s">
        <v>44</v>
      </c>
      <c r="F24" s="7"/>
      <c r="G24" s="7"/>
      <c r="H24" s="8" t="str">
        <f>IFERROR(Table43[[#This Row],[Numerator Submission
(From Submission 3)]]/Table43[[#This Row],[Denominator Submission
(From Submission 3)]],"")</f>
        <v/>
      </c>
      <c r="I24" s="7"/>
      <c r="J24" s="7"/>
      <c r="K24" s="42" t="str">
        <f>IFERROR(Table43[[#This Row],[Numerator Submission
(From Submission 2B)]]/Table43[[#This Row],[Denominator Submission
(From Submission 2B)]],"")</f>
        <v/>
      </c>
      <c r="L24" s="10" t="str">
        <f>IFERROR((Table43[[#This Row],[Measure Result
(Automatically Calculates)]]-Table43[[#This Row],[Baseline Result
(From Submission 2B)]])/Table43[[#This Row],[Baseline Result
(From Submission 2B)]],"")</f>
        <v/>
      </c>
      <c r="M24" s="10" t="str">
        <f>IFERROR((Table43[[#This Row],[Measure Result
(Automatically Calculates)]]-Table43[[#This Row],[Baseline Result
(From Submission 2B)]])/(1-Table43[[#This Row],[Baseline Result
(From Submission 2B)]]),"")</f>
        <v/>
      </c>
      <c r="N24" s="81">
        <v>60</v>
      </c>
      <c r="O24" s="44" t="s">
        <v>120</v>
      </c>
      <c r="P24"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4"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4"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5" spans="1:18" s="24" customFormat="1" ht="45" x14ac:dyDescent="0.25">
      <c r="A25" s="82" t="s">
        <v>32</v>
      </c>
      <c r="B25" s="83" t="s">
        <v>157</v>
      </c>
      <c r="C25" s="83" t="s">
        <v>32</v>
      </c>
      <c r="D25" s="41" t="s">
        <v>45</v>
      </c>
      <c r="E25" s="41" t="s">
        <v>46</v>
      </c>
      <c r="F25" s="7"/>
      <c r="G25" s="7"/>
      <c r="H25" s="8" t="str">
        <f>IFERROR(Table43[[#This Row],[Numerator Submission
(From Submission 3)]]/Table43[[#This Row],[Denominator Submission
(From Submission 3)]],"")</f>
        <v/>
      </c>
      <c r="I25" s="7"/>
      <c r="J25" s="7"/>
      <c r="K25" s="42" t="str">
        <f>IFERROR(Table43[[#This Row],[Numerator Submission
(From Submission 2B)]]/Table43[[#This Row],[Denominator Submission
(From Submission 2B)]],"")</f>
        <v/>
      </c>
      <c r="L25" s="10" t="str">
        <f>IFERROR((Table43[[#This Row],[Measure Result
(Automatically Calculates)]]-Table43[[#This Row],[Baseline Result
(From Submission 2B)]])/Table43[[#This Row],[Baseline Result
(From Submission 2B)]],"")</f>
        <v/>
      </c>
      <c r="M25" s="10" t="str">
        <f>IFERROR((Table43[[#This Row],[Measure Result
(Automatically Calculates)]]-Table43[[#This Row],[Baseline Result
(From Submission 2B)]])/(1-Table43[[#This Row],[Baseline Result
(From Submission 2B)]]),"")</f>
        <v/>
      </c>
      <c r="N25" s="84" t="s">
        <v>157</v>
      </c>
      <c r="O25" s="85" t="s">
        <v>157</v>
      </c>
      <c r="P25"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5"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5"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6" spans="1:18" s="24" customFormat="1" ht="60" x14ac:dyDescent="0.25">
      <c r="A26" s="82" t="s">
        <v>32</v>
      </c>
      <c r="B26" s="83" t="s">
        <v>157</v>
      </c>
      <c r="C26" s="83" t="s">
        <v>32</v>
      </c>
      <c r="D26" s="41" t="s">
        <v>47</v>
      </c>
      <c r="E26" s="41" t="s">
        <v>48</v>
      </c>
      <c r="F26" s="7"/>
      <c r="G26" s="7"/>
      <c r="H26" s="8" t="str">
        <f>IFERROR(Table43[[#This Row],[Numerator Submission
(From Submission 3)]]/Table43[[#This Row],[Denominator Submission
(From Submission 3)]],"")</f>
        <v/>
      </c>
      <c r="I26" s="7"/>
      <c r="J26" s="7"/>
      <c r="K26" s="42" t="str">
        <f>IFERROR(Table43[[#This Row],[Numerator Submission
(From Submission 2B)]]/Table43[[#This Row],[Denominator Submission
(From Submission 2B)]],"")</f>
        <v/>
      </c>
      <c r="L26" s="10" t="str">
        <f>IFERROR((Table43[[#This Row],[Measure Result
(Automatically Calculates)]]-Table43[[#This Row],[Baseline Result
(From Submission 2B)]])/Table43[[#This Row],[Baseline Result
(From Submission 2B)]],"")</f>
        <v/>
      </c>
      <c r="M26" s="10" t="str">
        <f>IFERROR((Table43[[#This Row],[Measure Result
(Automatically Calculates)]]-Table43[[#This Row],[Baseline Result
(From Submission 2B)]])/(1-Table43[[#This Row],[Baseline Result
(From Submission 2B)]]),"")</f>
        <v/>
      </c>
      <c r="N26" s="84" t="s">
        <v>157</v>
      </c>
      <c r="O26" s="85" t="s">
        <v>157</v>
      </c>
      <c r="P26"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6"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6"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7" spans="1:18" s="24" customFormat="1" ht="60" x14ac:dyDescent="0.25">
      <c r="A27" s="82" t="s">
        <v>32</v>
      </c>
      <c r="B27" s="83" t="s">
        <v>157</v>
      </c>
      <c r="C27" s="83" t="s">
        <v>32</v>
      </c>
      <c r="D27" s="41" t="s">
        <v>49</v>
      </c>
      <c r="E27" s="41" t="s">
        <v>50</v>
      </c>
      <c r="F27" s="7"/>
      <c r="G27" s="7"/>
      <c r="H27" s="8" t="str">
        <f>IFERROR(Table43[[#This Row],[Numerator Submission
(From Submission 3)]]/Table43[[#This Row],[Denominator Submission
(From Submission 3)]],"")</f>
        <v/>
      </c>
      <c r="I27" s="7"/>
      <c r="J27" s="7"/>
      <c r="K27" s="42" t="str">
        <f>IFERROR(Table43[[#This Row],[Numerator Submission
(From Submission 2B)]]/Table43[[#This Row],[Denominator Submission
(From Submission 2B)]],"")</f>
        <v/>
      </c>
      <c r="L27" s="10" t="str">
        <f>IFERROR((Table43[[#This Row],[Measure Result
(Automatically Calculates)]]-Table43[[#This Row],[Baseline Result
(From Submission 2B)]])/Table43[[#This Row],[Baseline Result
(From Submission 2B)]],"")</f>
        <v/>
      </c>
      <c r="M27" s="10" t="str">
        <f>IFERROR((Table43[[#This Row],[Measure Result
(Automatically Calculates)]]-Table43[[#This Row],[Baseline Result
(From Submission 2B)]])/(1-Table43[[#This Row],[Baseline Result
(From Submission 2B)]]),"")</f>
        <v/>
      </c>
      <c r="N27" s="84" t="s">
        <v>157</v>
      </c>
      <c r="O27" s="85" t="s">
        <v>157</v>
      </c>
      <c r="P27"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7"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7"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8" spans="1:18" s="24" customFormat="1" ht="45" x14ac:dyDescent="0.25">
      <c r="A28" s="82" t="s">
        <v>32</v>
      </c>
      <c r="B28" s="83" t="s">
        <v>157</v>
      </c>
      <c r="C28" s="83" t="s">
        <v>32</v>
      </c>
      <c r="D28" s="41" t="s">
        <v>51</v>
      </c>
      <c r="E28" s="41" t="s">
        <v>52</v>
      </c>
      <c r="F28" s="7"/>
      <c r="G28" s="7"/>
      <c r="H28" s="8" t="str">
        <f>IFERROR(Table43[[#This Row],[Numerator Submission
(From Submission 3)]]/Table43[[#This Row],[Denominator Submission
(From Submission 3)]],"")</f>
        <v/>
      </c>
      <c r="I28" s="7"/>
      <c r="J28" s="7"/>
      <c r="K28" s="42" t="str">
        <f>IFERROR(Table43[[#This Row],[Numerator Submission
(From Submission 2B)]]/Table43[[#This Row],[Denominator Submission
(From Submission 2B)]],"")</f>
        <v/>
      </c>
      <c r="L28" s="10" t="str">
        <f>IFERROR((Table43[[#This Row],[Measure Result
(Automatically Calculates)]]-Table43[[#This Row],[Baseline Result
(From Submission 2B)]])/Table43[[#This Row],[Baseline Result
(From Submission 2B)]],"")</f>
        <v/>
      </c>
      <c r="M28" s="10" t="str">
        <f>IFERROR((Table43[[#This Row],[Measure Result
(Automatically Calculates)]]-Table43[[#This Row],[Baseline Result
(From Submission 2B)]])/(1-Table43[[#This Row],[Baseline Result
(From Submission 2B)]]),"")</f>
        <v/>
      </c>
      <c r="N28" s="84" t="s">
        <v>157</v>
      </c>
      <c r="O28" s="85" t="s">
        <v>157</v>
      </c>
      <c r="P28"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8"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8"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29" spans="1:18" s="24" customFormat="1" ht="60" x14ac:dyDescent="0.25">
      <c r="A29" s="82" t="s">
        <v>32</v>
      </c>
      <c r="B29" s="83" t="s">
        <v>157</v>
      </c>
      <c r="C29" s="83" t="s">
        <v>32</v>
      </c>
      <c r="D29" s="41" t="s">
        <v>53</v>
      </c>
      <c r="E29" s="41" t="s">
        <v>54</v>
      </c>
      <c r="F29" s="7"/>
      <c r="G29" s="7"/>
      <c r="H29" s="8" t="str">
        <f>IFERROR(Table43[[#This Row],[Numerator Submission
(From Submission 3)]]/Table43[[#This Row],[Denominator Submission
(From Submission 3)]],"")</f>
        <v/>
      </c>
      <c r="I29" s="7"/>
      <c r="J29" s="7"/>
      <c r="K29" s="42" t="str">
        <f>IFERROR(Table43[[#This Row],[Numerator Submission
(From Submission 2B)]]/Table43[[#This Row],[Denominator Submission
(From Submission 2B)]],"")</f>
        <v/>
      </c>
      <c r="L29" s="10" t="str">
        <f>IFERROR((Table43[[#This Row],[Measure Result
(Automatically Calculates)]]-Table43[[#This Row],[Baseline Result
(From Submission 2B)]])/Table43[[#This Row],[Baseline Result
(From Submission 2B)]],"")</f>
        <v/>
      </c>
      <c r="M29" s="10" t="str">
        <f>IFERROR((Table43[[#This Row],[Measure Result
(Automatically Calculates)]]-Table43[[#This Row],[Baseline Result
(From Submission 2B)]])/(1-Table43[[#This Row],[Baseline Result
(From Submission 2B)]]),"")</f>
        <v/>
      </c>
      <c r="N29" s="84" t="s">
        <v>157</v>
      </c>
      <c r="O29" s="85" t="s">
        <v>157</v>
      </c>
      <c r="P29"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29"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29"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0" spans="1:18" s="24" customFormat="1" ht="45" x14ac:dyDescent="0.25">
      <c r="A30" s="82" t="s">
        <v>32</v>
      </c>
      <c r="B30" s="83" t="s">
        <v>157</v>
      </c>
      <c r="C30" s="83" t="s">
        <v>32</v>
      </c>
      <c r="D30" s="41" t="s">
        <v>55</v>
      </c>
      <c r="E30" s="41" t="s">
        <v>56</v>
      </c>
      <c r="F30" s="7"/>
      <c r="G30" s="7"/>
      <c r="H30" s="8" t="str">
        <f>IFERROR(Table43[[#This Row],[Numerator Submission
(From Submission 3)]]/Table43[[#This Row],[Denominator Submission
(From Submission 3)]],"")</f>
        <v/>
      </c>
      <c r="I30" s="7"/>
      <c r="J30" s="7"/>
      <c r="K30" s="42" t="str">
        <f>IFERROR(Table43[[#This Row],[Numerator Submission
(From Submission 2B)]]/Table43[[#This Row],[Denominator Submission
(From Submission 2B)]],"")</f>
        <v/>
      </c>
      <c r="L30" s="10" t="str">
        <f>IFERROR((Table43[[#This Row],[Measure Result
(Automatically Calculates)]]-Table43[[#This Row],[Baseline Result
(From Submission 2B)]])/Table43[[#This Row],[Baseline Result
(From Submission 2B)]],"")</f>
        <v/>
      </c>
      <c r="M30" s="10" t="str">
        <f>IFERROR((Table43[[#This Row],[Measure Result
(Automatically Calculates)]]-Table43[[#This Row],[Baseline Result
(From Submission 2B)]])/(1-Table43[[#This Row],[Baseline Result
(From Submission 2B)]]),"")</f>
        <v/>
      </c>
      <c r="N30" s="84" t="s">
        <v>157</v>
      </c>
      <c r="O30" s="85" t="s">
        <v>157</v>
      </c>
      <c r="P30"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0"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0"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1" spans="1:18" s="24" customFormat="1" ht="60" x14ac:dyDescent="0.25">
      <c r="A31" s="82" t="s">
        <v>32</v>
      </c>
      <c r="B31" s="83" t="s">
        <v>157</v>
      </c>
      <c r="C31" s="83" t="s">
        <v>32</v>
      </c>
      <c r="D31" s="41" t="s">
        <v>57</v>
      </c>
      <c r="E31" s="41" t="s">
        <v>58</v>
      </c>
      <c r="F31" s="7"/>
      <c r="G31" s="7"/>
      <c r="H31" s="8" t="str">
        <f>IFERROR(Table43[[#This Row],[Numerator Submission
(From Submission 3)]]/Table43[[#This Row],[Denominator Submission
(From Submission 3)]],"")</f>
        <v/>
      </c>
      <c r="I31" s="7"/>
      <c r="J31" s="7"/>
      <c r="K31" s="42" t="str">
        <f>IFERROR(Table43[[#This Row],[Numerator Submission
(From Submission 2B)]]/Table43[[#This Row],[Denominator Submission
(From Submission 2B)]],"")</f>
        <v/>
      </c>
      <c r="L31" s="10" t="str">
        <f>IFERROR((Table43[[#This Row],[Measure Result
(Automatically Calculates)]]-Table43[[#This Row],[Baseline Result
(From Submission 2B)]])/Table43[[#This Row],[Baseline Result
(From Submission 2B)]],"")</f>
        <v/>
      </c>
      <c r="M31" s="10" t="str">
        <f>IFERROR((Table43[[#This Row],[Measure Result
(Automatically Calculates)]]-Table43[[#This Row],[Baseline Result
(From Submission 2B)]])/(1-Table43[[#This Row],[Baseline Result
(From Submission 2B)]]),"")</f>
        <v/>
      </c>
      <c r="N31" s="84" t="s">
        <v>157</v>
      </c>
      <c r="O31" s="85" t="s">
        <v>157</v>
      </c>
      <c r="P31"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1"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1"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2" spans="1:18" s="24" customFormat="1" ht="60" x14ac:dyDescent="0.25">
      <c r="A32" s="82" t="s">
        <v>32</v>
      </c>
      <c r="B32" s="83" t="s">
        <v>157</v>
      </c>
      <c r="C32" s="83" t="s">
        <v>32</v>
      </c>
      <c r="D32" s="41" t="s">
        <v>59</v>
      </c>
      <c r="E32" s="41" t="s">
        <v>60</v>
      </c>
      <c r="F32" s="7"/>
      <c r="G32" s="7"/>
      <c r="H32" s="8" t="str">
        <f>IFERROR(Table43[[#This Row],[Numerator Submission
(From Submission 3)]]/Table43[[#This Row],[Denominator Submission
(From Submission 3)]],"")</f>
        <v/>
      </c>
      <c r="I32" s="7"/>
      <c r="J32" s="7"/>
      <c r="K32" s="42" t="str">
        <f>IFERROR(Table43[[#This Row],[Numerator Submission
(From Submission 2B)]]/Table43[[#This Row],[Denominator Submission
(From Submission 2B)]],"")</f>
        <v/>
      </c>
      <c r="L32" s="10" t="str">
        <f>IFERROR((Table43[[#This Row],[Measure Result
(Automatically Calculates)]]-Table43[[#This Row],[Baseline Result
(From Submission 2B)]])/Table43[[#This Row],[Baseline Result
(From Submission 2B)]],"")</f>
        <v/>
      </c>
      <c r="M32" s="10" t="str">
        <f>IFERROR((Table43[[#This Row],[Measure Result
(Automatically Calculates)]]-Table43[[#This Row],[Baseline Result
(From Submission 2B)]])/(1-Table43[[#This Row],[Baseline Result
(From Submission 2B)]]),"")</f>
        <v/>
      </c>
      <c r="N32" s="84" t="s">
        <v>157</v>
      </c>
      <c r="O32" s="85" t="s">
        <v>157</v>
      </c>
      <c r="P32"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2"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2"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3" spans="1:18" s="24" customFormat="1" ht="60" x14ac:dyDescent="0.25">
      <c r="A33" s="82" t="s">
        <v>32</v>
      </c>
      <c r="B33" s="83" t="s">
        <v>157</v>
      </c>
      <c r="C33" s="83" t="s">
        <v>32</v>
      </c>
      <c r="D33" s="41" t="s">
        <v>61</v>
      </c>
      <c r="E33" s="41" t="s">
        <v>62</v>
      </c>
      <c r="F33" s="7"/>
      <c r="G33" s="7"/>
      <c r="H33" s="8" t="str">
        <f>IFERROR(Table43[[#This Row],[Numerator Submission
(From Submission 3)]]/Table43[[#This Row],[Denominator Submission
(From Submission 3)]],"")</f>
        <v/>
      </c>
      <c r="I33" s="7"/>
      <c r="J33" s="7"/>
      <c r="K33" s="42" t="str">
        <f>IFERROR(Table43[[#This Row],[Numerator Submission
(From Submission 2B)]]/Table43[[#This Row],[Denominator Submission
(From Submission 2B)]],"")</f>
        <v/>
      </c>
      <c r="L33" s="10" t="str">
        <f>IFERROR((Table43[[#This Row],[Measure Result
(Automatically Calculates)]]-Table43[[#This Row],[Baseline Result
(From Submission 2B)]])/Table43[[#This Row],[Baseline Result
(From Submission 2B)]],"")</f>
        <v/>
      </c>
      <c r="M33" s="10" t="str">
        <f>IFERROR((Table43[[#This Row],[Measure Result
(Automatically Calculates)]]-Table43[[#This Row],[Baseline Result
(From Submission 2B)]])/(1-Table43[[#This Row],[Baseline Result
(From Submission 2B)]]),"")</f>
        <v/>
      </c>
      <c r="N33" s="84" t="s">
        <v>157</v>
      </c>
      <c r="O33" s="85" t="s">
        <v>157</v>
      </c>
      <c r="P33"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3"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3"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4" spans="1:18" s="24" customFormat="1" ht="60" x14ac:dyDescent="0.25">
      <c r="A34" s="82" t="s">
        <v>32</v>
      </c>
      <c r="B34" s="83" t="s">
        <v>157</v>
      </c>
      <c r="C34" s="83" t="s">
        <v>32</v>
      </c>
      <c r="D34" s="41" t="s">
        <v>63</v>
      </c>
      <c r="E34" s="41" t="s">
        <v>64</v>
      </c>
      <c r="F34" s="7"/>
      <c r="G34" s="7"/>
      <c r="H34" s="8" t="str">
        <f>IFERROR(Table43[[#This Row],[Numerator Submission
(From Submission 3)]]/Table43[[#This Row],[Denominator Submission
(From Submission 3)]],"")</f>
        <v/>
      </c>
      <c r="I34" s="7"/>
      <c r="J34" s="7"/>
      <c r="K34" s="42" t="str">
        <f>IFERROR(Table43[[#This Row],[Numerator Submission
(From Submission 2B)]]/Table43[[#This Row],[Denominator Submission
(From Submission 2B)]],"")</f>
        <v/>
      </c>
      <c r="L34" s="10" t="str">
        <f>IFERROR((Table43[[#This Row],[Measure Result
(Automatically Calculates)]]-Table43[[#This Row],[Baseline Result
(From Submission 2B)]])/Table43[[#This Row],[Baseline Result
(From Submission 2B)]],"")</f>
        <v/>
      </c>
      <c r="M34" s="10" t="str">
        <f>IFERROR((Table43[[#This Row],[Measure Result
(Automatically Calculates)]]-Table43[[#This Row],[Baseline Result
(From Submission 2B)]])/(1-Table43[[#This Row],[Baseline Result
(From Submission 2B)]]),"")</f>
        <v/>
      </c>
      <c r="N34" s="84" t="s">
        <v>157</v>
      </c>
      <c r="O34" s="85" t="s">
        <v>157</v>
      </c>
      <c r="P34"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4"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4"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5" spans="1:18" s="24" customFormat="1" ht="60" x14ac:dyDescent="0.25">
      <c r="A35" s="82" t="s">
        <v>32</v>
      </c>
      <c r="B35" s="83" t="s">
        <v>157</v>
      </c>
      <c r="C35" s="83" t="s">
        <v>32</v>
      </c>
      <c r="D35" s="41" t="s">
        <v>65</v>
      </c>
      <c r="E35" s="41" t="s">
        <v>66</v>
      </c>
      <c r="F35" s="7"/>
      <c r="G35" s="7"/>
      <c r="H35" s="8" t="str">
        <f>IFERROR(Table43[[#This Row],[Numerator Submission
(From Submission 3)]]/Table43[[#This Row],[Denominator Submission
(From Submission 3)]],"")</f>
        <v/>
      </c>
      <c r="I35" s="7"/>
      <c r="J35" s="7"/>
      <c r="K35" s="42" t="str">
        <f>IFERROR(Table43[[#This Row],[Numerator Submission
(From Submission 2B)]]/Table43[[#This Row],[Denominator Submission
(From Submission 2B)]],"")</f>
        <v/>
      </c>
      <c r="L35" s="10" t="str">
        <f>IFERROR((Table43[[#This Row],[Measure Result
(Automatically Calculates)]]-Table43[[#This Row],[Baseline Result
(From Submission 2B)]])/Table43[[#This Row],[Baseline Result
(From Submission 2B)]],"")</f>
        <v/>
      </c>
      <c r="M35" s="10" t="str">
        <f>IFERROR((Table43[[#This Row],[Measure Result
(Automatically Calculates)]]-Table43[[#This Row],[Baseline Result
(From Submission 2B)]])/(1-Table43[[#This Row],[Baseline Result
(From Submission 2B)]]),"")</f>
        <v/>
      </c>
      <c r="N35" s="84" t="s">
        <v>157</v>
      </c>
      <c r="O35" s="85" t="s">
        <v>157</v>
      </c>
      <c r="P35"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5"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5"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6" spans="1:18" s="24" customFormat="1" ht="45" x14ac:dyDescent="0.25">
      <c r="A36" s="82" t="s">
        <v>32</v>
      </c>
      <c r="B36" s="83" t="s">
        <v>157</v>
      </c>
      <c r="C36" s="83" t="s">
        <v>32</v>
      </c>
      <c r="D36" s="41" t="s">
        <v>67</v>
      </c>
      <c r="E36" s="41" t="s">
        <v>68</v>
      </c>
      <c r="F36" s="7"/>
      <c r="G36" s="7"/>
      <c r="H36" s="8" t="str">
        <f>IFERROR(Table43[[#This Row],[Numerator Submission
(From Submission 3)]]/Table43[[#This Row],[Denominator Submission
(From Submission 3)]],"")</f>
        <v/>
      </c>
      <c r="I36" s="7"/>
      <c r="J36" s="7"/>
      <c r="K36" s="42" t="str">
        <f>IFERROR(Table43[[#This Row],[Numerator Submission
(From Submission 2B)]]/Table43[[#This Row],[Denominator Submission
(From Submission 2B)]],"")</f>
        <v/>
      </c>
      <c r="L36" s="10" t="str">
        <f>IFERROR((Table43[[#This Row],[Measure Result
(Automatically Calculates)]]-Table43[[#This Row],[Baseline Result
(From Submission 2B)]])/Table43[[#This Row],[Baseline Result
(From Submission 2B)]],"")</f>
        <v/>
      </c>
      <c r="M36" s="10" t="str">
        <f>IFERROR((Table43[[#This Row],[Measure Result
(Automatically Calculates)]]-Table43[[#This Row],[Baseline Result
(From Submission 2B)]])/(1-Table43[[#This Row],[Baseline Result
(From Submission 2B)]]),"")</f>
        <v/>
      </c>
      <c r="N36" s="84" t="s">
        <v>157</v>
      </c>
      <c r="O36" s="85" t="s">
        <v>157</v>
      </c>
      <c r="P36"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6"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6"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7" spans="1:18" s="24" customFormat="1" ht="45" x14ac:dyDescent="0.25">
      <c r="A37" s="82" t="s">
        <v>32</v>
      </c>
      <c r="B37" s="83" t="s">
        <v>157</v>
      </c>
      <c r="C37" s="83" t="s">
        <v>32</v>
      </c>
      <c r="D37" s="41" t="s">
        <v>69</v>
      </c>
      <c r="E37" s="41" t="s">
        <v>70</v>
      </c>
      <c r="F37" s="7"/>
      <c r="G37" s="7"/>
      <c r="H37" s="8" t="str">
        <f>IFERROR(Table43[[#This Row],[Numerator Submission
(From Submission 3)]]/Table43[[#This Row],[Denominator Submission
(From Submission 3)]],"")</f>
        <v/>
      </c>
      <c r="I37" s="7"/>
      <c r="J37" s="7"/>
      <c r="K37" s="42" t="str">
        <f>IFERROR(Table43[[#This Row],[Numerator Submission
(From Submission 2B)]]/Table43[[#This Row],[Denominator Submission
(From Submission 2B)]],"")</f>
        <v/>
      </c>
      <c r="L37" s="10" t="str">
        <f>IFERROR((Table43[[#This Row],[Measure Result
(Automatically Calculates)]]-Table43[[#This Row],[Baseline Result
(From Submission 2B)]])/Table43[[#This Row],[Baseline Result
(From Submission 2B)]],"")</f>
        <v/>
      </c>
      <c r="M37" s="10" t="str">
        <f>IFERROR((Table43[[#This Row],[Measure Result
(Automatically Calculates)]]-Table43[[#This Row],[Baseline Result
(From Submission 2B)]])/(1-Table43[[#This Row],[Baseline Result
(From Submission 2B)]]),"")</f>
        <v/>
      </c>
      <c r="N37" s="86" t="s">
        <v>157</v>
      </c>
      <c r="O37" s="85" t="s">
        <v>157</v>
      </c>
      <c r="P37" s="40" t="str">
        <f>IFERROR(IF(OR(Table43[[#This Row],[Baseline Result
(From Submission 2B)]]="",Table43[[#This Row],[Measure Result
(Automatically Calculates)]]=""),"",IF(Table43[[#This Row],[Measure Result
(Automatically Calculates)]]&gt;=0.9,"Yes",IF(AND(Table43[[#This Row],[Percent Change of Gap Between Baseline and 100%
(Automatically Calculates)]]="No Gap, Baseline 100%",Table43[[#This Row],[Percentage Point Change from Baseline
(Automatically Calculates)]]&lt;0),"No",IF(Table43[[#This Row],[Percent Change of Gap Between Baseline and 100%
(Automatically Calculates)]]&gt;=0.1,"Yes","No")))),"")</f>
        <v/>
      </c>
      <c r="Q37" s="40" t="str">
        <f>IFERROR(IF(OR(Table43[[#This Row],[Baseline Result
(From Submission 2B)]]="",Table43[[#This Row],[Measure Result
(Automatically Calculates)]]=""),"",IF(Table43[[#This Row],[Gap Improvement Target Met?]]="Yes","Not Applicable; Gap Improvement Target Met",IF(AND(Table43[[#This Row],[Numerator Submission
(From Submission 2B)]]=0,Table43[[#This Row],[Percent Change of Gap Between Baseline and 100%
(Automatically Calculates)]]&lt;0.2),"No",IF(((Table43[[#This Row],[Numerator Submission
(From Submission 3)]]-Table43[[#This Row],[Numerator Submission
(From Submission 2B)]])/Table43[[#This Row],[Numerator Submission
(From Submission 2B)]])&gt;=0.2,"Yes","No")))),"")</f>
        <v/>
      </c>
      <c r="R37" s="40" t="str">
        <f>IFERROR(IF(OR(Table43[[#This Row],[Denominator Submission
(From Submission 3)]]="",Table43[[#This Row],[Denominator Submission
(From Submission 2B)]]=""),"",IF(Table43[[#This Row],[Gap Improvement Target Met?]]="Yes","Not Applicable; Gap Improvement Target Met",IF(Table43[[#This Row],[Denominator Submission
(From Submission 3)]]&gt;Table43[[#This Row],[Denominator Submission
(From Submission 2B)]],IF(Table43[[#This Row],[Numerator Submission
(From Submission 3)]]&gt;=Table43[[#This Row],[Numerator Submission
(From Submission 2B)]],"Yes","No"),"No"))),"")</f>
        <v/>
      </c>
    </row>
    <row r="38" spans="1:18" s="24" customFormat="1" ht="60" customHeight="1" x14ac:dyDescent="0.25">
      <c r="A38" s="87" t="s">
        <v>88</v>
      </c>
      <c r="B38" s="88" t="s">
        <v>91</v>
      </c>
      <c r="C38" s="75" t="s">
        <v>77</v>
      </c>
      <c r="D38" s="57" t="s">
        <v>136</v>
      </c>
      <c r="E38" s="40" t="s">
        <v>137</v>
      </c>
      <c r="F38" s="7"/>
      <c r="G38" s="7"/>
      <c r="H38" s="8" t="str">
        <f>IFERROR(Table43[[#This Row],[Numerator Submission
(From Submission 3)]]/Table43[[#This Row],[Denominator Submission
(From Submission 3)]],"")</f>
        <v/>
      </c>
      <c r="I38" s="54" t="s">
        <v>30</v>
      </c>
      <c r="J38" s="54" t="s">
        <v>30</v>
      </c>
      <c r="K38" s="54" t="s">
        <v>30</v>
      </c>
      <c r="L38" s="54" t="s">
        <v>30</v>
      </c>
      <c r="M38" s="54" t="s">
        <v>30</v>
      </c>
      <c r="N38" s="89">
        <v>5</v>
      </c>
      <c r="O38" s="44" t="s">
        <v>31</v>
      </c>
      <c r="P38" s="54" t="s">
        <v>30</v>
      </c>
      <c r="Q38" s="54" t="s">
        <v>30</v>
      </c>
      <c r="R38" s="54" t="s">
        <v>30</v>
      </c>
    </row>
    <row r="39" spans="1:18" s="24" customFormat="1" ht="44.25" customHeight="1" x14ac:dyDescent="0.25">
      <c r="A39" s="69" t="s">
        <v>32</v>
      </c>
      <c r="B39" s="90" t="s">
        <v>90</v>
      </c>
      <c r="C39" s="77" t="s">
        <v>32</v>
      </c>
      <c r="D39" s="91" t="s">
        <v>138</v>
      </c>
      <c r="E39" s="40" t="s">
        <v>139</v>
      </c>
      <c r="F39" s="7"/>
      <c r="G39" s="7"/>
      <c r="H39" s="8" t="str">
        <f>IFERROR(Table43[[#This Row],[Numerator Submission
(From Submission 3)]]/Table43[[#This Row],[Denominator Submission
(From Submission 3)]],"")</f>
        <v/>
      </c>
      <c r="I39" s="54" t="s">
        <v>30</v>
      </c>
      <c r="J39" s="54" t="s">
        <v>30</v>
      </c>
      <c r="K39" s="54" t="s">
        <v>30</v>
      </c>
      <c r="L39" s="54" t="s">
        <v>30</v>
      </c>
      <c r="M39" s="54" t="s">
        <v>30</v>
      </c>
      <c r="N39" s="89">
        <v>5</v>
      </c>
      <c r="O39" s="77" t="s">
        <v>157</v>
      </c>
      <c r="P39" s="54" t="s">
        <v>30</v>
      </c>
      <c r="Q39" s="54" t="s">
        <v>30</v>
      </c>
      <c r="R39" s="54" t="s">
        <v>30</v>
      </c>
    </row>
    <row r="40" spans="1:18" s="24" customFormat="1" ht="113.25" customHeight="1" x14ac:dyDescent="0.25">
      <c r="A40" s="92" t="s">
        <v>88</v>
      </c>
      <c r="B40" s="47" t="s">
        <v>93</v>
      </c>
      <c r="C40" s="93" t="s">
        <v>127</v>
      </c>
      <c r="D40" s="56" t="s">
        <v>94</v>
      </c>
      <c r="E40" s="40" t="s">
        <v>95</v>
      </c>
      <c r="F40" s="7"/>
      <c r="G40" s="7"/>
      <c r="H40" s="8" t="str">
        <f>IFERROR(Table43[[#This Row],[Numerator Submission
(From Submission 3)]]/Table43[[#This Row],[Denominator Submission
(From Submission 3)]],"")</f>
        <v/>
      </c>
      <c r="I40" s="54" t="s">
        <v>30</v>
      </c>
      <c r="J40" s="54" t="s">
        <v>30</v>
      </c>
      <c r="K40" s="54" t="s">
        <v>30</v>
      </c>
      <c r="L40" s="54" t="s">
        <v>30</v>
      </c>
      <c r="M40" s="54" t="s">
        <v>30</v>
      </c>
      <c r="N40" s="89">
        <v>5</v>
      </c>
      <c r="O40" s="44" t="s">
        <v>31</v>
      </c>
      <c r="P40" s="54" t="s">
        <v>30</v>
      </c>
      <c r="Q40" s="54" t="s">
        <v>30</v>
      </c>
      <c r="R40" s="54" t="s">
        <v>30</v>
      </c>
    </row>
    <row r="41" spans="1:18" s="24" customFormat="1" ht="78" x14ac:dyDescent="0.25">
      <c r="A41" s="69" t="s">
        <v>32</v>
      </c>
      <c r="B41" s="52" t="s">
        <v>92</v>
      </c>
      <c r="C41" s="93" t="s">
        <v>127</v>
      </c>
      <c r="D41" s="40" t="s">
        <v>96</v>
      </c>
      <c r="E41" s="40" t="s">
        <v>97</v>
      </c>
      <c r="F41" s="7"/>
      <c r="G41" s="7"/>
      <c r="H41" s="8" t="str">
        <f>IFERROR(Table43[[#This Row],[Numerator Submission
(From Submission 3)]]/Table43[[#This Row],[Denominator Submission
(From Submission 3)]],"")</f>
        <v/>
      </c>
      <c r="I41" s="54" t="s">
        <v>30</v>
      </c>
      <c r="J41" s="54" t="s">
        <v>30</v>
      </c>
      <c r="K41" s="54" t="s">
        <v>30</v>
      </c>
      <c r="L41" s="54" t="s">
        <v>30</v>
      </c>
      <c r="M41" s="54" t="s">
        <v>30</v>
      </c>
      <c r="N41" s="89">
        <v>5</v>
      </c>
      <c r="O41" s="77" t="s">
        <v>157</v>
      </c>
      <c r="P41" s="54" t="s">
        <v>30</v>
      </c>
      <c r="Q41" s="54" t="s">
        <v>30</v>
      </c>
      <c r="R41" s="54" t="s">
        <v>30</v>
      </c>
    </row>
    <row r="42" spans="1:18" s="24" customFormat="1" ht="78" x14ac:dyDescent="0.25">
      <c r="A42" s="94" t="s">
        <v>88</v>
      </c>
      <c r="B42" s="95" t="s">
        <v>101</v>
      </c>
      <c r="C42" s="93" t="s">
        <v>127</v>
      </c>
      <c r="D42" s="40" t="s">
        <v>140</v>
      </c>
      <c r="E42" s="40" t="s">
        <v>141</v>
      </c>
      <c r="F42" s="7"/>
      <c r="G42" s="7"/>
      <c r="H42" s="8" t="str">
        <f>IFERROR(Table43[[#This Row],[Numerator Submission
(From Submission 3)]]/Table43[[#This Row],[Denominator Submission
(From Submission 3)]],"")</f>
        <v/>
      </c>
      <c r="I42" s="54" t="s">
        <v>30</v>
      </c>
      <c r="J42" s="54" t="s">
        <v>30</v>
      </c>
      <c r="K42" s="54" t="s">
        <v>30</v>
      </c>
      <c r="L42" s="54" t="s">
        <v>30</v>
      </c>
      <c r="M42" s="54" t="s">
        <v>30</v>
      </c>
      <c r="N42" s="89">
        <v>5</v>
      </c>
      <c r="O42" s="44" t="s">
        <v>31</v>
      </c>
      <c r="P42" s="54" t="s">
        <v>30</v>
      </c>
      <c r="Q42" s="54" t="s">
        <v>30</v>
      </c>
      <c r="R42" s="54" t="s">
        <v>30</v>
      </c>
    </row>
    <row r="43" spans="1:18" s="97" customFormat="1" ht="78" x14ac:dyDescent="0.25">
      <c r="A43" s="94" t="s">
        <v>88</v>
      </c>
      <c r="B43" s="96" t="s">
        <v>102</v>
      </c>
      <c r="C43" s="93" t="s">
        <v>127</v>
      </c>
      <c r="D43" s="56" t="s">
        <v>142</v>
      </c>
      <c r="E43" s="56" t="s">
        <v>98</v>
      </c>
      <c r="F43" s="7"/>
      <c r="G43" s="7"/>
      <c r="H43" s="8" t="str">
        <f>IFERROR(Table43[[#This Row],[Numerator Submission
(From Submission 3)]]/Table43[[#This Row],[Denominator Submission
(From Submission 3)]],"")</f>
        <v/>
      </c>
      <c r="I43" s="54" t="s">
        <v>30</v>
      </c>
      <c r="J43" s="54" t="s">
        <v>30</v>
      </c>
      <c r="K43" s="54" t="s">
        <v>30</v>
      </c>
      <c r="L43" s="54" t="s">
        <v>30</v>
      </c>
      <c r="M43" s="54" t="s">
        <v>30</v>
      </c>
      <c r="N43" s="89">
        <v>5</v>
      </c>
      <c r="O43" s="44" t="s">
        <v>31</v>
      </c>
      <c r="P43" s="54" t="s">
        <v>30</v>
      </c>
      <c r="Q43" s="54" t="s">
        <v>30</v>
      </c>
      <c r="R43" s="54" t="s">
        <v>30</v>
      </c>
    </row>
    <row r="44" spans="1:18" s="97" customFormat="1" ht="95.25" customHeight="1" x14ac:dyDescent="0.25">
      <c r="A44" s="94" t="s">
        <v>88</v>
      </c>
      <c r="B44" s="98" t="s">
        <v>114</v>
      </c>
      <c r="C44" s="93" t="s">
        <v>127</v>
      </c>
      <c r="D44" s="40" t="s">
        <v>143</v>
      </c>
      <c r="E44" s="40" t="s">
        <v>99</v>
      </c>
      <c r="F44" s="7"/>
      <c r="G44" s="7"/>
      <c r="H44" s="8" t="str">
        <f>IFERROR(Table43[[#This Row],[Numerator Submission
(From Submission 3)]]/Table43[[#This Row],[Denominator Submission
(From Submission 3)]],"")</f>
        <v/>
      </c>
      <c r="I44" s="54" t="s">
        <v>30</v>
      </c>
      <c r="J44" s="54" t="s">
        <v>30</v>
      </c>
      <c r="K44" s="54" t="s">
        <v>30</v>
      </c>
      <c r="L44" s="54" t="s">
        <v>30</v>
      </c>
      <c r="M44" s="54" t="s">
        <v>30</v>
      </c>
      <c r="N44" s="89">
        <v>5</v>
      </c>
      <c r="O44" s="44" t="s">
        <v>31</v>
      </c>
      <c r="P44" s="54" t="s">
        <v>30</v>
      </c>
      <c r="Q44" s="54" t="s">
        <v>30</v>
      </c>
      <c r="R44" s="54" t="s">
        <v>30</v>
      </c>
    </row>
    <row r="45" spans="1:18" s="97" customFormat="1" ht="108" customHeight="1" x14ac:dyDescent="0.25">
      <c r="A45" s="94" t="s">
        <v>88</v>
      </c>
      <c r="B45" s="98" t="s">
        <v>113</v>
      </c>
      <c r="C45" s="93" t="s">
        <v>127</v>
      </c>
      <c r="D45" s="40" t="s">
        <v>144</v>
      </c>
      <c r="E45" s="40" t="s">
        <v>100</v>
      </c>
      <c r="F45" s="7"/>
      <c r="G45" s="7"/>
      <c r="H45" s="8" t="str">
        <f>IFERROR(Table43[[#This Row],[Numerator Submission
(From Submission 3)]]/Table43[[#This Row],[Denominator Submission
(From Submission 3)]],"")</f>
        <v/>
      </c>
      <c r="I45" s="54" t="s">
        <v>30</v>
      </c>
      <c r="J45" s="54" t="s">
        <v>30</v>
      </c>
      <c r="K45" s="54" t="s">
        <v>30</v>
      </c>
      <c r="L45" s="54" t="s">
        <v>30</v>
      </c>
      <c r="M45" s="54" t="s">
        <v>30</v>
      </c>
      <c r="N45" s="89">
        <v>5</v>
      </c>
      <c r="O45" s="44" t="s">
        <v>31</v>
      </c>
      <c r="P45" s="54" t="s">
        <v>30</v>
      </c>
      <c r="Q45" s="54" t="s">
        <v>30</v>
      </c>
      <c r="R45" s="54" t="s">
        <v>30</v>
      </c>
    </row>
    <row r="46" spans="1:18" s="97" customFormat="1" ht="78" x14ac:dyDescent="0.25">
      <c r="A46" s="94" t="s">
        <v>88</v>
      </c>
      <c r="B46" s="99" t="s">
        <v>112</v>
      </c>
      <c r="C46" s="93" t="s">
        <v>127</v>
      </c>
      <c r="D46" s="41" t="s">
        <v>145</v>
      </c>
      <c r="E46" s="41" t="s">
        <v>146</v>
      </c>
      <c r="F46" s="7"/>
      <c r="G46" s="7"/>
      <c r="H46" s="8" t="str">
        <f>IFERROR(Table43[[#This Row],[Numerator Submission
(From Submission 3)]]/Table43[[#This Row],[Denominator Submission
(From Submission 3)]],"")</f>
        <v/>
      </c>
      <c r="I46" s="54" t="s">
        <v>30</v>
      </c>
      <c r="J46" s="54" t="s">
        <v>30</v>
      </c>
      <c r="K46" s="54" t="s">
        <v>30</v>
      </c>
      <c r="L46" s="54" t="s">
        <v>30</v>
      </c>
      <c r="M46" s="54" t="s">
        <v>30</v>
      </c>
      <c r="N46" s="89">
        <v>5</v>
      </c>
      <c r="O46" s="44" t="s">
        <v>31</v>
      </c>
      <c r="P46" s="54" t="s">
        <v>30</v>
      </c>
      <c r="Q46" s="54" t="s">
        <v>30</v>
      </c>
      <c r="R46" s="54" t="s">
        <v>30</v>
      </c>
    </row>
    <row r="47" spans="1:18" s="97" customFormat="1" ht="90" x14ac:dyDescent="0.25">
      <c r="A47" s="94" t="s">
        <v>88</v>
      </c>
      <c r="B47" s="41" t="s">
        <v>111</v>
      </c>
      <c r="C47" s="93" t="s">
        <v>127</v>
      </c>
      <c r="D47" s="100" t="s">
        <v>147</v>
      </c>
      <c r="E47" s="100" t="s">
        <v>103</v>
      </c>
      <c r="F47" s="7"/>
      <c r="G47" s="7"/>
      <c r="H47" s="8" t="str">
        <f>IFERROR(Table43[[#This Row],[Numerator Submission
(From Submission 3)]]/Table43[[#This Row],[Denominator Submission
(From Submission 3)]],"")</f>
        <v/>
      </c>
      <c r="I47" s="54" t="s">
        <v>30</v>
      </c>
      <c r="J47" s="54" t="s">
        <v>30</v>
      </c>
      <c r="K47" s="54" t="s">
        <v>30</v>
      </c>
      <c r="L47" s="54" t="s">
        <v>30</v>
      </c>
      <c r="M47" s="54" t="s">
        <v>30</v>
      </c>
      <c r="N47" s="89">
        <v>5</v>
      </c>
      <c r="O47" s="44" t="s">
        <v>31</v>
      </c>
      <c r="P47" s="54" t="s">
        <v>30</v>
      </c>
      <c r="Q47" s="54" t="s">
        <v>30</v>
      </c>
      <c r="R47" s="54" t="s">
        <v>30</v>
      </c>
    </row>
    <row r="48" spans="1:18" s="97" customFormat="1" ht="113.25" customHeight="1" x14ac:dyDescent="0.25">
      <c r="A48" s="94" t="s">
        <v>88</v>
      </c>
      <c r="B48" s="41" t="s">
        <v>110</v>
      </c>
      <c r="C48" s="93" t="s">
        <v>127</v>
      </c>
      <c r="D48" s="41" t="s">
        <v>148</v>
      </c>
      <c r="E48" s="41" t="s">
        <v>149</v>
      </c>
      <c r="F48" s="7"/>
      <c r="G48" s="7"/>
      <c r="H48" s="8" t="str">
        <f>IFERROR(Table43[[#This Row],[Numerator Submission
(From Submission 3)]]/Table43[[#This Row],[Denominator Submission
(From Submission 3)]],"")</f>
        <v/>
      </c>
      <c r="I48" s="54" t="s">
        <v>30</v>
      </c>
      <c r="J48" s="54" t="s">
        <v>30</v>
      </c>
      <c r="K48" s="54" t="s">
        <v>30</v>
      </c>
      <c r="L48" s="54" t="s">
        <v>30</v>
      </c>
      <c r="M48" s="54" t="s">
        <v>30</v>
      </c>
      <c r="N48" s="89">
        <v>5</v>
      </c>
      <c r="O48" s="40" t="s">
        <v>31</v>
      </c>
      <c r="P48" s="101" t="s">
        <v>30</v>
      </c>
      <c r="Q48" s="54" t="s">
        <v>30</v>
      </c>
      <c r="R48" s="102" t="s">
        <v>30</v>
      </c>
    </row>
    <row r="49" spans="1:13" s="24" customFormat="1" ht="9.9" hidden="1" customHeight="1" x14ac:dyDescent="0.25">
      <c r="A49" s="21" t="s">
        <v>10</v>
      </c>
      <c r="F49" s="22"/>
      <c r="G49" s="22"/>
      <c r="H49" s="22"/>
      <c r="I49" s="23"/>
      <c r="J49" s="23"/>
      <c r="K49" s="23"/>
      <c r="L49" s="23"/>
      <c r="M49" s="23"/>
    </row>
  </sheetData>
  <sheetProtection algorithmName="SHA-512" hashValue="E8h2y57ifAWjvV2eKWoMtmwdgs+NdlGDLPRdeDR2SKkWsODk2q0OkPmzLFgg/Z2rB6E16DSkJBVSLkhddsstpw==" saltValue="36u0TBjVnO9eXpiQG3nW0A==" spinCount="100000" sheet="1" objects="1" scenarios="1" selectLockedCells="1"/>
  <dataValidations xWindow="1390" yWindow="752" count="91">
    <dataValidation allowBlank="1" showErrorMessage="1" sqref="B38:B42 C40:C48" xr:uid="{00000000-0002-0000-0100-000000000000}"/>
    <dataValidation allowBlank="1" showInputMessage="1" showErrorMessage="1" prompt="Not Applicable." sqref="I16:M16 P16:R16 I18:M18 P18:R18 Q22:R23 I38:M48 P38:R48" xr:uid="{00000000-0002-0000-0100-000001000000}"/>
    <dataValidation allowBlank="1" showInputMessage="1" showErrorMessage="1" prompt="Enter the MCP name." sqref="B7" xr:uid="{00000000-0002-0000-0100-000002000000}"/>
    <dataValidation allowBlank="1" showInputMessage="1" showErrorMessage="1" prompt="Enter the MCP county." sqref="B8" xr:uid="{00000000-0002-0000-0100-000003000000}"/>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identified ECM providers with contracts in place for the MCP's provider network to provide ECM services during the measurement period that engage in bi-directional Health Information Exchange (HIE) (as outlined in cell D15)." sqref="F13" xr:uid="{00000000-0002-0000-0100-00000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identified ECM providers with contracts in place for the MCP's provider network to provide ECM services during the measurement period." sqref="G13" xr:uid="{00000000-0002-0000-0100-00000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1.1) as a numeric value. MCPs may submit revised values." sqref="I13" xr:uid="{00000000-0002-0000-0100-00000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identified Community Supports providers with contracts in place for the MCP's provider network to offer Community Supports during the measurement period and who have access to closed-loop referral systems." sqref="F14" xr:uid="{00000000-0002-0000-0100-00000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identified Community Supports providers with contracts in place for the MCP's provider network to provide Community Supports services during the measurement period." sqref="G14" xr:uid="{00000000-0002-0000-0100-000008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numerator submitted for this measure in Submission 2B (measure 2B.1.4) as a numeric value. MCPs may submit revised values." sqref="I14" xr:uid="{00000000-0002-0000-0100-000009000000}">
      <formula1>-1000000000</formula1>
      <formula2>10000000000</formula2>
    </dataValidation>
    <dataValidation type="decimal" errorStyle="warning" allowBlank="1" showInputMessage="1" showErrorMessage="1" errorTitle="Numeric ValuesOnly" error="Only numeric values should be entered in these cells. _x000a__x000a_If the MCP is not responding to a measure, please leave it blank." prompt="Enter the denominator submitted for this measure in Submission 2B (measure 2B.1.4) as a numeric value. MCPs may submit revised values." sqref="J14" xr:uid="{00000000-0002-0000-0100-00000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1.1) as a numeric value. MCPs may submit revised values." sqref="J13" xr:uid="{00000000-0002-0000-0100-00000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adult members ages 21 and older. ECM care team FTEs only include community-based providers that enter into contracts with MCPs to provide ECM services." sqref="F15" xr:uid="{00000000-0002-0000-0100-00000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adult members ages 21 and older who meet eligibility criteria for ECM services as of the last day of the measurement period." sqref="G15" xr:uid="{00000000-0002-0000-0100-00000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2.1) as a numeric value. MCPs may submit revised values." sqref="I15" xr:uid="{00000000-0002-0000-0100-00000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2.1) as a numeric value. MCPs may submit revised values." sqref="J15" xr:uid="{00000000-0002-0000-0100-00000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 care team FTEs contracted to serve children and youth members under 21 years of age. ECM care team FTEs only include community-based providers that enter into contracts with MCPs to provide ECM services." sqref="F16" xr:uid="{00000000-0002-0000-0100-00001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CM care team FTEs needed to serve children and youth members under 21 years of age who meet eligibility criteria for ECM services as of the last day of the measurement period." sqref="G16" xr:uid="{00000000-0002-0000-0100-00001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enrolled in ECM during the measurement period." sqref="F17" xr:uid="{00000000-0002-0000-0100-00001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dult members ages 21 and older that meet the eligibility criteria for any ECM Populations of Focus that are live during the measurement period." sqref="G17" xr:uid="{00000000-0002-0000-0100-00001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that meet the eligibility criteria for any ECM Populations of Focus that are live during the measurement period." sqref="G18" xr:uid="{00000000-0002-0000-0100-00001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hildren and youth members under 21 years of age enrolled in ECM during the measurement period." sqref="F18" xr:uid="{00000000-0002-0000-0100-000015000000}">
      <formula1>-1000000000</formula1>
      <formula2>10000000000</formula2>
    </dataValidation>
    <dataValidation allowBlank="1" showInputMessage="1" showErrorMessage="1" prompt="In the blank, enter the racial or ethnic group the MCP has selected to report on based on the instructions outlined in this cell." sqref="D20:E21" xr:uid="{00000000-0002-0000-0100-000016000000}"/>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4) who were experiencing homelessness or at risk of experiencing homelessness during the measurement period. The member needs to be ECM eligible to be counted." sqref="G21" xr:uid="{00000000-0002-0000-0100-000017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4) who 1) were enrolled in ECM and 2) were experiencing homelessness or at risk of experiencing homelessness during the measurement period." sqref="F21" xr:uid="{00000000-0002-0000-0100-000018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E22) who were experiencing homelessness or at risk of experiencing homelessness during the measurement period. The member needs to be ECM eligible to be counted." sqref="G20" xr:uid="{00000000-0002-0000-0100-000019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number of members from the racial or ethnic group selected (as outlined in cell D22) who 1) were enrolled in ECM and 2) were experiencing homelessness or at risk of experiencing homelessness during the measurement period." sqref="F20" xr:uid="{00000000-0002-0000-0100-00001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were experiencing homelessness or at risk of experiencing homelessness during the measurement period. The member needs to be ECM eligible to be counted." sqref="G19" xr:uid="{00000000-0002-0000-0100-00001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Black/African American members who 1) were enrolled in ECM and 2) were experiencing homelessness or were at risk of experiencing homelessness during the measurement period." sqref="F19" xr:uid="{00000000-0002-0000-0100-00001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2.2) as a numeric value. MCPs may submit revised values." sqref="I17" xr:uid="{00000000-0002-0000-0100-00001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2.2) as a numeric value. MCPs may submit revised values." sqref="J17" xr:uid="{00000000-0002-0000-0100-00001E000000}">
      <formula1>-1000000000</formula1>
      <formula2>10000000000</formula2>
    </dataValidation>
    <dataValidation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2.3) as a numeric value. MCPs may submit revised values." sqref="I19:I21" xr:uid="{00000000-0002-0000-0100-00001F000000}"/>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2.3) as a numeric value. MCPs may submit revised values." sqref="J19:J21" xr:uid="{00000000-0002-0000-0100-00002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received at least one Community Support during the measurement period. (Members may only be counted once.)" sqref="F22" xr:uid="{00000000-0002-0000-0100-00002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that were referred to at least one Community Support offered in the county during the measurement period. (Members may only be counted once.)" sqref="G22" xr:uid="{00000000-0002-0000-0100-000022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unique Community Supports received by members during the measurement period. (Members may be counted more than once if receiving more than one Community Supports.)" sqref="F23" xr:uid="{00000000-0002-0000-0100-000023000000}">
      <formula1>-1000000000</formula1>
      <formula2>10000000000</formula2>
    </dataValidation>
    <dataValidation type="decimal" errorStyle="warning" allowBlank="1" showInputMessage="1" showErrorMessage="1" errorTitle="Numerical Figures Only" error="Only numerical figures should be entered in these cells. _x000a__x000a_If the MCP is not responding to a measure, please leave it blank." prompt="Enter the total number of referrals for Community Supports offered in the county during the measurement period. (If a member had referrals for more than one Community Support, each referral should be counted separately)." sqref="G23" xr:uid="{00000000-0002-0000-0100-00002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3.1) as a numeric value. MCPs may submit revised values." sqref="I22:I23" xr:uid="{00000000-0002-0000-0100-00002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3.1) as a numeric value. MCPs may submit revised values." sqref="J22:J23" xr:uid="{00000000-0002-0000-0100-00002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Asthma Remediation." sqref="G37" xr:uid="{00000000-0002-0000-0100-00002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Asthma Remediation during the measurement period." sqref="F37" xr:uid="{00000000-0002-0000-0100-00002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obering Centers." sqref="G36" xr:uid="{00000000-0002-0000-0100-00002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obering Centers during the measurement period." sqref="F36" xr:uid="{00000000-0002-0000-0100-00002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Medically Tailored Meals/Medically-Supportive Food." sqref="G35" xr:uid="{00000000-0002-0000-0100-00002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Medically Tailored Meals/Medically-Supportive Food during the measurement period." sqref="F35" xr:uid="{00000000-0002-0000-0100-00002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Environmental Accessibility Adaptations." sqref="G34" xr:uid="{00000000-0002-0000-0100-00002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Environmental Accessibility Adaptations during the measurement period." sqref="F34" xr:uid="{00000000-0002-0000-0100-00002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Personal Care and Homemaker Services." sqref="G33" xr:uid="{00000000-0002-0000-0100-00002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Personal Care and Homemaker Services during the measurement period." sqref="F33" xr:uid="{00000000-0002-0000-0100-00003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Community Transition Services." sqref="G32" xr:uid="{00000000-0002-0000-0100-00003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Community Transition Services during the measurement period." sqref="F32" xr:uid="{00000000-0002-0000-0100-00003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Nursing Facility Transition to Assisted Living Facility." sqref="G31" xr:uid="{00000000-0002-0000-0100-00003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Nursing Facility Transition to Assisted Living Facility during the measurement period." sqref="F31" xr:uid="{00000000-0002-0000-0100-00003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Day Habilitation Programs." sqref="G30" xr:uid="{00000000-0002-0000-0100-000035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Day Habilitation Programs during the measurement period." sqref="F30" xr:uid="{00000000-0002-0000-0100-000036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spite Services for Caregivers." sqref="G29" xr:uid="{00000000-0002-0000-0100-000037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spite Services for Caregivers during the measurement period." sqref="F29" xr:uid="{00000000-0002-0000-0100-000038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Recuperative Care." sqref="G28" xr:uid="{00000000-0002-0000-0100-000039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Recuperative Care during the measurement period." sqref="F28" xr:uid="{00000000-0002-0000-0100-00003A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Short-Term Post-Hospitalization Housing." sqref="G27" xr:uid="{00000000-0002-0000-0100-00003B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Short-Term Post-Hospitalization Housing during the measurement period." sqref="F27" xr:uid="{00000000-0002-0000-0100-00003C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enancy and Sustaining Services." sqref="G26" xr:uid="{00000000-0002-0000-0100-00003D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enancy and Sustaining Services during the measurement period." sqref="F26" xr:uid="{00000000-0002-0000-0100-00003E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Deposits." sqref="G25" xr:uid="{00000000-0002-0000-0100-00003F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Deposits during the measurement period." sqref="F25" xr:uid="{00000000-0002-0000-0100-000040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providers needed to serve members who are eligible for Housing Transition Navigation Services." sqref="G24" xr:uid="{00000000-0002-0000-0100-000041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mmunity Supports providers with contracts in place for the MCP's provider network to provide Housing Transition Navigation Services during the measurement period." sqref="F24" xr:uid="{00000000-0002-0000-0100-000042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erator submitted for this measure in Submission 2B (measure 2B.3.2) as a numeric value. MCPs may submit revised values." sqref="I24:I37" xr:uid="{00000000-0002-0000-0100-000043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denominator submitted for this measure in Submission 2B (measure 2B.3.2) as a numeric value. MCPs may submit revised values." sqref="J24:J37" xr:uid="{00000000-0002-0000-0100-000044000000}">
      <formula1>-1000000000</formula1>
      <formula2>10000000000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acute inpatient discharges with a principal diagnosis of mental illness or intentional self-harm on the discharge claim during the measurement period among members ages 21 and older who are eligible for ECM." sqref="G48" xr:uid="{00000000-0002-0000-0100-000045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unique members who had at least one CHW benefit encounter during the measurement period." sqref="F38" xr:uid="{00000000-0002-0000-0100-000046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s in the MCP during the measurement period." sqref="G38" xr:uid="{00000000-0002-0000-0100-000047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HW benefit encounters during the measurement period." sqref="F39" xr:uid="{00000000-0002-0000-0100-000048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nrolled member months during the measurement period." sqref="G39" xr:uid="{00000000-0002-0000-0100-000049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acute care facilities from which MCPs receive ADT feeds." sqref="F40" xr:uid="{00000000-0002-0000-0100-00004A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acute care facilities." sqref="G40" xr:uid="{00000000-0002-0000-0100-00004B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contracted skilled nursing facilities (SNFs) from which MCPs receieve ADT feeds." sqref="F41" xr:uid="{00000000-0002-0000-0100-00004C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contracted skilled nursing facilities (SNFs)." sqref="G41" xr:uid="{00000000-0002-0000-0100-00004D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acute care hospital live discharges among enrolled MCP members during the measurement period with an ambulatory visit within 7 days post hospital discharge." sqref="F42" xr:uid="{00000000-0002-0000-0100-00004E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live discharges from acute care hospitals among enrolled MCP members during the measurement period." sqref="G42" xr:uid="{00000000-0002-0000-0100-00004F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D visits for members ages 21 and older who are eligible for ECM." sqref="F43" xr:uid="{00000000-0002-0000-0100-000050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months for members ages 21 and older who are eligible for ECM." sqref="G43" xr:uid="{00000000-0002-0000-0100-000051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mental health disorder or intentional self-harm among members ages 21 and older who are eligible for ECM." sqref="F44" xr:uid="{00000000-0002-0000-0100-000052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mental illness or intentional self-harm among members ages 21 and older who are eligible for ECM." sqref="G44" xr:uid="{00000000-0002-0000-0100-000053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follow-up visits with any practitioner within 30 days after an ED visit with a diagnosis of AOD use or dependence among members ages 21 and older who are eligible for ECM." sqref="F45" xr:uid="{00000000-0002-0000-0100-000054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ED visits with a diagnosis of AOD use or dependence among members ages 21 and older who are eligible for ECM." sqref="G45" xr:uid="{00000000-0002-0000-0100-000055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members ages 21 and older and who are eligible for ECM who had an ambulatory or preventive care visit during the measurement period." sqref="F46" xr:uid="{00000000-0002-0000-0100-000056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s ages 21 and older who are eligible for ECM." sqref="G46" xr:uid="{00000000-0002-0000-0100-000057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3-20 years of age with one or more well-care visits during the measurement period." sqref="F47" xr:uid="{00000000-0002-0000-0100-000058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total number of member 3-20 years of age who are eligible for ECM." sqref="G47" xr:uid="{00000000-0002-0000-0100-000059000000}">
      <formula1>-1000000000</formula1>
      <formula2>1000000000</formula2>
    </dataValidation>
    <dataValidation type="decimal" errorStyle="warning" allowBlank="1" showInputMessage="1" showErrorMessage="1" errorTitle="Numeric Values Only" error="Only numeric values should be entered in these cells. _x000a__x000a_If the MCP is not responding to a measure, please leave it blank." prompt="Enter the number of ECM-eligible members ages 21 and older who have a follow-up visit with a mental health provider within 30 days after discharge." sqref="F48" xr:uid="{00000000-0002-0000-0100-00005A000000}">
      <formula1>-1000000000</formula1>
      <formula2>1000000000</formula2>
    </dataValidation>
  </dataValidations>
  <pageMargins left="0.7" right="0.7" top="0.75" bottom="0.75" header="0.3" footer="0.3"/>
  <pageSetup orientation="portrait" horizontalDpi="204" verticalDpi="196" r:id="rId1"/>
  <headerFooter>
    <oddHeader>&amp;L&amp;"Arial,Regular"&amp;12State of California
Health and Human Services Agency&amp;R&amp;"Arial,Regular"&amp;12Department of Health Care Services</oddHeader>
    <oddFooter>&amp;L&amp;"Arial,Regular"&amp;12DHCS 8207 (03/2023)&amp;RPage &amp;P of &amp;N</oddFooter>
  </headerFooter>
  <ignoredErrors>
    <ignoredError sqref="K13:M13 H13:H15 K39:K48 L39:L48 K38:M38 K15:M16 M39:M45 P13:R16 P17:Q18 R18:R30 P19:Q30 P31 P32:P37 Q31:R37 P38:R43 P44:R47 P48:R48 M46:M48 K18:M18"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r o p e r t i e s   x m l n s = " h t t p : / / w w w . i m a n a g e . c o m / w o r k / x m l s c h e m a " >  
     < d o c u m e n t i d > M a n a t t ! 4 0 2 0 3 8 1 9 1 . 2 < / d o c u m e n t i d >  
     < s e n d e r i d > J V I G O R I T O < / s e n d e r i d >  
     < s e n d e r e m a i l > J V I G O R I T O @ M A N A T T . C O M < / s e n d e r e m a i l >  
     < l a s t m o d i f i e d > 2 0 2 3 - 0 3 - 2 3 T 1 1 : 4 4 : 4 9 . 0 0 0 0 0 0 0 - 0 4 : 0 0 < / l a s t m o d i f i e d >  
     < d a t a b a s e > M a n a t t < / d a t a b a s e >  
 < / 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Language xmlns="http://schemas.microsoft.com/sharepoint/v3">English</Language>
    <Abstract xmlns="69bc34b3-1921-46c7-8c7a-d18363374b4b" xsi:nil="true"/>
    <TAGender xmlns="69bc34b3-1921-46c7-8c7a-d18363374b4b" xsi:nil="true"/>
    <TAGEthnicity xmlns="69bc34b3-1921-46c7-8c7a-d18363374b4b" xsi:nil="true"/>
    <_dlc_DocId xmlns="69bc34b3-1921-46c7-8c7a-d18363374b4b">DHCSDOC-1797567310-6462</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20</Value>
    </TaxCatchAll>
    <_dlc_DocIdUrl xmlns="69bc34b3-1921-46c7-8c7a-d18363374b4b">
      <Url>https://dhcscagovauthoring/_layouts/15/DocIdRedir.aspx?ID=DHCSDOC-1797567310-6462</Url>
      <Description>DHCSDOC-1797567310-6462</Description>
    </_dlc_DocIdUrl>
    <Reading_x0020_Level xmlns="c1c1dc04-eeda-4b6e-b2df-40979f5da1d3" xsi:nil="true"/>
    <TAGAge xmlns="69bc34b3-1921-46c7-8c7a-d18363374b4b" xsi:nil="true"/>
  </documentManagement>
</p:properties>
</file>

<file path=customXml/itemProps1.xml><?xml version="1.0" encoding="utf-8"?>
<ds:datastoreItem xmlns:ds="http://schemas.openxmlformats.org/officeDocument/2006/customXml" ds:itemID="{985D530F-2376-4E55-AAE2-B2D3653F14F2}">
  <ds:schemaRefs>
    <ds:schemaRef ds:uri="http://www.imanage.com/work/xmlschema"/>
  </ds:schemaRefs>
</ds:datastoreItem>
</file>

<file path=customXml/itemProps2.xml><?xml version="1.0" encoding="utf-8"?>
<ds:datastoreItem xmlns:ds="http://schemas.openxmlformats.org/officeDocument/2006/customXml" ds:itemID="{5962F0B3-27BF-44CA-961A-437D005E775B}">
  <ds:schemaRefs>
    <ds:schemaRef ds:uri="http://schemas.microsoft.com/sharepoint/v3/contenttype/forms"/>
  </ds:schemaRefs>
</ds:datastoreItem>
</file>

<file path=customXml/itemProps3.xml><?xml version="1.0" encoding="utf-8"?>
<ds:datastoreItem xmlns:ds="http://schemas.openxmlformats.org/officeDocument/2006/customXml" ds:itemID="{AA34364F-D59B-407D-BCF6-BF5073A15AC7}">
  <ds:schemaRefs>
    <ds:schemaRef ds:uri="http://schemas.microsoft.com/sharepoint/events"/>
  </ds:schemaRefs>
</ds:datastoreItem>
</file>

<file path=customXml/itemProps4.xml><?xml version="1.0" encoding="utf-8"?>
<ds:datastoreItem xmlns:ds="http://schemas.openxmlformats.org/officeDocument/2006/customXml" ds:itemID="{E30C080F-3D4D-4CA8-ABF8-FC4A51C11D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ABE934-AFEE-4312-8736-A98A2BD61CD8}">
  <ds:schemaRefs>
    <ds:schemaRef ds:uri="http://purl.org/dc/dcmitype/"/>
    <ds:schemaRef ds:uri="c1c1dc04-eeda-4b6e-b2df-40979f5da1d3"/>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69bc34b3-1921-46c7-8c7a-d18363374b4b"/>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Quant Responses</vt:lpstr>
      <vt:lpstr>'Quant Responses'!TitleRegion1.a13.j13.3</vt:lpstr>
    </vt:vector>
  </TitlesOfParts>
  <Manager/>
  <Company>Manatt Phelps Phillips LLP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CalAIM-Incentive-Payment-Program-Gap-Progress-Report-Payment-2-Reporting-Template</dc:title>
  <dc:subject/>
  <dc:creator>Emma Daugherty</dc:creator>
  <cp:keywords>payment, two, 2, ecm, ilos, community, supports, progress, calaim, incentive, program, ipp, gap, ecm, ilos</cp:keywords>
  <dc:description/>
  <cp:lastModifiedBy>Poveda, Kevin@DHCS</cp:lastModifiedBy>
  <cp:revision/>
  <cp:lastPrinted>2023-04-07T22:20:20Z</cp:lastPrinted>
  <dcterms:created xsi:type="dcterms:W3CDTF">2021-10-08T18:50:28Z</dcterms:created>
  <dcterms:modified xsi:type="dcterms:W3CDTF">2023-08-17T22:04:11Z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df1ab15a-be29-4a7d-a3d9-eb5fb476a568</vt:lpwstr>
  </property>
  <property fmtid="{D5CDD505-2E9C-101B-9397-08002B2CF9AE}" pid="4" name="Division">
    <vt:lpwstr>20;#Managed Care Quality and Monitoring|b4f48c19-b6a3-4072-85c4-d61dba84e35f</vt:lpwstr>
  </property>
</Properties>
</file>