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E7670BF2-B55C-4501-9BBA-EEE3C1A7D2B9}" xr6:coauthVersionLast="47" xr6:coauthVersionMax="47" xr10:uidLastSave="{00000000-0000-0000-0000-000000000000}"/>
  <bookViews>
    <workbookView xWindow="-108" yWindow="-108" windowWidth="23256" windowHeight="14016" activeTab="1" xr2:uid="{00000000-000D-0000-FFFF-FFFF00000000}"/>
  </bookViews>
  <sheets>
    <sheet name="Information" sheetId="2" r:id="rId1"/>
    <sheet name="Enclosure 6" sheetId="1" r:id="rId2"/>
  </sheets>
  <externalReferences>
    <externalReference r:id="rId3"/>
  </externalReferences>
  <definedNames>
    <definedName name="_xlnm.Print_Titles" localSheetId="1">'Enclosure 6'!$3:$5</definedName>
    <definedName name="TitleRegion1.a3.m64.2">'Enclosure 6'!$A$3:$M$64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J64" i="1"/>
  <c r="I64" i="1"/>
  <c r="H64" i="1"/>
  <c r="G64" i="1"/>
  <c r="F64" i="1"/>
  <c r="E64" i="1"/>
  <c r="D64" i="1"/>
  <c r="C64" i="1"/>
  <c r="B64" i="1"/>
  <c r="K63" i="1"/>
  <c r="J63" i="1"/>
  <c r="I63" i="1"/>
  <c r="H63" i="1"/>
  <c r="G63" i="1"/>
  <c r="F63" i="1"/>
  <c r="E63" i="1"/>
  <c r="D63" i="1"/>
  <c r="C63" i="1"/>
  <c r="B63" i="1"/>
  <c r="K62" i="1"/>
  <c r="J62" i="1"/>
  <c r="I62" i="1"/>
  <c r="H62" i="1"/>
  <c r="G62" i="1"/>
  <c r="F62" i="1"/>
  <c r="E62" i="1"/>
  <c r="D62" i="1"/>
  <c r="C62" i="1"/>
  <c r="B62" i="1"/>
  <c r="K61" i="1"/>
  <c r="J61" i="1"/>
  <c r="I61" i="1"/>
  <c r="H61" i="1"/>
  <c r="G61" i="1"/>
  <c r="F61" i="1"/>
  <c r="E61" i="1"/>
  <c r="D61" i="1"/>
  <c r="C61" i="1"/>
  <c r="B61" i="1"/>
  <c r="K60" i="1"/>
  <c r="J60" i="1"/>
  <c r="I60" i="1"/>
  <c r="H60" i="1"/>
  <c r="G60" i="1"/>
  <c r="F60" i="1"/>
  <c r="E60" i="1"/>
  <c r="D60" i="1"/>
  <c r="C60" i="1"/>
  <c r="B60" i="1"/>
  <c r="K59" i="1"/>
  <c r="J59" i="1"/>
  <c r="I59" i="1"/>
  <c r="H59" i="1"/>
  <c r="G59" i="1"/>
  <c r="F59" i="1"/>
  <c r="E59" i="1"/>
  <c r="D59" i="1"/>
  <c r="C59" i="1"/>
  <c r="B59" i="1"/>
  <c r="K58" i="1"/>
  <c r="J58" i="1"/>
  <c r="I58" i="1"/>
  <c r="H58" i="1"/>
  <c r="G58" i="1"/>
  <c r="F58" i="1"/>
  <c r="E58" i="1"/>
  <c r="D58" i="1"/>
  <c r="C58" i="1"/>
  <c r="B58" i="1"/>
  <c r="K57" i="1"/>
  <c r="J57" i="1"/>
  <c r="I57" i="1"/>
  <c r="H57" i="1"/>
  <c r="G57" i="1"/>
  <c r="F57" i="1"/>
  <c r="E57" i="1"/>
  <c r="D57" i="1"/>
  <c r="C57" i="1"/>
  <c r="B57" i="1"/>
  <c r="K56" i="1"/>
  <c r="J56" i="1"/>
  <c r="I56" i="1"/>
  <c r="H56" i="1"/>
  <c r="G56" i="1"/>
  <c r="F56" i="1"/>
  <c r="E56" i="1"/>
  <c r="D56" i="1"/>
  <c r="C56" i="1"/>
  <c r="B56" i="1"/>
  <c r="K55" i="1"/>
  <c r="J55" i="1"/>
  <c r="I55" i="1"/>
  <c r="H55" i="1"/>
  <c r="G55" i="1"/>
  <c r="F55" i="1"/>
  <c r="E55" i="1"/>
  <c r="D55" i="1"/>
  <c r="C55" i="1"/>
  <c r="B55" i="1"/>
  <c r="K54" i="1"/>
  <c r="J54" i="1"/>
  <c r="I54" i="1"/>
  <c r="H54" i="1"/>
  <c r="G54" i="1"/>
  <c r="F54" i="1"/>
  <c r="E54" i="1"/>
  <c r="D54" i="1"/>
  <c r="C54" i="1"/>
  <c r="B54" i="1"/>
  <c r="K53" i="1"/>
  <c r="J53" i="1"/>
  <c r="I53" i="1"/>
  <c r="H53" i="1"/>
  <c r="G53" i="1"/>
  <c r="F53" i="1"/>
  <c r="E53" i="1"/>
  <c r="D53" i="1"/>
  <c r="C53" i="1"/>
  <c r="B53" i="1"/>
  <c r="K52" i="1"/>
  <c r="J52" i="1"/>
  <c r="I52" i="1"/>
  <c r="H52" i="1"/>
  <c r="G52" i="1"/>
  <c r="F52" i="1"/>
  <c r="E52" i="1"/>
  <c r="D52" i="1"/>
  <c r="C52" i="1"/>
  <c r="B52" i="1"/>
  <c r="K51" i="1"/>
  <c r="J51" i="1"/>
  <c r="I51" i="1"/>
  <c r="H51" i="1"/>
  <c r="G51" i="1"/>
  <c r="F51" i="1"/>
  <c r="E51" i="1"/>
  <c r="D51" i="1"/>
  <c r="C51" i="1"/>
  <c r="B51" i="1"/>
  <c r="K50" i="1"/>
  <c r="J50" i="1"/>
  <c r="I50" i="1"/>
  <c r="H50" i="1"/>
  <c r="G50" i="1"/>
  <c r="F50" i="1"/>
  <c r="E50" i="1"/>
  <c r="D50" i="1"/>
  <c r="C50" i="1"/>
  <c r="B50" i="1"/>
  <c r="K49" i="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7" i="1"/>
  <c r="J27" i="1"/>
  <c r="I27" i="1"/>
  <c r="H27" i="1"/>
  <c r="G27" i="1"/>
  <c r="F27" i="1"/>
  <c r="E27" i="1"/>
  <c r="D27" i="1"/>
  <c r="C27" i="1"/>
  <c r="B27" i="1"/>
  <c r="K26" i="1"/>
  <c r="J26" i="1"/>
  <c r="I26" i="1"/>
  <c r="H26" i="1"/>
  <c r="G26" i="1"/>
  <c r="F26" i="1"/>
  <c r="E26" i="1"/>
  <c r="D26" i="1"/>
  <c r="C26" i="1"/>
  <c r="B26" i="1"/>
  <c r="K25" i="1"/>
  <c r="J25" i="1"/>
  <c r="I25" i="1"/>
  <c r="H25" i="1"/>
  <c r="G25" i="1"/>
  <c r="F25" i="1"/>
  <c r="E25" i="1"/>
  <c r="D25" i="1"/>
  <c r="C25" i="1"/>
  <c r="B25" i="1"/>
  <c r="K24" i="1"/>
  <c r="J24" i="1"/>
  <c r="I24" i="1"/>
  <c r="H24" i="1"/>
  <c r="G24" i="1"/>
  <c r="F24" i="1"/>
  <c r="E24" i="1"/>
  <c r="D24" i="1"/>
  <c r="C24" i="1"/>
  <c r="B24" i="1"/>
  <c r="K23" i="1"/>
  <c r="J23" i="1"/>
  <c r="I23" i="1"/>
  <c r="H23" i="1"/>
  <c r="G23" i="1"/>
  <c r="F23" i="1"/>
  <c r="E23" i="1"/>
  <c r="D23" i="1"/>
  <c r="C23" i="1"/>
  <c r="B23" i="1"/>
  <c r="K22" i="1"/>
  <c r="J22" i="1"/>
  <c r="I22" i="1"/>
  <c r="H22" i="1"/>
  <c r="G22" i="1"/>
  <c r="F22" i="1"/>
  <c r="E22" i="1"/>
  <c r="D22" i="1"/>
  <c r="C22" i="1"/>
  <c r="B22" i="1"/>
  <c r="K21" i="1"/>
  <c r="J21" i="1"/>
  <c r="I21" i="1"/>
  <c r="H21" i="1"/>
  <c r="G21" i="1"/>
  <c r="F21" i="1"/>
  <c r="E21" i="1"/>
  <c r="D21" i="1"/>
  <c r="C21" i="1"/>
  <c r="B21" i="1"/>
  <c r="K20" i="1"/>
  <c r="J20" i="1"/>
  <c r="I20" i="1"/>
  <c r="H20" i="1"/>
  <c r="G20" i="1"/>
  <c r="F20" i="1"/>
  <c r="E20" i="1"/>
  <c r="D20" i="1"/>
  <c r="C20" i="1"/>
  <c r="B20" i="1"/>
  <c r="K19" i="1"/>
  <c r="J19" i="1"/>
  <c r="I19" i="1"/>
  <c r="H19" i="1"/>
  <c r="G19" i="1"/>
  <c r="F19" i="1"/>
  <c r="E19" i="1"/>
  <c r="D19" i="1"/>
  <c r="C19" i="1"/>
  <c r="B19" i="1"/>
  <c r="K18" i="1"/>
  <c r="J18" i="1"/>
  <c r="I18" i="1"/>
  <c r="H18" i="1"/>
  <c r="G18" i="1"/>
  <c r="F18" i="1"/>
  <c r="E18" i="1"/>
  <c r="D18" i="1"/>
  <c r="C18" i="1"/>
  <c r="B18"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12" i="1"/>
  <c r="J12" i="1"/>
  <c r="I12" i="1"/>
  <c r="H12" i="1"/>
  <c r="G12" i="1"/>
  <c r="F12" i="1"/>
  <c r="E12" i="1"/>
  <c r="D12" i="1"/>
  <c r="C12" i="1"/>
  <c r="B12" i="1"/>
  <c r="K11" i="1"/>
  <c r="J11" i="1"/>
  <c r="I11" i="1"/>
  <c r="H11" i="1"/>
  <c r="G11" i="1"/>
  <c r="F11" i="1"/>
  <c r="E11" i="1"/>
  <c r="D11" i="1"/>
  <c r="C11" i="1"/>
  <c r="B11" i="1"/>
  <c r="K10" i="1"/>
  <c r="J10" i="1"/>
  <c r="I10" i="1"/>
  <c r="H10" i="1"/>
  <c r="G10" i="1"/>
  <c r="F10" i="1"/>
  <c r="E10" i="1"/>
  <c r="D10" i="1"/>
  <c r="C10" i="1"/>
  <c r="B10" i="1"/>
  <c r="K9" i="1"/>
  <c r="J9" i="1"/>
  <c r="I9" i="1"/>
  <c r="H9" i="1"/>
  <c r="G9" i="1"/>
  <c r="F9" i="1"/>
  <c r="E9" i="1"/>
  <c r="D9" i="1"/>
  <c r="C9" i="1"/>
  <c r="B9" i="1"/>
  <c r="K8" i="1"/>
  <c r="J8" i="1"/>
  <c r="I8" i="1"/>
  <c r="H8" i="1"/>
  <c r="G8" i="1"/>
  <c r="F8" i="1"/>
  <c r="E8" i="1"/>
  <c r="D8" i="1"/>
  <c r="C8" i="1"/>
  <c r="B8" i="1"/>
  <c r="K7" i="1"/>
  <c r="J7" i="1"/>
  <c r="I7" i="1"/>
  <c r="H7" i="1"/>
  <c r="G7" i="1"/>
  <c r="F7" i="1"/>
  <c r="E7" i="1"/>
  <c r="D7" i="1"/>
  <c r="C7" i="1"/>
  <c r="B7" i="1"/>
  <c r="K6" i="1"/>
  <c r="J6" i="1"/>
  <c r="I6" i="1"/>
  <c r="H6" i="1"/>
  <c r="G6" i="1"/>
  <c r="F6" i="1"/>
  <c r="E6" i="1"/>
  <c r="D6" i="1"/>
  <c r="C6" i="1"/>
  <c r="B6" i="1"/>
  <c r="L7" i="1" l="1"/>
  <c r="L9" i="1"/>
  <c r="L15" i="1"/>
  <c r="L17" i="1"/>
  <c r="L25" i="1"/>
  <c r="L33" i="1"/>
  <c r="L41" i="1"/>
  <c r="L49" i="1"/>
  <c r="L57" i="1"/>
  <c r="L56" i="1" l="1"/>
  <c r="L48" i="1"/>
  <c r="L40" i="1"/>
  <c r="L32" i="1"/>
  <c r="L24" i="1"/>
  <c r="L16" i="1"/>
  <c r="L8" i="1"/>
  <c r="L6" i="1"/>
  <c r="L54" i="1"/>
  <c r="L14" i="1"/>
  <c r="L61" i="1"/>
  <c r="L53" i="1"/>
  <c r="L45" i="1"/>
  <c r="L37" i="1"/>
  <c r="L29" i="1"/>
  <c r="L21" i="1"/>
  <c r="L13" i="1"/>
  <c r="L63" i="1"/>
  <c r="L46" i="1"/>
  <c r="L22" i="1"/>
  <c r="L60" i="1"/>
  <c r="L52" i="1"/>
  <c r="L44" i="1"/>
  <c r="L36" i="1"/>
  <c r="L28" i="1"/>
  <c r="L20" i="1"/>
  <c r="L12" i="1"/>
  <c r="L55" i="1"/>
  <c r="L39" i="1"/>
  <c r="L23" i="1"/>
  <c r="L38" i="1"/>
  <c r="L64" i="1"/>
  <c r="M64" i="1" s="1"/>
  <c r="L51" i="1"/>
  <c r="L35" i="1"/>
  <c r="L27" i="1"/>
  <c r="L19" i="1"/>
  <c r="L11" i="1"/>
  <c r="L47" i="1"/>
  <c r="L31" i="1"/>
  <c r="L62" i="1"/>
  <c r="L30" i="1"/>
  <c r="L59" i="1"/>
  <c r="L43" i="1"/>
  <c r="L58" i="1"/>
  <c r="L50" i="1"/>
  <c r="L42" i="1"/>
  <c r="L34" i="1"/>
  <c r="L26" i="1"/>
  <c r="L18" i="1"/>
  <c r="L10" i="1"/>
  <c r="M6" i="1" l="1"/>
  <c r="M28" i="1"/>
  <c r="M36" i="1"/>
  <c r="M34" i="1"/>
  <c r="M44" i="1"/>
  <c r="M52" i="1"/>
  <c r="M53" i="1"/>
  <c r="M13" i="1"/>
  <c r="M21" i="1"/>
  <c r="M31" i="1"/>
  <c r="M8" i="1"/>
  <c r="M16" i="1"/>
  <c r="M24" i="1"/>
  <c r="M12" i="1"/>
  <c r="M61" i="1"/>
  <c r="M20" i="1"/>
  <c r="M63" i="1"/>
  <c r="M25" i="1"/>
  <c r="M47" i="1"/>
  <c r="M57" i="1"/>
  <c r="M9" i="1"/>
  <c r="M48" i="1"/>
  <c r="M54" i="1"/>
  <c r="M42" i="1"/>
  <c r="M40" i="1"/>
  <c r="M14" i="1"/>
  <c r="M11" i="1"/>
  <c r="M56" i="1"/>
  <c r="M43" i="1"/>
  <c r="M19" i="1"/>
  <c r="M55" i="1"/>
  <c r="M15" i="1"/>
  <c r="M29" i="1"/>
  <c r="M37" i="1"/>
  <c r="M58" i="1"/>
  <c r="M10" i="1"/>
  <c r="M27" i="1"/>
  <c r="M17" i="1"/>
  <c r="M22" i="1"/>
  <c r="M32" i="1"/>
  <c r="M50" i="1"/>
  <c r="M45" i="1"/>
  <c r="M60" i="1"/>
  <c r="M18" i="1"/>
  <c r="M35" i="1"/>
  <c r="M46" i="1"/>
  <c r="M33" i="1"/>
  <c r="M38" i="1"/>
  <c r="M23" i="1"/>
  <c r="M39" i="1"/>
  <c r="M59" i="1"/>
  <c r="M30" i="1"/>
  <c r="M26" i="1"/>
  <c r="M62" i="1"/>
  <c r="M51" i="1"/>
  <c r="M7" i="1"/>
  <c r="M49" i="1"/>
  <c r="M41" i="1"/>
</calcChain>
</file>

<file path=xl/sharedStrings.xml><?xml version="1.0" encoding="utf-8"?>
<sst xmlns="http://schemas.openxmlformats.org/spreadsheetml/2006/main" count="93" uniqueCount="92">
  <si>
    <t>County</t>
  </si>
  <si>
    <t>MHSA Allocation</t>
  </si>
  <si>
    <t>Mental Health Sub Account Growth</t>
  </si>
  <si>
    <t>SAMHSA-PATH</t>
  </si>
  <si>
    <t>SAMHSA-MHBG</t>
  </si>
  <si>
    <t>1991 Realignment (Sales Tax)</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</si>
  <si>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</si>
  <si>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</si>
  <si>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</si>
  <si>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</si>
  <si>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</si>
  <si>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</si>
  <si>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</si>
  <si>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</si>
  <si>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</si>
  <si>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</si>
  <si>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</si>
  <si>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</si>
  <si>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</si>
  <si>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</si>
  <si>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</si>
  <si>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</si>
  <si>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</si>
  <si>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</si>
  <si>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</si>
  <si>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</si>
  <si>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</si>
  <si>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</si>
  <si>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</si>
  <si>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</si>
  <si>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</si>
  <si>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</si>
  <si>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</si>
  <si>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</si>
  <si>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</si>
  <si>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</si>
  <si>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</si>
  <si>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</si>
  <si>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</si>
  <si>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</si>
  <si>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</si>
  <si>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</si>
  <si>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</si>
  <si>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</si>
  <si>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</si>
  <si>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</si>
  <si>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</si>
  <si>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</si>
  <si>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</si>
  <si>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</si>
  <si>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</si>
  <si>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</si>
  <si>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</si>
  <si>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</si>
  <si>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</si>
  <si>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</si>
  <si>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</si>
  <si>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</si>
  <si>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</si>
  <si>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</si>
  <si>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</si>
  <si>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</si>
  <si>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</si>
  <si>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</si>
  <si>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</si>
  <si>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</si>
  <si>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</si>
  <si>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</si>
  <si>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</si>
  <si>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</si>
  <si>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</si>
  <si>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</si>
  <si>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</si>
  <si>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</si>
  <si>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</si>
  <si>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</si>
  <si>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</si>
  <si>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</si>
  <si>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</si>
  <si>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</si>
  <si>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</si>
  <si>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</si>
  <si>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</si>
  <si>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</si>
  <si>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</si>
  <si>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1991 Realignment (VLF Base)</t>
  </si>
  <si>
    <t>1991 Realignment (VLF Collection)</t>
  </si>
  <si>
    <t>Press TAB to move to input areas. Press UP, DOWN, LEFT or RIGHT ARROW in columns and rows to read through the document.</t>
  </si>
  <si>
    <t>Enclosure 6 - FY 2022-23 Available Resources</t>
  </si>
  <si>
    <t>Enclosure 6 displays Mental Health Resources available to counties in FY 2022-23.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t>
  </si>
  <si>
    <t xml:space="preserve">Column K displays the amount of total resources in FY 2022-23. This amount is the sum of Columns A through J.
</t>
  </si>
  <si>
    <t xml:space="preserve">Column L displays each counties share of FY 2022-23 total resources. This percentage is determined by dividing Column K by the total in Column 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</si>
</sst>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0"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b/>
      <sz val="12"/>
      <color theme="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35">
    <xf numFmtId="0" fontId="0" fillId="0" borderId="0" xfId="0"/>
    <xf numFmtId="0" fontId="4" fillId="0" borderId="1" xfId="2" applyFont="1" applyBorder="1" applyAlignment="1" applyProtection="1">
      <alignment vertical="center"/>
    </xf>
    <xf numFmtId="0" fontId="4" fillId="0" borderId="1" xfId="2" applyFont="1" applyBorder="1" applyAlignment="1" applyProtection="1">
      <alignment horizontal="center" vertical="center"/>
    </xf>
    <xf numFmtId="0" fontId="5" fillId="0" borderId="1" xfId="2" applyFont="1" applyFill="1" applyBorder="1" applyAlignment="1" applyProtection="1">
      <alignment horizontal="center" vertical="center" wrapText="1"/>
    </xf>
    <xf numFmtId="164" fontId="3" fillId="0" borderId="1" xfId="2" applyNumberFormat="1" applyFont="1" applyBorder="1" applyProtection="1"/>
    <xf numFmtId="0" fontId="9" fillId="0" borderId="0" xfId="0" applyFont="1" applyProtection="1">
      <protection locked="0"/>
    </xf>
    <xf numFmtId="0" fontId="3" fillId="0" borderId="0" xfId="0" applyFont="1" applyAlignment="1" applyProtection="1">
      <alignment vertical="top" wrapText="1"/>
      <protection locked="0"/>
    </xf>
    <xf numFmtId="0" fontId="8" fillId="0" borderId="1" xfId="2" applyFont="1" applyBorder="1" applyAlignment="1" applyProtection="1">
      <alignment vertical="center"/>
      <protection locked="0"/>
    </xf>
    <xf numFmtId="0" fontId="4" fillId="0" borderId="1" xfId="2" applyFont="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5" fillId="0" borderId="1" xfId="2" applyFont="1" applyFill="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4" fontId="3" fillId="0" borderId="1" xfId="2" applyNumberFormat="1" applyFont="1" applyFill="1" applyBorder="1" applyProtection="1">
      <protection locked="0"/>
    </xf>
    <xf numFmtId="165" fontId="3" fillId="0" borderId="1" xfId="1" applyNumberFormat="1" applyFont="1" applyBorder="1" applyProtection="1">
      <protection locked="0"/>
    </xf>
    <xf numFmtId="0" fontId="3" fillId="0" borderId="1" xfId="2" applyFont="1" applyBorder="1" applyProtection="1">
      <protection locked="0"/>
    </xf>
    <xf numFmtId="0" fontId="0" fillId="0" borderId="0" xfId="0" applyProtection="1">
      <protection locked="0"/>
    </xf>
    <xf numFmtId="0" fontId="0" fillId="0" borderId="0" xfId="0" applyAlignment="1" applyProtection="1">
      <alignment wrapText="1"/>
      <protection locked="0"/>
    </xf>
    <xf numFmtId="0" fontId="3" fillId="0" borderId="0" xfId="2" applyFont="1" applyProtection="1">
      <protection locked="0"/>
    </xf>
    <xf numFmtId="0" fontId="3" fillId="0" borderId="0" xfId="2" applyFont="1" applyAlignment="1" applyProtection="1">
      <alignment horizontal="center" vertical="center"/>
      <protection locked="0"/>
    </xf>
    <xf numFmtId="0" fontId="3" fillId="0" borderId="0" xfId="2" applyFont="1" applyFill="1" applyBorder="1" applyProtection="1">
      <protection locked="0"/>
    </xf>
    <xf numFmtId="0" fontId="7" fillId="0" borderId="0" xfId="2" applyFont="1" applyProtection="1">
      <protection locked="0"/>
    </xf>
    <xf numFmtId="0" fontId="3" fillId="0" borderId="0" xfId="2" applyFont="1" applyFill="1" applyProtection="1">
      <protection locked="0"/>
    </xf>
    <xf numFmtId="0" fontId="3" fillId="0" borderId="0" xfId="2" applyFont="1" applyProtection="1"/>
    <xf numFmtId="0" fontId="3" fillId="0" borderId="0" xfId="2" applyFont="1" applyAlignment="1" applyProtection="1">
      <alignment horizontal="center" vertical="center"/>
    </xf>
    <xf numFmtId="164" fontId="3" fillId="0" borderId="0" xfId="2" applyNumberFormat="1" applyFont="1" applyFill="1" applyBorder="1" applyProtection="1"/>
    <xf numFmtId="0" fontId="3" fillId="0" borderId="0" xfId="2" applyFont="1" applyFill="1" applyBorder="1" applyProtection="1"/>
    <xf numFmtId="0" fontId="7" fillId="0" borderId="0" xfId="2" applyFont="1" applyProtection="1"/>
    <xf numFmtId="164" fontId="3" fillId="0" borderId="0" xfId="2" applyNumberFormat="1" applyFont="1" applyProtection="1"/>
    <xf numFmtId="0" fontId="3" fillId="0" borderId="0" xfId="2" applyFont="1" applyFill="1" applyProtection="1"/>
    <xf numFmtId="164" fontId="7" fillId="0" borderId="0" xfId="2" applyNumberFormat="1" applyFont="1" applyProtection="1"/>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3.928120045611587E-2</v>
          </cell>
        </row>
      </sheetData>
      <sheetData sheetId="1"/>
      <sheetData sheetId="2"/>
      <sheetData sheetId="3"/>
      <sheetData sheetId="4"/>
      <sheetData sheetId="5"/>
      <sheetData sheetId="6"/>
      <sheetData sheetId="7"/>
      <sheetData sheetId="8">
        <row r="4">
          <cell r="B4">
            <v>75271578.960000023</v>
          </cell>
          <cell r="C4">
            <v>106734754.48999999</v>
          </cell>
          <cell r="D4">
            <v>415915.44</v>
          </cell>
          <cell r="E4">
            <v>273692</v>
          </cell>
          <cell r="F4">
            <v>1518818</v>
          </cell>
          <cell r="G4">
            <v>52686264.119999997</v>
          </cell>
          <cell r="H4">
            <v>264714.09999999998</v>
          </cell>
          <cell r="I4">
            <v>4657310.5999999996</v>
          </cell>
          <cell r="J4">
            <v>14885413.6</v>
          </cell>
          <cell r="K4">
            <v>3842321.46</v>
          </cell>
        </row>
        <row r="5">
          <cell r="B5">
            <v>1075728.5</v>
          </cell>
          <cell r="C5">
            <v>254390.44</v>
          </cell>
          <cell r="D5">
            <v>1664.65</v>
          </cell>
          <cell r="F5">
            <v>15632</v>
          </cell>
          <cell r="G5">
            <v>210868.68</v>
          </cell>
          <cell r="H5">
            <v>162.75</v>
          </cell>
          <cell r="I5">
            <v>18780.740000000002</v>
          </cell>
          <cell r="J5">
            <v>60025.87</v>
          </cell>
          <cell r="K5">
            <v>1746.97</v>
          </cell>
        </row>
        <row r="6">
          <cell r="B6">
            <v>2523573.58</v>
          </cell>
          <cell r="C6">
            <v>1470959.31</v>
          </cell>
          <cell r="D6">
            <v>6722.82</v>
          </cell>
          <cell r="F6">
            <v>62190</v>
          </cell>
          <cell r="G6">
            <v>851616.48</v>
          </cell>
          <cell r="H6">
            <v>14723.099999999999</v>
          </cell>
          <cell r="I6">
            <v>81395.89</v>
          </cell>
          <cell r="J6">
            <v>260152.6</v>
          </cell>
          <cell r="K6">
            <v>59363.13</v>
          </cell>
        </row>
        <row r="7">
          <cell r="B7">
            <v>11256921.279999997</v>
          </cell>
          <cell r="C7">
            <v>19816434.809999999</v>
          </cell>
          <cell r="D7">
            <v>57948.41</v>
          </cell>
          <cell r="E7">
            <v>87412</v>
          </cell>
          <cell r="F7">
            <v>760835</v>
          </cell>
          <cell r="G7">
            <v>7340639.04</v>
          </cell>
          <cell r="H7">
            <v>164966.90000000002</v>
          </cell>
          <cell r="I7">
            <v>735051.27</v>
          </cell>
          <cell r="J7">
            <v>2349326.2999999998</v>
          </cell>
          <cell r="K7">
            <v>678891.37</v>
          </cell>
        </row>
        <row r="8">
          <cell r="B8">
            <v>2901297.7900000005</v>
          </cell>
          <cell r="C8">
            <v>2180369.64</v>
          </cell>
          <cell r="D8">
            <v>8159.36</v>
          </cell>
          <cell r="F8">
            <v>176220</v>
          </cell>
          <cell r="G8">
            <v>1033590.72</v>
          </cell>
          <cell r="H8">
            <v>20672.400000000001</v>
          </cell>
          <cell r="I8">
            <v>105460.14</v>
          </cell>
          <cell r="J8">
            <v>337065.3</v>
          </cell>
          <cell r="K8">
            <v>89674.29</v>
          </cell>
        </row>
        <row r="9">
          <cell r="B9">
            <v>2089723.67</v>
          </cell>
          <cell r="C9">
            <v>2211547.11</v>
          </cell>
          <cell r="D9">
            <v>5974.42</v>
          </cell>
          <cell r="F9">
            <v>187484</v>
          </cell>
          <cell r="G9">
            <v>756812.28</v>
          </cell>
          <cell r="H9">
            <v>2667</v>
          </cell>
          <cell r="I9">
            <v>75016.44</v>
          </cell>
          <cell r="J9">
            <v>239763.02</v>
          </cell>
          <cell r="K9">
            <v>70526.19</v>
          </cell>
        </row>
        <row r="10">
          <cell r="B10">
            <v>50292893.349999994</v>
          </cell>
          <cell r="C10">
            <v>59089591.280000001</v>
          </cell>
          <cell r="D10">
            <v>212213.31</v>
          </cell>
          <cell r="E10">
            <v>144830</v>
          </cell>
          <cell r="F10">
            <v>2705862</v>
          </cell>
          <cell r="G10">
            <v>26882210.640000001</v>
          </cell>
          <cell r="H10">
            <v>133707</v>
          </cell>
          <cell r="I10">
            <v>2490987.19</v>
          </cell>
          <cell r="J10">
            <v>7961542.1200000001</v>
          </cell>
          <cell r="K10">
            <v>1857195.04</v>
          </cell>
        </row>
        <row r="11">
          <cell r="B11">
            <v>2292949.29</v>
          </cell>
          <cell r="C11">
            <v>2360426.02</v>
          </cell>
          <cell r="D11">
            <v>8757.7800000000007</v>
          </cell>
          <cell r="F11">
            <v>182116</v>
          </cell>
          <cell r="G11">
            <v>1109395.92</v>
          </cell>
          <cell r="H11">
            <v>22799.7</v>
          </cell>
          <cell r="I11">
            <v>112908.09</v>
          </cell>
          <cell r="J11">
            <v>360869.99</v>
          </cell>
          <cell r="K11">
            <v>82166.240000000005</v>
          </cell>
        </row>
        <row r="12">
          <cell r="B12">
            <v>8191796.1600000001</v>
          </cell>
          <cell r="C12">
            <v>5425569.2800000003</v>
          </cell>
          <cell r="D12">
            <v>27411.439999999999</v>
          </cell>
          <cell r="E12">
            <v>35471</v>
          </cell>
          <cell r="F12">
            <v>437347</v>
          </cell>
          <cell r="G12">
            <v>3472355.64</v>
          </cell>
          <cell r="H12">
            <v>66130.75</v>
          </cell>
          <cell r="I12">
            <v>345464.46</v>
          </cell>
          <cell r="J12">
            <v>1104152.55</v>
          </cell>
          <cell r="K12">
            <v>257107.99</v>
          </cell>
        </row>
        <row r="13">
          <cell r="B13">
            <v>52590577.379999995</v>
          </cell>
          <cell r="C13">
            <v>56014250.780000001</v>
          </cell>
          <cell r="D13">
            <v>262431.90000000002</v>
          </cell>
          <cell r="E13">
            <v>317162</v>
          </cell>
          <cell r="F13">
            <v>2381212</v>
          </cell>
          <cell r="G13">
            <v>33243671.879999999</v>
          </cell>
          <cell r="H13">
            <v>727543.25</v>
          </cell>
          <cell r="I13">
            <v>3260976.66</v>
          </cell>
          <cell r="J13">
            <v>10422535.779999999</v>
          </cell>
          <cell r="K13">
            <v>2563360.46</v>
          </cell>
        </row>
        <row r="14">
          <cell r="B14">
            <v>2384159.61</v>
          </cell>
          <cell r="C14">
            <v>2439852.6</v>
          </cell>
          <cell r="D14">
            <v>7903.54</v>
          </cell>
          <cell r="F14">
            <v>168859</v>
          </cell>
          <cell r="G14">
            <v>1001184.36</v>
          </cell>
          <cell r="H14">
            <v>15110.2</v>
          </cell>
          <cell r="I14">
            <v>100629.14</v>
          </cell>
          <cell r="J14">
            <v>321624.77</v>
          </cell>
          <cell r="K14">
            <v>97322.64</v>
          </cell>
        </row>
        <row r="15">
          <cell r="B15">
            <v>7179212.0300000003</v>
          </cell>
          <cell r="C15">
            <v>10593928.550000001</v>
          </cell>
          <cell r="D15">
            <v>43137.46</v>
          </cell>
          <cell r="E15">
            <v>46816</v>
          </cell>
          <cell r="F15">
            <v>864766</v>
          </cell>
          <cell r="G15">
            <v>5464455.5999999996</v>
          </cell>
          <cell r="H15">
            <v>79080.399999999994</v>
          </cell>
          <cell r="I15">
            <v>549947.28</v>
          </cell>
          <cell r="J15">
            <v>1757708.13</v>
          </cell>
          <cell r="K15">
            <v>517911.08</v>
          </cell>
        </row>
        <row r="16">
          <cell r="B16">
            <v>9831833.2300000004</v>
          </cell>
          <cell r="C16">
            <v>17440873.640000001</v>
          </cell>
          <cell r="D16">
            <v>44259.92</v>
          </cell>
          <cell r="E16">
            <v>61044</v>
          </cell>
          <cell r="F16">
            <v>764945</v>
          </cell>
          <cell r="G16">
            <v>5606643.4800000004</v>
          </cell>
          <cell r="H16">
            <v>111662.95000000001</v>
          </cell>
          <cell r="I16">
            <v>565883.22</v>
          </cell>
          <cell r="J16">
            <v>1808641.63</v>
          </cell>
          <cell r="K16">
            <v>693284.23</v>
          </cell>
        </row>
        <row r="17">
          <cell r="B17">
            <v>1503667.1300000001</v>
          </cell>
          <cell r="C17">
            <v>1238348.4099999999</v>
          </cell>
          <cell r="D17">
            <v>8842.77</v>
          </cell>
          <cell r="F17">
            <v>336881</v>
          </cell>
          <cell r="G17">
            <v>1120161.1200000001</v>
          </cell>
          <cell r="H17">
            <v>1710.45</v>
          </cell>
          <cell r="I17">
            <v>114337.35</v>
          </cell>
          <cell r="J17">
            <v>365438.1</v>
          </cell>
          <cell r="K17">
            <v>29746.36</v>
          </cell>
        </row>
        <row r="18">
          <cell r="B18">
            <v>45960377.340000004</v>
          </cell>
          <cell r="C18">
            <v>54138910.060000002</v>
          </cell>
          <cell r="D18">
            <v>178865.78</v>
          </cell>
          <cell r="E18">
            <v>213841</v>
          </cell>
          <cell r="F18">
            <v>1718315</v>
          </cell>
          <cell r="G18">
            <v>22657898.039999999</v>
          </cell>
          <cell r="H18">
            <v>402624.25</v>
          </cell>
          <cell r="I18">
            <v>2191139.7400000002</v>
          </cell>
          <cell r="J18">
            <v>7003187.9000000004</v>
          </cell>
          <cell r="K18">
            <v>2701917.03</v>
          </cell>
        </row>
        <row r="19">
          <cell r="B19">
            <v>8194832.3800000018</v>
          </cell>
          <cell r="C19">
            <v>6046750.3399999999</v>
          </cell>
          <cell r="D19">
            <v>30601.89</v>
          </cell>
          <cell r="E19">
            <v>41160</v>
          </cell>
          <cell r="F19">
            <v>493071</v>
          </cell>
          <cell r="G19">
            <v>3876507</v>
          </cell>
          <cell r="H19">
            <v>83155.799999999988</v>
          </cell>
          <cell r="I19">
            <v>390712.3</v>
          </cell>
          <cell r="J19">
            <v>1248770.92</v>
          </cell>
          <cell r="K19">
            <v>293980.48</v>
          </cell>
        </row>
        <row r="20">
          <cell r="B20">
            <v>3832819.9200000004</v>
          </cell>
          <cell r="C20">
            <v>4914631.0199999996</v>
          </cell>
          <cell r="D20">
            <v>17619.28</v>
          </cell>
          <cell r="F20">
            <v>404992</v>
          </cell>
          <cell r="G20">
            <v>2231930.2799999998</v>
          </cell>
          <cell r="H20">
            <v>49420.350000000006</v>
          </cell>
          <cell r="I20">
            <v>232452.99</v>
          </cell>
          <cell r="J20">
            <v>742952.17</v>
          </cell>
          <cell r="K20">
            <v>179089.68</v>
          </cell>
        </row>
        <row r="21">
          <cell r="B21">
            <v>2213121.2799999998</v>
          </cell>
          <cell r="C21">
            <v>1785468.46</v>
          </cell>
          <cell r="D21">
            <v>8637.89</v>
          </cell>
          <cell r="F21">
            <v>148622</v>
          </cell>
          <cell r="G21">
            <v>1094208</v>
          </cell>
          <cell r="H21">
            <v>23323.65</v>
          </cell>
          <cell r="I21">
            <v>116122.08</v>
          </cell>
          <cell r="J21">
            <v>371142.32</v>
          </cell>
          <cell r="K21">
            <v>47586.62</v>
          </cell>
        </row>
        <row r="22">
          <cell r="B22">
            <v>571311644.32999992</v>
          </cell>
          <cell r="C22">
            <v>716881073.38</v>
          </cell>
          <cell r="D22">
            <v>2591548.11</v>
          </cell>
          <cell r="E22">
            <v>2147256</v>
          </cell>
          <cell r="F22">
            <v>21107338</v>
          </cell>
          <cell r="G22">
            <v>328285449</v>
          </cell>
          <cell r="H22">
            <v>2019671.15</v>
          </cell>
          <cell r="I22">
            <v>29974278.960000001</v>
          </cell>
          <cell r="J22">
            <v>95801972.069999993</v>
          </cell>
          <cell r="K22">
            <v>25876418.949999999</v>
          </cell>
        </row>
        <row r="23">
          <cell r="B23">
            <v>8784755.129999999</v>
          </cell>
          <cell r="C23">
            <v>6868282.6500000004</v>
          </cell>
          <cell r="D23">
            <v>29615.52</v>
          </cell>
          <cell r="E23">
            <v>39136</v>
          </cell>
          <cell r="F23">
            <v>545313</v>
          </cell>
          <cell r="G23">
            <v>3751558.92</v>
          </cell>
          <cell r="H23">
            <v>79191.350000000006</v>
          </cell>
          <cell r="I23">
            <v>379232.89</v>
          </cell>
          <cell r="J23">
            <v>1212081.1399999999</v>
          </cell>
          <cell r="K23">
            <v>314775.71000000002</v>
          </cell>
        </row>
        <row r="24">
          <cell r="B24">
            <v>12459586.92</v>
          </cell>
          <cell r="C24">
            <v>8358810.0199999996</v>
          </cell>
          <cell r="D24">
            <v>90279.01</v>
          </cell>
          <cell r="F24">
            <v>781284</v>
          </cell>
          <cell r="G24">
            <v>11436132</v>
          </cell>
          <cell r="H24">
            <v>171214.75</v>
          </cell>
          <cell r="I24">
            <v>1036887.03</v>
          </cell>
          <cell r="J24">
            <v>3314035.4</v>
          </cell>
          <cell r="K24">
            <v>508370.96</v>
          </cell>
        </row>
        <row r="25">
          <cell r="B25">
            <v>1519636.16</v>
          </cell>
          <cell r="C25">
            <v>1409648.51</v>
          </cell>
          <cell r="D25">
            <v>5014.3100000000004</v>
          </cell>
          <cell r="E25">
            <v>18410</v>
          </cell>
          <cell r="F25">
            <v>243997</v>
          </cell>
          <cell r="G25">
            <v>635190</v>
          </cell>
          <cell r="H25">
            <v>4399.5</v>
          </cell>
          <cell r="I25">
            <v>70364.77</v>
          </cell>
          <cell r="J25">
            <v>224895.62</v>
          </cell>
          <cell r="K25">
            <v>51648.71</v>
          </cell>
        </row>
        <row r="26">
          <cell r="B26">
            <v>4766746.37</v>
          </cell>
          <cell r="C26">
            <v>9076559.2400000002</v>
          </cell>
          <cell r="D26">
            <v>28090.080000000002</v>
          </cell>
          <cell r="E26">
            <v>18226</v>
          </cell>
          <cell r="F26">
            <v>182264</v>
          </cell>
          <cell r="G26">
            <v>3558323.28</v>
          </cell>
          <cell r="H26">
            <v>21532</v>
          </cell>
          <cell r="I26">
            <v>319956.19</v>
          </cell>
          <cell r="J26">
            <v>1022624.55</v>
          </cell>
          <cell r="K26">
            <v>306532.51</v>
          </cell>
        </row>
        <row r="27">
          <cell r="B27">
            <v>15348702.02</v>
          </cell>
          <cell r="C27">
            <v>18891830.640000001</v>
          </cell>
          <cell r="D27">
            <v>65997.259999999995</v>
          </cell>
          <cell r="E27">
            <v>95742</v>
          </cell>
          <cell r="F27">
            <v>1370019</v>
          </cell>
          <cell r="G27">
            <v>8360230.5599999996</v>
          </cell>
          <cell r="H27">
            <v>198507.4</v>
          </cell>
          <cell r="I27">
            <v>879500.05</v>
          </cell>
          <cell r="J27">
            <v>2811004.72</v>
          </cell>
          <cell r="K27">
            <v>822504.05</v>
          </cell>
        </row>
        <row r="28">
          <cell r="B28">
            <v>1302641.6899999995</v>
          </cell>
          <cell r="C28">
            <v>1124375.3799999999</v>
          </cell>
          <cell r="D28">
            <v>4499.4799999999996</v>
          </cell>
          <cell r="F28">
            <v>0</v>
          </cell>
          <cell r="G28">
            <v>569973.84</v>
          </cell>
          <cell r="H28">
            <v>2608.8999999999996</v>
          </cell>
          <cell r="I28">
            <v>48933.3</v>
          </cell>
          <cell r="J28">
            <v>156397.68</v>
          </cell>
          <cell r="K28">
            <v>36085.96</v>
          </cell>
        </row>
        <row r="29">
          <cell r="B29">
            <v>1418441.8800000001</v>
          </cell>
          <cell r="C29">
            <v>577895.5</v>
          </cell>
          <cell r="D29">
            <v>3690.82</v>
          </cell>
          <cell r="F29">
            <v>15799</v>
          </cell>
          <cell r="G29">
            <v>467535.35999999999</v>
          </cell>
          <cell r="H29">
            <v>379.75</v>
          </cell>
          <cell r="I29">
            <v>40501.22</v>
          </cell>
          <cell r="J29">
            <v>129447.56</v>
          </cell>
          <cell r="K29">
            <v>9900.84</v>
          </cell>
        </row>
        <row r="30">
          <cell r="B30">
            <v>23599692.5</v>
          </cell>
          <cell r="C30">
            <v>27259540.449999999</v>
          </cell>
          <cell r="D30">
            <v>81315.86</v>
          </cell>
          <cell r="E30">
            <v>96474</v>
          </cell>
          <cell r="F30">
            <v>1832515</v>
          </cell>
          <cell r="G30">
            <v>10300721.279999999</v>
          </cell>
          <cell r="H30">
            <v>162006.6</v>
          </cell>
          <cell r="I30">
            <v>1064793.9099999999</v>
          </cell>
          <cell r="J30">
            <v>3403229.72</v>
          </cell>
          <cell r="K30">
            <v>1279933.1299999999</v>
          </cell>
        </row>
        <row r="31">
          <cell r="B31">
            <v>6437901.1099999994</v>
          </cell>
          <cell r="C31">
            <v>5887929.7000000002</v>
          </cell>
          <cell r="D31">
            <v>46616.21</v>
          </cell>
          <cell r="E31">
            <v>51144</v>
          </cell>
          <cell r="F31">
            <v>613635</v>
          </cell>
          <cell r="G31">
            <v>5905128</v>
          </cell>
          <cell r="H31">
            <v>119992.6</v>
          </cell>
          <cell r="I31">
            <v>556721.21</v>
          </cell>
          <cell r="J31">
            <v>1779358.58</v>
          </cell>
          <cell r="K31">
            <v>261391.19</v>
          </cell>
        </row>
        <row r="32">
          <cell r="B32">
            <v>5003522.5199999996</v>
          </cell>
          <cell r="C32">
            <v>6378963.2599999998</v>
          </cell>
          <cell r="D32">
            <v>19186.580000000002</v>
          </cell>
          <cell r="E32">
            <v>16333</v>
          </cell>
          <cell r="F32">
            <v>241958</v>
          </cell>
          <cell r="G32">
            <v>2430468.48</v>
          </cell>
          <cell r="H32">
            <v>39771.550000000003</v>
          </cell>
          <cell r="I32">
            <v>235509.81</v>
          </cell>
          <cell r="J32">
            <v>752722.18</v>
          </cell>
          <cell r="K32">
            <v>252508.91</v>
          </cell>
        </row>
        <row r="33">
          <cell r="B33">
            <v>166479396.56</v>
          </cell>
          <cell r="C33">
            <v>83417007.299999997</v>
          </cell>
          <cell r="D33">
            <v>523955.63</v>
          </cell>
          <cell r="E33">
            <v>548505</v>
          </cell>
          <cell r="F33">
            <v>3479077</v>
          </cell>
          <cell r="G33">
            <v>66372300.119999997</v>
          </cell>
          <cell r="H33">
            <v>970909.45</v>
          </cell>
          <cell r="I33">
            <v>6235904.7999999998</v>
          </cell>
          <cell r="J33">
            <v>19930820.600000001</v>
          </cell>
          <cell r="K33">
            <v>3933504.26</v>
          </cell>
        </row>
        <row r="34">
          <cell r="B34">
            <v>15346465.289999999</v>
          </cell>
          <cell r="C34">
            <v>8079132.9100000001</v>
          </cell>
          <cell r="D34">
            <v>39168.199999999997</v>
          </cell>
          <cell r="E34">
            <v>45463</v>
          </cell>
          <cell r="F34">
            <v>816077</v>
          </cell>
          <cell r="G34">
            <v>4961648.6399999997</v>
          </cell>
          <cell r="H34">
            <v>80526.95</v>
          </cell>
          <cell r="I34">
            <v>513045.04</v>
          </cell>
          <cell r="J34">
            <v>1639763.43</v>
          </cell>
          <cell r="K34">
            <v>475036.43</v>
          </cell>
        </row>
        <row r="35">
          <cell r="B35">
            <v>1933332.44</v>
          </cell>
          <cell r="C35">
            <v>1628023.76</v>
          </cell>
          <cell r="D35">
            <v>6765.96</v>
          </cell>
          <cell r="F35">
            <v>311097</v>
          </cell>
          <cell r="G35">
            <v>857081.52</v>
          </cell>
          <cell r="H35">
            <v>14129.5</v>
          </cell>
          <cell r="I35">
            <v>96289.7</v>
          </cell>
          <cell r="J35">
            <v>307755.27</v>
          </cell>
          <cell r="K35">
            <v>44919.11</v>
          </cell>
        </row>
        <row r="36">
          <cell r="B36">
            <v>114899788.83</v>
          </cell>
          <cell r="C36">
            <v>78954672.230000004</v>
          </cell>
          <cell r="D36">
            <v>317238.40999999997</v>
          </cell>
          <cell r="E36">
            <v>314603</v>
          </cell>
          <cell r="F36">
            <v>4107213</v>
          </cell>
          <cell r="G36">
            <v>40186309.079999998</v>
          </cell>
          <cell r="H36">
            <v>625522.80000000005</v>
          </cell>
          <cell r="I36">
            <v>3905793.87</v>
          </cell>
          <cell r="J36">
            <v>12483461.41</v>
          </cell>
          <cell r="K36">
            <v>5061098.7300000004</v>
          </cell>
        </row>
        <row r="37">
          <cell r="B37">
            <v>70298079.879999995</v>
          </cell>
          <cell r="C37">
            <v>102429621.98999999</v>
          </cell>
          <cell r="D37">
            <v>359112.65</v>
          </cell>
          <cell r="E37">
            <v>452432</v>
          </cell>
          <cell r="F37">
            <v>3520069</v>
          </cell>
          <cell r="G37">
            <v>45490746.600000001</v>
          </cell>
          <cell r="H37">
            <v>865936.75</v>
          </cell>
          <cell r="I37">
            <v>4423664.62</v>
          </cell>
          <cell r="J37">
            <v>14138648.51</v>
          </cell>
          <cell r="K37">
            <v>3645341.11</v>
          </cell>
        </row>
        <row r="38">
          <cell r="B38">
            <v>3670705.28</v>
          </cell>
          <cell r="C38">
            <v>1926272.05</v>
          </cell>
          <cell r="D38">
            <v>9271.2000000000007</v>
          </cell>
          <cell r="F38">
            <v>62927</v>
          </cell>
          <cell r="G38">
            <v>1174432.68</v>
          </cell>
          <cell r="H38">
            <v>21275.1</v>
          </cell>
          <cell r="I38">
            <v>111266.82</v>
          </cell>
          <cell r="J38">
            <v>355624.26</v>
          </cell>
          <cell r="K38">
            <v>90318.23</v>
          </cell>
        </row>
        <row r="39">
          <cell r="B39">
            <v>109644250.84</v>
          </cell>
          <cell r="C39">
            <v>95576465.659999996</v>
          </cell>
          <cell r="D39">
            <v>421369.81</v>
          </cell>
          <cell r="E39">
            <v>508762</v>
          </cell>
          <cell r="F39">
            <v>5233073</v>
          </cell>
          <cell r="G39">
            <v>53377198.200000003</v>
          </cell>
          <cell r="H39">
            <v>1060067.75</v>
          </cell>
          <cell r="I39">
            <v>5273767.3499999996</v>
          </cell>
          <cell r="J39">
            <v>16855695.27</v>
          </cell>
          <cell r="K39">
            <v>4773161.72</v>
          </cell>
        </row>
        <row r="40">
          <cell r="B40">
            <v>168607864.41</v>
          </cell>
          <cell r="C40">
            <v>113363364.02</v>
          </cell>
          <cell r="D40">
            <v>651166.75</v>
          </cell>
          <cell r="E40">
            <v>811265</v>
          </cell>
          <cell r="F40">
            <v>5581238</v>
          </cell>
          <cell r="G40">
            <v>82486822.200000003</v>
          </cell>
          <cell r="H40">
            <v>1526387.1</v>
          </cell>
          <cell r="I40">
            <v>7958463.6100000003</v>
          </cell>
          <cell r="J40">
            <v>25436358.59</v>
          </cell>
          <cell r="K40">
            <v>6337718.7300000004</v>
          </cell>
        </row>
        <row r="41">
          <cell r="B41">
            <v>40805375.600000001</v>
          </cell>
          <cell r="C41">
            <v>60635529.090000004</v>
          </cell>
          <cell r="D41">
            <v>473357.43</v>
          </cell>
          <cell r="E41">
            <v>611508</v>
          </cell>
          <cell r="F41">
            <v>4579474</v>
          </cell>
          <cell r="G41">
            <v>59962751.640000001</v>
          </cell>
          <cell r="H41">
            <v>1191133.2999999998</v>
          </cell>
          <cell r="I41">
            <v>5574175.9500000002</v>
          </cell>
          <cell r="J41">
            <v>17815843.02</v>
          </cell>
          <cell r="K41">
            <v>2573748.12</v>
          </cell>
        </row>
        <row r="42">
          <cell r="B42">
            <v>36475739.899999999</v>
          </cell>
          <cell r="C42">
            <v>38368641.130000003</v>
          </cell>
          <cell r="D42">
            <v>164127.23000000001</v>
          </cell>
          <cell r="E42">
            <v>241011</v>
          </cell>
          <cell r="F42">
            <v>2092271</v>
          </cell>
          <cell r="G42">
            <v>20790886.32</v>
          </cell>
          <cell r="H42">
            <v>491068.9</v>
          </cell>
          <cell r="I42">
            <v>2089371.41</v>
          </cell>
          <cell r="J42">
            <v>6677922.1399999997</v>
          </cell>
          <cell r="K42">
            <v>2028220.68</v>
          </cell>
        </row>
        <row r="43">
          <cell r="B43">
            <v>13374773.68</v>
          </cell>
          <cell r="C43">
            <v>14068493.41</v>
          </cell>
          <cell r="D43">
            <v>44434.61</v>
          </cell>
          <cell r="E43">
            <v>49089</v>
          </cell>
          <cell r="F43">
            <v>769631</v>
          </cell>
          <cell r="G43">
            <v>5628773.1600000001</v>
          </cell>
          <cell r="H43">
            <v>99272.6</v>
          </cell>
          <cell r="I43">
            <v>567696.43000000005</v>
          </cell>
          <cell r="J43">
            <v>1814436.88</v>
          </cell>
          <cell r="K43">
            <v>620628.71</v>
          </cell>
        </row>
        <row r="44">
          <cell r="B44">
            <v>36300214.489999995</v>
          </cell>
          <cell r="C44">
            <v>24662248.530000001</v>
          </cell>
          <cell r="D44">
            <v>215770.68</v>
          </cell>
          <cell r="E44">
            <v>142473</v>
          </cell>
          <cell r="F44">
            <v>1633726</v>
          </cell>
          <cell r="G44">
            <v>27332841.359999999</v>
          </cell>
          <cell r="H44">
            <v>285421.15000000002</v>
          </cell>
          <cell r="I44">
            <v>2464855.52</v>
          </cell>
          <cell r="J44">
            <v>7878021.7000000002</v>
          </cell>
          <cell r="K44">
            <v>1160931.06</v>
          </cell>
        </row>
        <row r="45">
          <cell r="B45">
            <v>25141773.359999999</v>
          </cell>
          <cell r="C45">
            <v>21541337.239999998</v>
          </cell>
          <cell r="D45">
            <v>82684.639999999999</v>
          </cell>
          <cell r="E45">
            <v>95040</v>
          </cell>
          <cell r="F45">
            <v>633917</v>
          </cell>
          <cell r="G45">
            <v>10474112.039999999</v>
          </cell>
          <cell r="H45">
            <v>58751.7</v>
          </cell>
          <cell r="I45">
            <v>946250.02</v>
          </cell>
          <cell r="J45">
            <v>3024346.91</v>
          </cell>
          <cell r="K45">
            <v>1072355.67</v>
          </cell>
        </row>
        <row r="46">
          <cell r="B46">
            <v>93319631.439999983</v>
          </cell>
          <cell r="C46">
            <v>128159650.97</v>
          </cell>
          <cell r="D46">
            <v>395366.19</v>
          </cell>
          <cell r="E46">
            <v>254936</v>
          </cell>
          <cell r="F46">
            <v>1551854</v>
          </cell>
          <cell r="G46">
            <v>50083179.240000002</v>
          </cell>
          <cell r="H46">
            <v>299048.40000000002</v>
          </cell>
          <cell r="I46">
            <v>4451807.79</v>
          </cell>
          <cell r="J46">
            <v>14228597.98</v>
          </cell>
          <cell r="K46">
            <v>3928131.19</v>
          </cell>
        </row>
        <row r="47">
          <cell r="B47">
            <v>15128020.109999998</v>
          </cell>
          <cell r="C47">
            <v>17566657.48</v>
          </cell>
          <cell r="D47">
            <v>50830.86</v>
          </cell>
          <cell r="E47">
            <v>42164</v>
          </cell>
          <cell r="F47">
            <v>401422</v>
          </cell>
          <cell r="G47">
            <v>6439021.2000000002</v>
          </cell>
          <cell r="H47">
            <v>38863.300000000003</v>
          </cell>
          <cell r="I47">
            <v>583762.11</v>
          </cell>
          <cell r="J47">
            <v>1865785.06</v>
          </cell>
          <cell r="K47">
            <v>879406.97</v>
          </cell>
        </row>
        <row r="48">
          <cell r="B48">
            <v>9357493.3999999985</v>
          </cell>
          <cell r="C48">
            <v>11874902.539999999</v>
          </cell>
          <cell r="D48">
            <v>47768.35</v>
          </cell>
          <cell r="E48">
            <v>65354</v>
          </cell>
          <cell r="F48">
            <v>648537</v>
          </cell>
          <cell r="G48">
            <v>6051075.2400000002</v>
          </cell>
          <cell r="H48">
            <v>130656.04999999999</v>
          </cell>
          <cell r="I48">
            <v>603632.46</v>
          </cell>
          <cell r="J48">
            <v>1929293.48</v>
          </cell>
          <cell r="K48">
            <v>726927.19</v>
          </cell>
        </row>
        <row r="49">
          <cell r="B49">
            <v>1126052.52</v>
          </cell>
          <cell r="C49">
            <v>277169.19</v>
          </cell>
          <cell r="D49">
            <v>2499.0100000000002</v>
          </cell>
          <cell r="F49">
            <v>180557</v>
          </cell>
          <cell r="G49">
            <v>316562.40000000002</v>
          </cell>
          <cell r="H49">
            <v>550.90000000000009</v>
          </cell>
          <cell r="I49">
            <v>36715.53</v>
          </cell>
          <cell r="J49">
            <v>117347.98</v>
          </cell>
          <cell r="K49">
            <v>6725.27</v>
          </cell>
        </row>
        <row r="50">
          <cell r="B50">
            <v>2889855.54</v>
          </cell>
          <cell r="C50">
            <v>3250738.61</v>
          </cell>
          <cell r="D50">
            <v>12789.78</v>
          </cell>
          <cell r="F50">
            <v>183157</v>
          </cell>
          <cell r="G50">
            <v>1620150.96</v>
          </cell>
          <cell r="H50">
            <v>39668.300000000003</v>
          </cell>
          <cell r="I50">
            <v>163384.57</v>
          </cell>
          <cell r="J50">
            <v>522199.87</v>
          </cell>
          <cell r="K50">
            <v>132399.15</v>
          </cell>
        </row>
        <row r="51">
          <cell r="B51">
            <v>19922357.539999999</v>
          </cell>
          <cell r="C51">
            <v>28710545.149999999</v>
          </cell>
          <cell r="D51">
            <v>90907.67</v>
          </cell>
          <cell r="E51">
            <v>66847</v>
          </cell>
          <cell r="F51">
            <v>592733</v>
          </cell>
          <cell r="G51">
            <v>11515767.24</v>
          </cell>
          <cell r="H51">
            <v>80270.049999999988</v>
          </cell>
          <cell r="I51">
            <v>1034761.6</v>
          </cell>
          <cell r="J51">
            <v>3307242.25</v>
          </cell>
          <cell r="K51">
            <v>881412.54</v>
          </cell>
        </row>
        <row r="52">
          <cell r="B52">
            <v>22674582.34</v>
          </cell>
          <cell r="C52">
            <v>15765608.73</v>
          </cell>
          <cell r="D52">
            <v>94091.98</v>
          </cell>
          <cell r="E52">
            <v>0</v>
          </cell>
          <cell r="F52">
            <v>704778</v>
          </cell>
          <cell r="G52">
            <v>11919141</v>
          </cell>
          <cell r="H52">
            <v>74340.7</v>
          </cell>
          <cell r="I52">
            <v>1074208.02</v>
          </cell>
          <cell r="J52">
            <v>3433318.51</v>
          </cell>
          <cell r="K52">
            <v>596084.37</v>
          </cell>
        </row>
        <row r="53">
          <cell r="B53">
            <v>27005427.690000001</v>
          </cell>
          <cell r="C53">
            <v>26251721.649999999</v>
          </cell>
          <cell r="D53">
            <v>113745.97</v>
          </cell>
          <cell r="E53">
            <v>147475</v>
          </cell>
          <cell r="F53">
            <v>3468645</v>
          </cell>
          <cell r="G53">
            <v>14408818.199999999</v>
          </cell>
          <cell r="H53">
            <v>321338.15000000002</v>
          </cell>
          <cell r="I53">
            <v>1602755.49</v>
          </cell>
          <cell r="J53">
            <v>5122629.8499999996</v>
          </cell>
          <cell r="K53">
            <v>1373579.79</v>
          </cell>
        </row>
        <row r="54">
          <cell r="B54">
            <v>9307091.6400000006</v>
          </cell>
          <cell r="C54">
            <v>11989449.07</v>
          </cell>
          <cell r="D54">
            <v>41117.870000000003</v>
          </cell>
          <cell r="E54">
            <v>60432</v>
          </cell>
          <cell r="F54">
            <v>519662</v>
          </cell>
          <cell r="G54">
            <v>5208623.76</v>
          </cell>
          <cell r="H54">
            <v>120507.1</v>
          </cell>
          <cell r="I54">
            <v>523234.42</v>
          </cell>
          <cell r="J54">
            <v>1672330.13</v>
          </cell>
          <cell r="K54">
            <v>521347.25</v>
          </cell>
        </row>
        <row r="55">
          <cell r="B55">
            <v>3726537.18</v>
          </cell>
          <cell r="C55">
            <v>3297621.73</v>
          </cell>
          <cell r="D55">
            <v>17994.16</v>
          </cell>
          <cell r="E55">
            <v>16355</v>
          </cell>
          <cell r="F55">
            <v>394982</v>
          </cell>
          <cell r="G55">
            <v>2279418.12</v>
          </cell>
          <cell r="H55">
            <v>37162.65</v>
          </cell>
          <cell r="I55">
            <v>231022.7</v>
          </cell>
          <cell r="J55">
            <v>738380.69</v>
          </cell>
          <cell r="K55">
            <v>158299.10999999999</v>
          </cell>
        </row>
        <row r="56">
          <cell r="B56">
            <v>1452373.91</v>
          </cell>
          <cell r="C56">
            <v>1333192.28</v>
          </cell>
          <cell r="D56">
            <v>5191.78</v>
          </cell>
          <cell r="E56">
            <v>0</v>
          </cell>
          <cell r="F56">
            <v>233764</v>
          </cell>
          <cell r="G56">
            <v>657670.43999999994</v>
          </cell>
          <cell r="H56">
            <v>3546.55</v>
          </cell>
          <cell r="I56">
            <v>71255.03</v>
          </cell>
          <cell r="J56">
            <v>227740.99</v>
          </cell>
          <cell r="K56">
            <v>36247.79</v>
          </cell>
        </row>
        <row r="57">
          <cell r="B57">
            <v>25608773.270000003</v>
          </cell>
          <cell r="C57">
            <v>38102526.409999996</v>
          </cell>
          <cell r="D57">
            <v>117176.46</v>
          </cell>
          <cell r="E57">
            <v>173058</v>
          </cell>
          <cell r="F57">
            <v>1345527</v>
          </cell>
          <cell r="G57">
            <v>14843376.84</v>
          </cell>
          <cell r="H57">
            <v>349345.5</v>
          </cell>
          <cell r="I57">
            <v>1485526.93</v>
          </cell>
          <cell r="J57">
            <v>4747951.03</v>
          </cell>
          <cell r="K57">
            <v>1384603.83</v>
          </cell>
        </row>
        <row r="58">
          <cell r="B58">
            <v>3196727.5</v>
          </cell>
          <cell r="C58">
            <v>2164580.88</v>
          </cell>
          <cell r="D58">
            <v>11550.38</v>
          </cell>
          <cell r="F58">
            <v>108450</v>
          </cell>
          <cell r="G58">
            <v>1463149.44</v>
          </cell>
          <cell r="H58">
            <v>28858.2</v>
          </cell>
          <cell r="I58">
            <v>146903.29999999999</v>
          </cell>
          <cell r="J58">
            <v>469523.41</v>
          </cell>
          <cell r="K58">
            <v>98049.23</v>
          </cell>
        </row>
        <row r="59">
          <cell r="B59">
            <v>41036536.390000001</v>
          </cell>
          <cell r="C59">
            <v>35303538.68</v>
          </cell>
          <cell r="D59">
            <v>132653.49</v>
          </cell>
          <cell r="E59">
            <v>113072</v>
          </cell>
          <cell r="F59">
            <v>821022</v>
          </cell>
          <cell r="G59">
            <v>16803936.719999999</v>
          </cell>
          <cell r="H59">
            <v>150019.09999999998</v>
          </cell>
          <cell r="I59">
            <v>1531875.96</v>
          </cell>
          <cell r="J59">
            <v>4896089.03</v>
          </cell>
          <cell r="K59">
            <v>1776342.26</v>
          </cell>
        </row>
        <row r="60">
          <cell r="B60">
            <v>11508028.91</v>
          </cell>
          <cell r="C60">
            <v>6786598.25</v>
          </cell>
          <cell r="D60">
            <v>42973.41</v>
          </cell>
          <cell r="E60">
            <v>0</v>
          </cell>
          <cell r="F60">
            <v>533892</v>
          </cell>
          <cell r="G60">
            <v>5443674.96</v>
          </cell>
          <cell r="H60">
            <v>31971.45</v>
          </cell>
          <cell r="I60">
            <v>504430.48</v>
          </cell>
          <cell r="J60">
            <v>1612230.07</v>
          </cell>
          <cell r="K60">
            <v>358639.88</v>
          </cell>
        </row>
        <row r="61">
          <cell r="I61">
            <v>0</v>
          </cell>
          <cell r="J61">
            <v>0</v>
          </cell>
        </row>
        <row r="62">
          <cell r="B62">
            <v>2031777583.45</v>
          </cell>
          <cell r="C62">
            <v>2132357275.9100008</v>
          </cell>
          <cell r="D62">
            <v>8798001.8600000013</v>
          </cell>
          <cell r="E62">
            <v>8463993</v>
          </cell>
          <cell r="F62">
            <v>84771061</v>
          </cell>
          <cell r="G62">
            <v>1114490593.3200002</v>
          </cell>
          <cell r="H62">
            <v>13999999.999999998</v>
          </cell>
          <cell r="I62">
            <v>104957076.44999997</v>
          </cell>
          <cell r="J62">
            <v>335457440.61000007</v>
          </cell>
          <cell r="K62">
            <v>88458440.560000017</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zoomScale="80" zoomScaleNormal="80" workbookViewId="0">
      <selection activeCell="A2" sqref="A1:XFD1048576"/>
    </sheetView>
  </sheetViews>
  <sheetFormatPr defaultColWidth="0" defaultRowHeight="14.4" zeroHeight="1" x14ac:dyDescent="0.3"/>
  <cols>
    <col min="1" max="1" width="97.21875" style="17" customWidth="1"/>
    <col min="2" max="2" width="10.77734375" style="17" hidden="1" customWidth="1"/>
    <col min="3" max="16384" width="9.21875" style="17" hidden="1"/>
  </cols>
  <sheetData>
    <row r="1" spans="1:1" ht="15.6" x14ac:dyDescent="0.3">
      <c r="A1" s="5" t="s">
        <v>87</v>
      </c>
    </row>
    <row r="2" spans="1:1" ht="105" x14ac:dyDescent="0.3">
      <c r="A2" s="6" t="s">
        <v>89</v>
      </c>
    </row>
    <row r="3" spans="1:1" ht="24" customHeight="1" x14ac:dyDescent="0.3">
      <c r="A3" s="6" t="s">
        <v>84</v>
      </c>
    </row>
    <row r="4" spans="1:1" ht="38.25" customHeight="1" x14ac:dyDescent="0.3">
      <c r="A4" s="6" t="s">
        <v>90</v>
      </c>
    </row>
    <row r="5" spans="1:1" ht="39.75" customHeight="1" x14ac:dyDescent="0.3">
      <c r="A5" s="6" t="s">
        <v>91</v>
      </c>
    </row>
    <row r="6" spans="1:1" hidden="1" x14ac:dyDescent="0.3">
      <c r="A6" s="18"/>
    </row>
    <row r="7" spans="1:1" hidden="1" x14ac:dyDescent="0.3">
      <c r="A7" s="18"/>
    </row>
    <row r="8" spans="1:1" hidden="1" x14ac:dyDescent="0.3">
      <c r="A8" s="18"/>
    </row>
    <row r="9" spans="1:1" hidden="1" x14ac:dyDescent="0.3">
      <c r="A9" s="18"/>
    </row>
    <row r="10" spans="1:1" hidden="1" x14ac:dyDescent="0.3">
      <c r="A10" s="18"/>
    </row>
    <row r="11" spans="1:1" hidden="1" x14ac:dyDescent="0.3">
      <c r="A11" s="18"/>
    </row>
    <row r="12" spans="1:1" hidden="1" x14ac:dyDescent="0.3">
      <c r="A12" s="18"/>
    </row>
    <row r="13" spans="1:1" hidden="1" x14ac:dyDescent="0.3">
      <c r="A13" s="18"/>
    </row>
    <row r="14" spans="1:1" hidden="1" x14ac:dyDescent="0.3">
      <c r="A14" s="18"/>
    </row>
    <row r="15" spans="1:1" hidden="1" x14ac:dyDescent="0.3">
      <c r="A15" s="18"/>
    </row>
    <row r="16" spans="1:1" hidden="1" x14ac:dyDescent="0.3">
      <c r="A16" s="18"/>
    </row>
    <row r="17" spans="1:1" hidden="1" x14ac:dyDescent="0.3">
      <c r="A17" s="18"/>
    </row>
    <row r="18" spans="1:1" hidden="1" x14ac:dyDescent="0.3">
      <c r="A18" s="18"/>
    </row>
    <row r="19" spans="1:1" hidden="1" x14ac:dyDescent="0.3">
      <c r="A19" s="18"/>
    </row>
    <row r="20" spans="1:1" hidden="1" x14ac:dyDescent="0.3">
      <c r="A20" s="18"/>
    </row>
    <row r="21" spans="1:1" hidden="1" x14ac:dyDescent="0.3">
      <c r="A21" s="18"/>
    </row>
    <row r="22" spans="1:1" hidden="1" x14ac:dyDescent="0.3">
      <c r="A22" s="18"/>
    </row>
    <row r="23" spans="1:1" hidden="1" x14ac:dyDescent="0.3">
      <c r="A23" s="18"/>
    </row>
    <row r="24" spans="1:1" hidden="1" x14ac:dyDescent="0.3">
      <c r="A24" s="18"/>
    </row>
    <row r="25" spans="1:1" hidden="1" x14ac:dyDescent="0.3">
      <c r="A25" s="18"/>
    </row>
    <row r="26" spans="1:1" hidden="1" x14ac:dyDescent="0.3">
      <c r="A26" s="18"/>
    </row>
    <row r="27" spans="1:1" hidden="1" x14ac:dyDescent="0.3">
      <c r="A27" s="18"/>
    </row>
    <row r="28" spans="1:1" hidden="1" x14ac:dyDescent="0.3">
      <c r="A28" s="18"/>
    </row>
    <row r="29" spans="1:1" hidden="1" x14ac:dyDescent="0.3">
      <c r="A29" s="18"/>
    </row>
    <row r="30" spans="1:1" hidden="1" x14ac:dyDescent="0.3">
      <c r="A30" s="18"/>
    </row>
    <row r="31" spans="1:1" hidden="1" x14ac:dyDescent="0.3">
      <c r="A31" s="18"/>
    </row>
    <row r="32" spans="1:1" hidden="1" x14ac:dyDescent="0.3">
      <c r="A32" s="18"/>
    </row>
    <row r="33" spans="1:1" hidden="1" x14ac:dyDescent="0.3">
      <c r="A33" s="18"/>
    </row>
    <row r="34" spans="1:1" hidden="1" x14ac:dyDescent="0.3">
      <c r="A34" s="18"/>
    </row>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tabSelected="1" zoomScale="74" zoomScaleNormal="100" zoomScalePageLayoutView="80" workbookViewId="0">
      <selection activeCell="A7" sqref="A7"/>
    </sheetView>
  </sheetViews>
  <sheetFormatPr defaultColWidth="0" defaultRowHeight="15" zeroHeight="1" x14ac:dyDescent="0.25"/>
  <cols>
    <col min="1" max="1" width="18.77734375" style="19" bestFit="1" customWidth="1"/>
    <col min="2" max="2" width="20.77734375" style="19" bestFit="1" customWidth="1"/>
    <col min="3" max="3" width="20.77734375" style="23" bestFit="1" customWidth="1"/>
    <col min="4" max="4" width="17.44140625" style="21" customWidth="1"/>
    <col min="5" max="5" width="18.77734375" style="19" bestFit="1" customWidth="1"/>
    <col min="6" max="6" width="19.44140625" style="19" bestFit="1" customWidth="1"/>
    <col min="7" max="7" width="21.77734375" style="22" bestFit="1" customWidth="1"/>
    <col min="8" max="9" width="21.77734375" style="19" bestFit="1" customWidth="1"/>
    <col min="10" max="10" width="19.21875" style="19" bestFit="1" customWidth="1"/>
    <col min="11" max="11" width="19.44140625" style="19" bestFit="1" customWidth="1"/>
    <col min="12" max="12" width="28.21875" style="19" bestFit="1" customWidth="1"/>
    <col min="13" max="13" width="14.77734375" style="19" bestFit="1" customWidth="1"/>
    <col min="14" max="15" width="11.21875" style="19" hidden="1" customWidth="1"/>
    <col min="16" max="18" width="31.21875" style="19" hidden="1" customWidth="1"/>
    <col min="19" max="16384" width="11.21875" style="19" hidden="1"/>
  </cols>
  <sheetData>
    <row r="1" spans="1:18" ht="14.25" customHeight="1" x14ac:dyDescent="0.25">
      <c r="A1" s="7" t="s">
        <v>87</v>
      </c>
      <c r="B1" s="1"/>
      <c r="C1" s="1"/>
      <c r="D1" s="1"/>
      <c r="E1" s="1"/>
      <c r="F1" s="1"/>
      <c r="G1" s="1"/>
      <c r="H1" s="1"/>
      <c r="I1" s="1"/>
      <c r="J1" s="1"/>
      <c r="K1" s="1"/>
      <c r="L1" s="1"/>
      <c r="M1" s="1"/>
      <c r="N1" s="24"/>
      <c r="O1" s="24"/>
      <c r="P1" s="24"/>
      <c r="Q1" s="24"/>
      <c r="R1" s="24"/>
    </row>
    <row r="2" spans="1:18" ht="15" customHeight="1" x14ac:dyDescent="0.25">
      <c r="A2" s="32" t="s">
        <v>88</v>
      </c>
      <c r="B2" s="33"/>
      <c r="C2" s="33"/>
      <c r="D2" s="33"/>
      <c r="E2" s="33"/>
      <c r="F2" s="33"/>
      <c r="G2" s="33"/>
      <c r="H2" s="33"/>
      <c r="I2" s="33"/>
      <c r="J2" s="33"/>
      <c r="K2" s="33"/>
      <c r="L2" s="33"/>
      <c r="M2" s="34"/>
      <c r="N2" s="24"/>
      <c r="O2" s="24"/>
      <c r="P2" s="24"/>
      <c r="Q2" s="24"/>
      <c r="R2" s="24"/>
    </row>
    <row r="3" spans="1:18" s="20" customFormat="1" ht="62.4" x14ac:dyDescent="0.3">
      <c r="A3" s="8" t="s">
        <v>0</v>
      </c>
      <c r="B3" s="9" t="s">
        <v>1</v>
      </c>
      <c r="C3" s="9" t="s">
        <v>66</v>
      </c>
      <c r="D3" s="9" t="s">
        <v>2</v>
      </c>
      <c r="E3" s="9" t="s">
        <v>3</v>
      </c>
      <c r="F3" s="9" t="s">
        <v>4</v>
      </c>
      <c r="G3" s="9" t="s">
        <v>5</v>
      </c>
      <c r="H3" s="9" t="s">
        <v>86</v>
      </c>
      <c r="I3" s="9" t="s">
        <v>85</v>
      </c>
      <c r="J3" s="9" t="s">
        <v>77</v>
      </c>
      <c r="K3" s="9" t="s">
        <v>78</v>
      </c>
      <c r="L3" s="9" t="s">
        <v>6</v>
      </c>
      <c r="M3" s="9" t="s">
        <v>7</v>
      </c>
      <c r="N3" s="25"/>
      <c r="O3" s="25"/>
      <c r="P3" s="25"/>
      <c r="Q3" s="25"/>
      <c r="R3" s="25"/>
    </row>
    <row r="4" spans="1:18" s="20" customFormat="1" ht="15.6" x14ac:dyDescent="0.3">
      <c r="A4" s="2"/>
      <c r="B4" s="10" t="s">
        <v>67</v>
      </c>
      <c r="C4" s="10" t="s">
        <v>68</v>
      </c>
      <c r="D4" s="10" t="s">
        <v>69</v>
      </c>
      <c r="E4" s="10" t="s">
        <v>70</v>
      </c>
      <c r="F4" s="10" t="s">
        <v>71</v>
      </c>
      <c r="G4" s="10" t="s">
        <v>72</v>
      </c>
      <c r="H4" s="10" t="s">
        <v>73</v>
      </c>
      <c r="I4" s="10" t="s">
        <v>74</v>
      </c>
      <c r="J4" s="10" t="s">
        <v>75</v>
      </c>
      <c r="K4" s="10" t="s">
        <v>76</v>
      </c>
      <c r="L4" s="11" t="s">
        <v>80</v>
      </c>
      <c r="M4" s="8" t="s">
        <v>81</v>
      </c>
      <c r="N4" s="25"/>
      <c r="O4" s="25"/>
      <c r="P4" s="25"/>
      <c r="Q4" s="25"/>
      <c r="R4" s="25"/>
    </row>
    <row r="5" spans="1:18" s="20" customFormat="1" ht="15.6" x14ac:dyDescent="0.25">
      <c r="A5" s="2"/>
      <c r="B5" s="3"/>
      <c r="C5" s="3"/>
      <c r="D5" s="3"/>
      <c r="E5" s="3"/>
      <c r="F5" s="3"/>
      <c r="G5" s="4"/>
      <c r="H5" s="3"/>
      <c r="I5" s="3"/>
      <c r="J5" s="3"/>
      <c r="K5" s="3"/>
      <c r="L5" s="11" t="s">
        <v>79</v>
      </c>
      <c r="M5" s="8" t="s">
        <v>82</v>
      </c>
      <c r="N5" s="25"/>
      <c r="O5" s="25"/>
      <c r="P5" s="25"/>
      <c r="Q5" s="25"/>
      <c r="R5" s="25"/>
    </row>
    <row r="6" spans="1:18" ht="14.25" customHeight="1" x14ac:dyDescent="0.25">
      <c r="A6" s="13" t="s">
        <v>8</v>
      </c>
      <c r="B6" s="14">
        <f>'[1]Resources-new'!B4</f>
        <v>75271578.960000023</v>
      </c>
      <c r="C6" s="14">
        <f>'[1]Resources-new'!C4</f>
        <v>106734754.48999999</v>
      </c>
      <c r="D6" s="14">
        <f>'[1]Resources-new'!D4</f>
        <v>415915.44</v>
      </c>
      <c r="E6" s="12">
        <f>'[1]Resources-new'!E4</f>
        <v>273692</v>
      </c>
      <c r="F6" s="12">
        <f>'[1]Resources-new'!F4</f>
        <v>1518818</v>
      </c>
      <c r="G6" s="12">
        <f>'[1]Resources-new'!G4</f>
        <v>52686264.119999997</v>
      </c>
      <c r="H6" s="12">
        <f>'[1]Resources-new'!H4</f>
        <v>264714.09999999998</v>
      </c>
      <c r="I6" s="12">
        <f>'[1]Resources-new'!I4</f>
        <v>4657310.5999999996</v>
      </c>
      <c r="J6" s="12">
        <f>'[1]Resources-new'!J4</f>
        <v>14885413.6</v>
      </c>
      <c r="K6" s="12">
        <f>'[1]Resources-new'!K4</f>
        <v>3842321.46</v>
      </c>
      <c r="L6" s="12">
        <f t="shared" ref="L6:L37" si="0">SUM(B6:K6)</f>
        <v>260550782.77000001</v>
      </c>
      <c r="M6" s="15">
        <f>L6/$L$64</f>
        <v>4.3985717685214754E-2</v>
      </c>
      <c r="N6" s="24"/>
      <c r="O6" s="24"/>
      <c r="P6" s="24"/>
      <c r="Q6" s="24"/>
      <c r="R6" s="24"/>
    </row>
    <row r="7" spans="1:18" ht="14.25" customHeight="1" x14ac:dyDescent="0.25">
      <c r="A7" s="13" t="s">
        <v>9</v>
      </c>
      <c r="B7" s="14">
        <f>'[1]Resources-new'!B5</f>
        <v>1075728.5</v>
      </c>
      <c r="C7" s="14">
        <f>'[1]Resources-new'!C5</f>
        <v>254390.44</v>
      </c>
      <c r="D7" s="14">
        <f>'[1]Resources-new'!D5</f>
        <v>1664.65</v>
      </c>
      <c r="E7" s="12">
        <f>'[1]Resources-new'!E5</f>
        <v>0</v>
      </c>
      <c r="F7" s="12">
        <f>'[1]Resources-new'!F5</f>
        <v>15632</v>
      </c>
      <c r="G7" s="12">
        <f>'[1]Resources-new'!G5</f>
        <v>210868.68</v>
      </c>
      <c r="H7" s="12">
        <f>'[1]Resources-new'!H5</f>
        <v>162.75</v>
      </c>
      <c r="I7" s="12">
        <f>'[1]Resources-new'!I5</f>
        <v>18780.740000000002</v>
      </c>
      <c r="J7" s="12">
        <f>'[1]Resources-new'!J5</f>
        <v>60025.87</v>
      </c>
      <c r="K7" s="12">
        <f>'[1]Resources-new'!K5</f>
        <v>1746.97</v>
      </c>
      <c r="L7" s="12">
        <f t="shared" si="0"/>
        <v>1639000.5999999999</v>
      </c>
      <c r="M7" s="15">
        <f t="shared" ref="M7:M64" si="1">L7/$L$64</f>
        <v>2.7669315329264242E-4</v>
      </c>
      <c r="N7" s="24"/>
      <c r="O7" s="24"/>
      <c r="P7" s="24"/>
      <c r="Q7" s="24"/>
      <c r="R7" s="24"/>
    </row>
    <row r="8" spans="1:18" ht="14.25" customHeight="1" x14ac:dyDescent="0.25">
      <c r="A8" s="13" t="s">
        <v>10</v>
      </c>
      <c r="B8" s="14">
        <f>'[1]Resources-new'!B6</f>
        <v>2523573.58</v>
      </c>
      <c r="C8" s="14">
        <f>'[1]Resources-new'!C6</f>
        <v>1470959.31</v>
      </c>
      <c r="D8" s="14">
        <f>'[1]Resources-new'!D6</f>
        <v>6722.82</v>
      </c>
      <c r="E8" s="12">
        <f>'[1]Resources-new'!E6</f>
        <v>0</v>
      </c>
      <c r="F8" s="12">
        <f>'[1]Resources-new'!F6</f>
        <v>62190</v>
      </c>
      <c r="G8" s="12">
        <f>'[1]Resources-new'!G6</f>
        <v>851616.48</v>
      </c>
      <c r="H8" s="12">
        <f>'[1]Resources-new'!H6</f>
        <v>14723.099999999999</v>
      </c>
      <c r="I8" s="12">
        <f>'[1]Resources-new'!I6</f>
        <v>81395.89</v>
      </c>
      <c r="J8" s="12">
        <f>'[1]Resources-new'!J6</f>
        <v>260152.6</v>
      </c>
      <c r="K8" s="12">
        <f>'[1]Resources-new'!K6</f>
        <v>59363.13</v>
      </c>
      <c r="L8" s="12">
        <f t="shared" si="0"/>
        <v>5330696.9099999983</v>
      </c>
      <c r="M8" s="15">
        <f t="shared" si="1"/>
        <v>8.9991872930079758E-4</v>
      </c>
      <c r="N8" s="24"/>
      <c r="O8" s="24"/>
      <c r="P8" s="24"/>
      <c r="Q8" s="24"/>
      <c r="R8" s="24"/>
    </row>
    <row r="9" spans="1:18" ht="14.25" customHeight="1" x14ac:dyDescent="0.25">
      <c r="A9" s="13" t="s">
        <v>11</v>
      </c>
      <c r="B9" s="14">
        <f>'[1]Resources-new'!B7</f>
        <v>11256921.279999997</v>
      </c>
      <c r="C9" s="14">
        <f>'[1]Resources-new'!C7</f>
        <v>19816434.809999999</v>
      </c>
      <c r="D9" s="14">
        <f>'[1]Resources-new'!D7</f>
        <v>57948.41</v>
      </c>
      <c r="E9" s="12">
        <f>'[1]Resources-new'!E7</f>
        <v>87412</v>
      </c>
      <c r="F9" s="12">
        <f>'[1]Resources-new'!F7</f>
        <v>760835</v>
      </c>
      <c r="G9" s="12">
        <f>'[1]Resources-new'!G7</f>
        <v>7340639.04</v>
      </c>
      <c r="H9" s="12">
        <f>'[1]Resources-new'!H7</f>
        <v>164966.90000000002</v>
      </c>
      <c r="I9" s="12">
        <f>'[1]Resources-new'!I7</f>
        <v>735051.27</v>
      </c>
      <c r="J9" s="12">
        <f>'[1]Resources-new'!J7</f>
        <v>2349326.2999999998</v>
      </c>
      <c r="K9" s="12">
        <f>'[1]Resources-new'!K7</f>
        <v>678891.37</v>
      </c>
      <c r="L9" s="12">
        <f t="shared" si="0"/>
        <v>43248426.379999995</v>
      </c>
      <c r="M9" s="15">
        <f t="shared" si="1"/>
        <v>7.3011220801425568E-3</v>
      </c>
      <c r="N9" s="24"/>
      <c r="O9" s="24"/>
      <c r="P9" s="24"/>
      <c r="Q9" s="24"/>
      <c r="R9" s="24"/>
    </row>
    <row r="10" spans="1:18" ht="14.25" customHeight="1" x14ac:dyDescent="0.25">
      <c r="A10" s="13" t="s">
        <v>12</v>
      </c>
      <c r="B10" s="14">
        <f>'[1]Resources-new'!B8</f>
        <v>2901297.7900000005</v>
      </c>
      <c r="C10" s="14">
        <f>'[1]Resources-new'!C8</f>
        <v>2180369.64</v>
      </c>
      <c r="D10" s="14">
        <f>'[1]Resources-new'!D8</f>
        <v>8159.36</v>
      </c>
      <c r="E10" s="12">
        <f>'[1]Resources-new'!E8</f>
        <v>0</v>
      </c>
      <c r="F10" s="12">
        <f>'[1]Resources-new'!F8</f>
        <v>176220</v>
      </c>
      <c r="G10" s="12">
        <f>'[1]Resources-new'!G8</f>
        <v>1033590.72</v>
      </c>
      <c r="H10" s="12">
        <f>'[1]Resources-new'!H8</f>
        <v>20672.400000000001</v>
      </c>
      <c r="I10" s="12">
        <f>'[1]Resources-new'!I8</f>
        <v>105460.14</v>
      </c>
      <c r="J10" s="12">
        <f>'[1]Resources-new'!J8</f>
        <v>337065.3</v>
      </c>
      <c r="K10" s="12">
        <f>'[1]Resources-new'!K8</f>
        <v>89674.29</v>
      </c>
      <c r="L10" s="12">
        <f t="shared" si="0"/>
        <v>6852509.6400000006</v>
      </c>
      <c r="M10" s="15">
        <f t="shared" si="1"/>
        <v>1.1568284357307923E-3</v>
      </c>
      <c r="N10" s="24"/>
      <c r="O10" s="24"/>
      <c r="P10" s="24"/>
      <c r="Q10" s="24"/>
      <c r="R10" s="24"/>
    </row>
    <row r="11" spans="1:18" ht="14.25" customHeight="1" x14ac:dyDescent="0.25">
      <c r="A11" s="13" t="s">
        <v>13</v>
      </c>
      <c r="B11" s="14">
        <f>'[1]Resources-new'!B9</f>
        <v>2089723.67</v>
      </c>
      <c r="C11" s="14">
        <f>'[1]Resources-new'!C9</f>
        <v>2211547.11</v>
      </c>
      <c r="D11" s="14">
        <f>'[1]Resources-new'!D9</f>
        <v>5974.42</v>
      </c>
      <c r="E11" s="12">
        <f>'[1]Resources-new'!E9</f>
        <v>0</v>
      </c>
      <c r="F11" s="12">
        <f>'[1]Resources-new'!F9</f>
        <v>187484</v>
      </c>
      <c r="G11" s="12">
        <f>'[1]Resources-new'!G9</f>
        <v>756812.28</v>
      </c>
      <c r="H11" s="12">
        <f>'[1]Resources-new'!H9</f>
        <v>2667</v>
      </c>
      <c r="I11" s="12">
        <f>'[1]Resources-new'!I9</f>
        <v>75016.44</v>
      </c>
      <c r="J11" s="12">
        <f>'[1]Resources-new'!J9</f>
        <v>239763.02</v>
      </c>
      <c r="K11" s="12">
        <f>'[1]Resources-new'!K9</f>
        <v>70526.19</v>
      </c>
      <c r="L11" s="12">
        <f t="shared" si="0"/>
        <v>5639514.1299999999</v>
      </c>
      <c r="M11" s="15">
        <f t="shared" si="1"/>
        <v>9.5205270069340607E-4</v>
      </c>
      <c r="N11" s="24"/>
      <c r="O11" s="24"/>
      <c r="P11" s="24"/>
      <c r="Q11" s="24"/>
      <c r="R11" s="24"/>
    </row>
    <row r="12" spans="1:18" ht="14.25" customHeight="1" x14ac:dyDescent="0.25">
      <c r="A12" s="13" t="s">
        <v>14</v>
      </c>
      <c r="B12" s="14">
        <f>'[1]Resources-new'!B10</f>
        <v>50292893.349999994</v>
      </c>
      <c r="C12" s="14">
        <f>'[1]Resources-new'!C10</f>
        <v>59089591.280000001</v>
      </c>
      <c r="D12" s="14">
        <f>'[1]Resources-new'!D10</f>
        <v>212213.31</v>
      </c>
      <c r="E12" s="12">
        <f>'[1]Resources-new'!E10</f>
        <v>144830</v>
      </c>
      <c r="F12" s="12">
        <f>'[1]Resources-new'!F10</f>
        <v>2705862</v>
      </c>
      <c r="G12" s="12">
        <f>'[1]Resources-new'!G10</f>
        <v>26882210.640000001</v>
      </c>
      <c r="H12" s="12">
        <f>'[1]Resources-new'!H10</f>
        <v>133707</v>
      </c>
      <c r="I12" s="12">
        <f>'[1]Resources-new'!I10</f>
        <v>2490987.19</v>
      </c>
      <c r="J12" s="12">
        <f>'[1]Resources-new'!J10</f>
        <v>7961542.1200000001</v>
      </c>
      <c r="K12" s="12">
        <f>'[1]Resources-new'!K10</f>
        <v>1857195.04</v>
      </c>
      <c r="L12" s="12">
        <f t="shared" si="0"/>
        <v>151771031.92999998</v>
      </c>
      <c r="M12" s="15">
        <f t="shared" si="1"/>
        <v>2.5621714478438879E-2</v>
      </c>
      <c r="N12" s="24"/>
      <c r="O12" s="24"/>
      <c r="P12" s="24"/>
      <c r="Q12" s="24"/>
      <c r="R12" s="24"/>
    </row>
    <row r="13" spans="1:18" ht="14.25" customHeight="1" x14ac:dyDescent="0.25">
      <c r="A13" s="13" t="s">
        <v>15</v>
      </c>
      <c r="B13" s="14">
        <f>'[1]Resources-new'!B11</f>
        <v>2292949.29</v>
      </c>
      <c r="C13" s="14">
        <f>'[1]Resources-new'!C11</f>
        <v>2360426.02</v>
      </c>
      <c r="D13" s="14">
        <f>'[1]Resources-new'!D11</f>
        <v>8757.7800000000007</v>
      </c>
      <c r="E13" s="12">
        <f>'[1]Resources-new'!E11</f>
        <v>0</v>
      </c>
      <c r="F13" s="12">
        <f>'[1]Resources-new'!F11</f>
        <v>182116</v>
      </c>
      <c r="G13" s="12">
        <f>'[1]Resources-new'!G11</f>
        <v>1109395.92</v>
      </c>
      <c r="H13" s="12">
        <f>'[1]Resources-new'!H11</f>
        <v>22799.7</v>
      </c>
      <c r="I13" s="12">
        <f>'[1]Resources-new'!I11</f>
        <v>112908.09</v>
      </c>
      <c r="J13" s="12">
        <f>'[1]Resources-new'!J11</f>
        <v>360869.99</v>
      </c>
      <c r="K13" s="12">
        <f>'[1]Resources-new'!K11</f>
        <v>82166.240000000005</v>
      </c>
      <c r="L13" s="12">
        <f t="shared" si="0"/>
        <v>6532389.0300000012</v>
      </c>
      <c r="M13" s="15">
        <f t="shared" si="1"/>
        <v>1.1027862462313718E-3</v>
      </c>
      <c r="N13" s="24"/>
      <c r="O13" s="24"/>
      <c r="P13" s="24"/>
      <c r="Q13" s="24"/>
      <c r="R13" s="24"/>
    </row>
    <row r="14" spans="1:18" ht="14.25" customHeight="1" x14ac:dyDescent="0.25">
      <c r="A14" s="13" t="s">
        <v>16</v>
      </c>
      <c r="B14" s="14">
        <f>'[1]Resources-new'!B12</f>
        <v>8191796.1600000001</v>
      </c>
      <c r="C14" s="14">
        <f>'[1]Resources-new'!C12</f>
        <v>5425569.2800000003</v>
      </c>
      <c r="D14" s="14">
        <f>'[1]Resources-new'!D12</f>
        <v>27411.439999999999</v>
      </c>
      <c r="E14" s="12">
        <f>'[1]Resources-new'!E12</f>
        <v>35471</v>
      </c>
      <c r="F14" s="12">
        <f>'[1]Resources-new'!F12</f>
        <v>437347</v>
      </c>
      <c r="G14" s="12">
        <f>'[1]Resources-new'!G12</f>
        <v>3472355.64</v>
      </c>
      <c r="H14" s="12">
        <f>'[1]Resources-new'!H12</f>
        <v>66130.75</v>
      </c>
      <c r="I14" s="12">
        <f>'[1]Resources-new'!I12</f>
        <v>345464.46</v>
      </c>
      <c r="J14" s="12">
        <f>'[1]Resources-new'!J12</f>
        <v>1104152.55</v>
      </c>
      <c r="K14" s="12">
        <f>'[1]Resources-new'!K12</f>
        <v>257107.99</v>
      </c>
      <c r="L14" s="12">
        <f t="shared" si="0"/>
        <v>19362806.27</v>
      </c>
      <c r="M14" s="15">
        <f t="shared" si="1"/>
        <v>3.2687943637365645E-3</v>
      </c>
      <c r="N14" s="24"/>
      <c r="O14" s="24"/>
      <c r="P14" s="24"/>
      <c r="Q14" s="24"/>
      <c r="R14" s="24"/>
    </row>
    <row r="15" spans="1:18" ht="14.25" customHeight="1" x14ac:dyDescent="0.25">
      <c r="A15" s="13" t="s">
        <v>17</v>
      </c>
      <c r="B15" s="14">
        <f>'[1]Resources-new'!B13</f>
        <v>52590577.379999995</v>
      </c>
      <c r="C15" s="14">
        <f>'[1]Resources-new'!C13</f>
        <v>56014250.780000001</v>
      </c>
      <c r="D15" s="14">
        <f>'[1]Resources-new'!D13</f>
        <v>262431.90000000002</v>
      </c>
      <c r="E15" s="12">
        <f>'[1]Resources-new'!E13</f>
        <v>317162</v>
      </c>
      <c r="F15" s="12">
        <f>'[1]Resources-new'!F13</f>
        <v>2381212</v>
      </c>
      <c r="G15" s="12">
        <f>'[1]Resources-new'!G13</f>
        <v>33243671.879999999</v>
      </c>
      <c r="H15" s="12">
        <f>'[1]Resources-new'!H13</f>
        <v>727543.25</v>
      </c>
      <c r="I15" s="12">
        <f>'[1]Resources-new'!I13</f>
        <v>3260976.66</v>
      </c>
      <c r="J15" s="12">
        <f>'[1]Resources-new'!J13</f>
        <v>10422535.779999999</v>
      </c>
      <c r="K15" s="12">
        <f>'[1]Resources-new'!K13</f>
        <v>2563360.46</v>
      </c>
      <c r="L15" s="12">
        <f t="shared" si="0"/>
        <v>161783722.09</v>
      </c>
      <c r="M15" s="15">
        <f t="shared" si="1"/>
        <v>2.7312038944038598E-2</v>
      </c>
      <c r="N15" s="24"/>
      <c r="O15" s="24"/>
      <c r="P15" s="24"/>
      <c r="Q15" s="24"/>
      <c r="R15" s="24"/>
    </row>
    <row r="16" spans="1:18" ht="14.25" customHeight="1" x14ac:dyDescent="0.25">
      <c r="A16" s="13" t="s">
        <v>18</v>
      </c>
      <c r="B16" s="14">
        <f>'[1]Resources-new'!B14</f>
        <v>2384159.61</v>
      </c>
      <c r="C16" s="14">
        <f>'[1]Resources-new'!C14</f>
        <v>2439852.6</v>
      </c>
      <c r="D16" s="14">
        <f>'[1]Resources-new'!D14</f>
        <v>7903.54</v>
      </c>
      <c r="E16" s="12">
        <f>'[1]Resources-new'!E14</f>
        <v>0</v>
      </c>
      <c r="F16" s="12">
        <f>'[1]Resources-new'!F14</f>
        <v>168859</v>
      </c>
      <c r="G16" s="12">
        <f>'[1]Resources-new'!G14</f>
        <v>1001184.36</v>
      </c>
      <c r="H16" s="12">
        <f>'[1]Resources-new'!H14</f>
        <v>15110.2</v>
      </c>
      <c r="I16" s="12">
        <f>'[1]Resources-new'!I14</f>
        <v>100629.14</v>
      </c>
      <c r="J16" s="12">
        <f>'[1]Resources-new'!J14</f>
        <v>321624.77</v>
      </c>
      <c r="K16" s="12">
        <f>'[1]Resources-new'!K14</f>
        <v>97322.64</v>
      </c>
      <c r="L16" s="12">
        <f t="shared" si="0"/>
        <v>6536645.8600000003</v>
      </c>
      <c r="M16" s="15">
        <f t="shared" si="1"/>
        <v>1.1035048766673402E-3</v>
      </c>
      <c r="N16" s="24"/>
      <c r="O16" s="24"/>
      <c r="P16" s="24"/>
      <c r="Q16" s="24"/>
      <c r="R16" s="24"/>
    </row>
    <row r="17" spans="1:18" ht="14.25" customHeight="1" x14ac:dyDescent="0.25">
      <c r="A17" s="13" t="s">
        <v>19</v>
      </c>
      <c r="B17" s="14">
        <f>'[1]Resources-new'!B15</f>
        <v>7179212.0300000003</v>
      </c>
      <c r="C17" s="14">
        <f>'[1]Resources-new'!C15</f>
        <v>10593928.550000001</v>
      </c>
      <c r="D17" s="14">
        <f>'[1]Resources-new'!D15</f>
        <v>43137.46</v>
      </c>
      <c r="E17" s="12">
        <f>'[1]Resources-new'!E15</f>
        <v>46816</v>
      </c>
      <c r="F17" s="12">
        <f>'[1]Resources-new'!F15</f>
        <v>864766</v>
      </c>
      <c r="G17" s="12">
        <f>'[1]Resources-new'!G15</f>
        <v>5464455.5999999996</v>
      </c>
      <c r="H17" s="12">
        <f>'[1]Resources-new'!H15</f>
        <v>79080.399999999994</v>
      </c>
      <c r="I17" s="12">
        <f>'[1]Resources-new'!I15</f>
        <v>549947.28</v>
      </c>
      <c r="J17" s="12">
        <f>'[1]Resources-new'!J15</f>
        <v>1757708.13</v>
      </c>
      <c r="K17" s="12">
        <f>'[1]Resources-new'!K15</f>
        <v>517911.08</v>
      </c>
      <c r="L17" s="12">
        <f t="shared" si="0"/>
        <v>27096962.529999997</v>
      </c>
      <c r="M17" s="15">
        <f t="shared" si="1"/>
        <v>4.5744608068345287E-3</v>
      </c>
      <c r="N17" s="24"/>
      <c r="O17" s="24"/>
      <c r="P17" s="24"/>
      <c r="Q17" s="24"/>
      <c r="R17" s="24"/>
    </row>
    <row r="18" spans="1:18" ht="14.25" customHeight="1" x14ac:dyDescent="0.25">
      <c r="A18" s="13" t="s">
        <v>20</v>
      </c>
      <c r="B18" s="14">
        <f>'[1]Resources-new'!B16</f>
        <v>9831833.2300000004</v>
      </c>
      <c r="C18" s="14">
        <f>'[1]Resources-new'!C16</f>
        <v>17440873.640000001</v>
      </c>
      <c r="D18" s="14">
        <f>'[1]Resources-new'!D16</f>
        <v>44259.92</v>
      </c>
      <c r="E18" s="12">
        <f>'[1]Resources-new'!E16</f>
        <v>61044</v>
      </c>
      <c r="F18" s="12">
        <f>'[1]Resources-new'!F16</f>
        <v>764945</v>
      </c>
      <c r="G18" s="12">
        <f>'[1]Resources-new'!G16</f>
        <v>5606643.4800000004</v>
      </c>
      <c r="H18" s="12">
        <f>'[1]Resources-new'!H16</f>
        <v>111662.95000000001</v>
      </c>
      <c r="I18" s="12">
        <f>'[1]Resources-new'!I16</f>
        <v>565883.22</v>
      </c>
      <c r="J18" s="12">
        <f>'[1]Resources-new'!J16</f>
        <v>1808641.63</v>
      </c>
      <c r="K18" s="12">
        <f>'[1]Resources-new'!K16</f>
        <v>693284.23</v>
      </c>
      <c r="L18" s="12">
        <f t="shared" si="0"/>
        <v>36929071.300000004</v>
      </c>
      <c r="M18" s="15">
        <f t="shared" si="1"/>
        <v>6.2342998447748113E-3</v>
      </c>
      <c r="N18" s="24"/>
      <c r="O18" s="24"/>
      <c r="P18" s="24"/>
      <c r="Q18" s="24"/>
      <c r="R18" s="24"/>
    </row>
    <row r="19" spans="1:18" ht="14.25" customHeight="1" x14ac:dyDescent="0.25">
      <c r="A19" s="13" t="s">
        <v>21</v>
      </c>
      <c r="B19" s="14">
        <f>'[1]Resources-new'!B17</f>
        <v>1503667.1300000001</v>
      </c>
      <c r="C19" s="14">
        <f>'[1]Resources-new'!C17</f>
        <v>1238348.4099999999</v>
      </c>
      <c r="D19" s="14">
        <f>'[1]Resources-new'!D17</f>
        <v>8842.77</v>
      </c>
      <c r="E19" s="12">
        <f>'[1]Resources-new'!E17</f>
        <v>0</v>
      </c>
      <c r="F19" s="12">
        <f>'[1]Resources-new'!F17</f>
        <v>336881</v>
      </c>
      <c r="G19" s="12">
        <f>'[1]Resources-new'!G17</f>
        <v>1120161.1200000001</v>
      </c>
      <c r="H19" s="12">
        <f>'[1]Resources-new'!H17</f>
        <v>1710.45</v>
      </c>
      <c r="I19" s="12">
        <f>'[1]Resources-new'!I17</f>
        <v>114337.35</v>
      </c>
      <c r="J19" s="12">
        <f>'[1]Resources-new'!J17</f>
        <v>365438.1</v>
      </c>
      <c r="K19" s="12">
        <f>'[1]Resources-new'!K17</f>
        <v>29746.36</v>
      </c>
      <c r="L19" s="12">
        <f t="shared" si="0"/>
        <v>4719132.6899999995</v>
      </c>
      <c r="M19" s="15">
        <f t="shared" si="1"/>
        <v>7.9667555021181193E-4</v>
      </c>
      <c r="N19" s="24"/>
      <c r="O19" s="24"/>
      <c r="P19" s="24"/>
      <c r="Q19" s="24"/>
      <c r="R19" s="24"/>
    </row>
    <row r="20" spans="1:18" ht="14.25" customHeight="1" x14ac:dyDescent="0.25">
      <c r="A20" s="13" t="s">
        <v>22</v>
      </c>
      <c r="B20" s="14">
        <f>'[1]Resources-new'!B18</f>
        <v>45960377.340000004</v>
      </c>
      <c r="C20" s="14">
        <f>'[1]Resources-new'!C18</f>
        <v>54138910.060000002</v>
      </c>
      <c r="D20" s="14">
        <f>'[1]Resources-new'!D18</f>
        <v>178865.78</v>
      </c>
      <c r="E20" s="12">
        <f>'[1]Resources-new'!E18</f>
        <v>213841</v>
      </c>
      <c r="F20" s="12">
        <f>'[1]Resources-new'!F18</f>
        <v>1718315</v>
      </c>
      <c r="G20" s="12">
        <f>'[1]Resources-new'!G18</f>
        <v>22657898.039999999</v>
      </c>
      <c r="H20" s="12">
        <f>'[1]Resources-new'!H18</f>
        <v>402624.25</v>
      </c>
      <c r="I20" s="12">
        <f>'[1]Resources-new'!I18</f>
        <v>2191139.7400000002</v>
      </c>
      <c r="J20" s="12">
        <f>'[1]Resources-new'!J18</f>
        <v>7003187.9000000004</v>
      </c>
      <c r="K20" s="12">
        <f>'[1]Resources-new'!K18</f>
        <v>2701917.03</v>
      </c>
      <c r="L20" s="12">
        <f t="shared" si="0"/>
        <v>137167076.13999999</v>
      </c>
      <c r="M20" s="15">
        <f t="shared" si="1"/>
        <v>2.3156300751267921E-2</v>
      </c>
      <c r="N20" s="24"/>
      <c r="O20" s="24"/>
      <c r="P20" s="24"/>
      <c r="Q20" s="24"/>
      <c r="R20" s="24"/>
    </row>
    <row r="21" spans="1:18" ht="14.25" customHeight="1" x14ac:dyDescent="0.25">
      <c r="A21" s="13" t="s">
        <v>23</v>
      </c>
      <c r="B21" s="14">
        <f>'[1]Resources-new'!B19</f>
        <v>8194832.3800000018</v>
      </c>
      <c r="C21" s="14">
        <f>'[1]Resources-new'!C19</f>
        <v>6046750.3399999999</v>
      </c>
      <c r="D21" s="14">
        <f>'[1]Resources-new'!D19</f>
        <v>30601.89</v>
      </c>
      <c r="E21" s="12">
        <f>'[1]Resources-new'!E19</f>
        <v>41160</v>
      </c>
      <c r="F21" s="12">
        <f>'[1]Resources-new'!F19</f>
        <v>493071</v>
      </c>
      <c r="G21" s="12">
        <f>'[1]Resources-new'!G19</f>
        <v>3876507</v>
      </c>
      <c r="H21" s="12">
        <f>'[1]Resources-new'!H19</f>
        <v>83155.799999999988</v>
      </c>
      <c r="I21" s="12">
        <f>'[1]Resources-new'!I19</f>
        <v>390712.3</v>
      </c>
      <c r="J21" s="12">
        <f>'[1]Resources-new'!J19</f>
        <v>1248770.92</v>
      </c>
      <c r="K21" s="12">
        <f>'[1]Resources-new'!K19</f>
        <v>293980.48</v>
      </c>
      <c r="L21" s="12">
        <f t="shared" si="0"/>
        <v>20699542.110000003</v>
      </c>
      <c r="M21" s="15">
        <f t="shared" si="1"/>
        <v>3.4944597202281303E-3</v>
      </c>
      <c r="N21" s="24"/>
      <c r="O21" s="24"/>
      <c r="P21" s="24"/>
      <c r="Q21" s="24"/>
      <c r="R21" s="24"/>
    </row>
    <row r="22" spans="1:18" ht="14.25" customHeight="1" x14ac:dyDescent="0.25">
      <c r="A22" s="13" t="s">
        <v>24</v>
      </c>
      <c r="B22" s="14">
        <f>'[1]Resources-new'!B20</f>
        <v>3832819.9200000004</v>
      </c>
      <c r="C22" s="14">
        <f>'[1]Resources-new'!C20</f>
        <v>4914631.0199999996</v>
      </c>
      <c r="D22" s="14">
        <f>'[1]Resources-new'!D20</f>
        <v>17619.28</v>
      </c>
      <c r="E22" s="12">
        <f>'[1]Resources-new'!E20</f>
        <v>0</v>
      </c>
      <c r="F22" s="12">
        <f>'[1]Resources-new'!F20</f>
        <v>404992</v>
      </c>
      <c r="G22" s="12">
        <f>'[1]Resources-new'!G20</f>
        <v>2231930.2799999998</v>
      </c>
      <c r="H22" s="12">
        <f>'[1]Resources-new'!H20</f>
        <v>49420.350000000006</v>
      </c>
      <c r="I22" s="12">
        <f>'[1]Resources-new'!I20</f>
        <v>232452.99</v>
      </c>
      <c r="J22" s="12">
        <f>'[1]Resources-new'!J20</f>
        <v>742952.17</v>
      </c>
      <c r="K22" s="12">
        <f>'[1]Resources-new'!K20</f>
        <v>179089.68</v>
      </c>
      <c r="L22" s="12">
        <f t="shared" si="0"/>
        <v>12605907.689999998</v>
      </c>
      <c r="M22" s="15">
        <f t="shared" si="1"/>
        <v>2.1281068163502008E-3</v>
      </c>
      <c r="N22" s="24"/>
      <c r="O22" s="24"/>
      <c r="P22" s="24"/>
      <c r="Q22" s="24"/>
      <c r="R22" s="24"/>
    </row>
    <row r="23" spans="1:18" ht="14.25" customHeight="1" x14ac:dyDescent="0.25">
      <c r="A23" s="13" t="s">
        <v>25</v>
      </c>
      <c r="B23" s="14">
        <f>'[1]Resources-new'!B21</f>
        <v>2213121.2799999998</v>
      </c>
      <c r="C23" s="14">
        <f>'[1]Resources-new'!C21</f>
        <v>1785468.46</v>
      </c>
      <c r="D23" s="14">
        <f>'[1]Resources-new'!D21</f>
        <v>8637.89</v>
      </c>
      <c r="E23" s="12">
        <f>'[1]Resources-new'!E21</f>
        <v>0</v>
      </c>
      <c r="F23" s="12">
        <f>'[1]Resources-new'!F21</f>
        <v>148622</v>
      </c>
      <c r="G23" s="12">
        <f>'[1]Resources-new'!G21</f>
        <v>1094208</v>
      </c>
      <c r="H23" s="12">
        <f>'[1]Resources-new'!H21</f>
        <v>23323.65</v>
      </c>
      <c r="I23" s="12">
        <f>'[1]Resources-new'!I21</f>
        <v>116122.08</v>
      </c>
      <c r="J23" s="12">
        <f>'[1]Resources-new'!J21</f>
        <v>371142.32</v>
      </c>
      <c r="K23" s="12">
        <f>'[1]Resources-new'!K21</f>
        <v>47586.62</v>
      </c>
      <c r="L23" s="12">
        <f t="shared" si="0"/>
        <v>5808232.3000000007</v>
      </c>
      <c r="M23" s="15">
        <f t="shared" si="1"/>
        <v>9.8053540074553793E-4</v>
      </c>
      <c r="N23" s="24"/>
      <c r="O23" s="24"/>
      <c r="P23" s="24"/>
      <c r="Q23" s="24"/>
      <c r="R23" s="24"/>
    </row>
    <row r="24" spans="1:18" ht="14.25" customHeight="1" x14ac:dyDescent="0.25">
      <c r="A24" s="13" t="s">
        <v>26</v>
      </c>
      <c r="B24" s="14">
        <f>'[1]Resources-new'!B22</f>
        <v>571311644.32999992</v>
      </c>
      <c r="C24" s="14">
        <f>'[1]Resources-new'!C22</f>
        <v>716881073.38</v>
      </c>
      <c r="D24" s="14">
        <f>'[1]Resources-new'!D22</f>
        <v>2591548.11</v>
      </c>
      <c r="E24" s="12">
        <f>'[1]Resources-new'!E22</f>
        <v>2147256</v>
      </c>
      <c r="F24" s="12">
        <f>'[1]Resources-new'!F22</f>
        <v>21107338</v>
      </c>
      <c r="G24" s="12">
        <f>'[1]Resources-new'!G22</f>
        <v>328285449</v>
      </c>
      <c r="H24" s="12">
        <f>'[1]Resources-new'!H22</f>
        <v>2019671.15</v>
      </c>
      <c r="I24" s="12">
        <f>'[1]Resources-new'!I22</f>
        <v>29974278.960000001</v>
      </c>
      <c r="J24" s="12">
        <f>'[1]Resources-new'!J22</f>
        <v>95801972.069999993</v>
      </c>
      <c r="K24" s="12">
        <f>'[1]Resources-new'!K22</f>
        <v>25876418.949999999</v>
      </c>
      <c r="L24" s="12">
        <f t="shared" si="0"/>
        <v>1795996649.95</v>
      </c>
      <c r="M24" s="15">
        <f t="shared" si="1"/>
        <v>0.3031969459789628</v>
      </c>
      <c r="N24" s="24"/>
      <c r="O24" s="24"/>
      <c r="P24" s="24"/>
      <c r="Q24" s="24"/>
      <c r="R24" s="24"/>
    </row>
    <row r="25" spans="1:18" ht="14.25" customHeight="1" x14ac:dyDescent="0.25">
      <c r="A25" s="13" t="s">
        <v>27</v>
      </c>
      <c r="B25" s="14">
        <f>'[1]Resources-new'!B23</f>
        <v>8784755.129999999</v>
      </c>
      <c r="C25" s="14">
        <f>'[1]Resources-new'!C23</f>
        <v>6868282.6500000004</v>
      </c>
      <c r="D25" s="14">
        <f>'[1]Resources-new'!D23</f>
        <v>29615.52</v>
      </c>
      <c r="E25" s="12">
        <f>'[1]Resources-new'!E23</f>
        <v>39136</v>
      </c>
      <c r="F25" s="12">
        <f>'[1]Resources-new'!F23</f>
        <v>545313</v>
      </c>
      <c r="G25" s="12">
        <f>'[1]Resources-new'!G23</f>
        <v>3751558.92</v>
      </c>
      <c r="H25" s="12">
        <f>'[1]Resources-new'!H23</f>
        <v>79191.350000000006</v>
      </c>
      <c r="I25" s="12">
        <f>'[1]Resources-new'!I23</f>
        <v>379232.89</v>
      </c>
      <c r="J25" s="12">
        <f>'[1]Resources-new'!J23</f>
        <v>1212081.1399999999</v>
      </c>
      <c r="K25" s="12">
        <f>'[1]Resources-new'!K23</f>
        <v>314775.71000000002</v>
      </c>
      <c r="L25" s="12">
        <f t="shared" si="0"/>
        <v>22003942.310000002</v>
      </c>
      <c r="M25" s="15">
        <f t="shared" si="1"/>
        <v>3.7146662317410323E-3</v>
      </c>
      <c r="N25" s="24"/>
      <c r="O25" s="24"/>
      <c r="P25" s="24"/>
      <c r="Q25" s="24"/>
      <c r="R25" s="24"/>
    </row>
    <row r="26" spans="1:18" ht="14.25" customHeight="1" x14ac:dyDescent="0.25">
      <c r="A26" s="13" t="s">
        <v>28</v>
      </c>
      <c r="B26" s="14">
        <f>'[1]Resources-new'!B24</f>
        <v>12459586.92</v>
      </c>
      <c r="C26" s="14">
        <f>'[1]Resources-new'!C24</f>
        <v>8358810.0199999996</v>
      </c>
      <c r="D26" s="14">
        <f>'[1]Resources-new'!D24</f>
        <v>90279.01</v>
      </c>
      <c r="E26" s="12">
        <f>'[1]Resources-new'!E24</f>
        <v>0</v>
      </c>
      <c r="F26" s="12">
        <f>'[1]Resources-new'!F24</f>
        <v>781284</v>
      </c>
      <c r="G26" s="12">
        <f>'[1]Resources-new'!G24</f>
        <v>11436132</v>
      </c>
      <c r="H26" s="12">
        <f>'[1]Resources-new'!H24</f>
        <v>171214.75</v>
      </c>
      <c r="I26" s="12">
        <f>'[1]Resources-new'!I24</f>
        <v>1036887.03</v>
      </c>
      <c r="J26" s="12">
        <f>'[1]Resources-new'!J24</f>
        <v>3314035.4</v>
      </c>
      <c r="K26" s="12">
        <f>'[1]Resources-new'!K24</f>
        <v>508370.96</v>
      </c>
      <c r="L26" s="12">
        <f t="shared" si="0"/>
        <v>38156600.089999996</v>
      </c>
      <c r="M26" s="15">
        <f t="shared" si="1"/>
        <v>6.4415290621787583E-3</v>
      </c>
      <c r="N26" s="24"/>
      <c r="O26" s="24"/>
      <c r="P26" s="24"/>
      <c r="Q26" s="24"/>
      <c r="R26" s="24"/>
    </row>
    <row r="27" spans="1:18" ht="14.25" customHeight="1" x14ac:dyDescent="0.25">
      <c r="A27" s="13" t="s">
        <v>29</v>
      </c>
      <c r="B27" s="14">
        <f>'[1]Resources-new'!B25</f>
        <v>1519636.16</v>
      </c>
      <c r="C27" s="14">
        <f>'[1]Resources-new'!C25</f>
        <v>1409648.51</v>
      </c>
      <c r="D27" s="14">
        <f>'[1]Resources-new'!D25</f>
        <v>5014.3100000000004</v>
      </c>
      <c r="E27" s="12">
        <f>'[1]Resources-new'!E25</f>
        <v>18410</v>
      </c>
      <c r="F27" s="12">
        <f>'[1]Resources-new'!F25</f>
        <v>243997</v>
      </c>
      <c r="G27" s="12">
        <f>'[1]Resources-new'!G25</f>
        <v>635190</v>
      </c>
      <c r="H27" s="12">
        <f>'[1]Resources-new'!H25</f>
        <v>4399.5</v>
      </c>
      <c r="I27" s="12">
        <f>'[1]Resources-new'!I25</f>
        <v>70364.77</v>
      </c>
      <c r="J27" s="12">
        <f>'[1]Resources-new'!J25</f>
        <v>224895.62</v>
      </c>
      <c r="K27" s="12">
        <f>'[1]Resources-new'!K25</f>
        <v>51648.71</v>
      </c>
      <c r="L27" s="12">
        <f t="shared" si="0"/>
        <v>4183204.58</v>
      </c>
      <c r="M27" s="15">
        <f t="shared" si="1"/>
        <v>7.0620112409258663E-4</v>
      </c>
      <c r="N27" s="24"/>
      <c r="O27" s="24"/>
      <c r="P27" s="24"/>
      <c r="Q27" s="24"/>
      <c r="R27" s="24"/>
    </row>
    <row r="28" spans="1:18" ht="14.25" customHeight="1" x14ac:dyDescent="0.25">
      <c r="A28" s="13" t="s">
        <v>30</v>
      </c>
      <c r="B28" s="14">
        <f>'[1]Resources-new'!B26</f>
        <v>4766746.37</v>
      </c>
      <c r="C28" s="14">
        <f>'[1]Resources-new'!C26</f>
        <v>9076559.2400000002</v>
      </c>
      <c r="D28" s="14">
        <f>'[1]Resources-new'!D26</f>
        <v>28090.080000000002</v>
      </c>
      <c r="E28" s="12">
        <f>'[1]Resources-new'!E26</f>
        <v>18226</v>
      </c>
      <c r="F28" s="12">
        <f>'[1]Resources-new'!F26</f>
        <v>182264</v>
      </c>
      <c r="G28" s="12">
        <f>'[1]Resources-new'!G26</f>
        <v>3558323.28</v>
      </c>
      <c r="H28" s="12">
        <f>'[1]Resources-new'!H26</f>
        <v>21532</v>
      </c>
      <c r="I28" s="12">
        <f>'[1]Resources-new'!I26</f>
        <v>319956.19</v>
      </c>
      <c r="J28" s="12">
        <f>'[1]Resources-new'!J26</f>
        <v>1022624.55</v>
      </c>
      <c r="K28" s="12">
        <f>'[1]Resources-new'!K26</f>
        <v>306532.51</v>
      </c>
      <c r="L28" s="12">
        <f t="shared" si="0"/>
        <v>19300854.220000003</v>
      </c>
      <c r="M28" s="15">
        <f t="shared" si="1"/>
        <v>3.2583357293300592E-3</v>
      </c>
      <c r="N28" s="24"/>
      <c r="O28" s="24"/>
      <c r="P28" s="24"/>
      <c r="Q28" s="24"/>
      <c r="R28" s="24"/>
    </row>
    <row r="29" spans="1:18" ht="14.25" customHeight="1" x14ac:dyDescent="0.25">
      <c r="A29" s="13" t="s">
        <v>31</v>
      </c>
      <c r="B29" s="14">
        <f>'[1]Resources-new'!B27</f>
        <v>15348702.02</v>
      </c>
      <c r="C29" s="14">
        <f>'[1]Resources-new'!C27</f>
        <v>18891830.640000001</v>
      </c>
      <c r="D29" s="14">
        <f>'[1]Resources-new'!D27</f>
        <v>65997.259999999995</v>
      </c>
      <c r="E29" s="12">
        <f>'[1]Resources-new'!E27</f>
        <v>95742</v>
      </c>
      <c r="F29" s="12">
        <f>'[1]Resources-new'!F27</f>
        <v>1370019</v>
      </c>
      <c r="G29" s="12">
        <f>'[1]Resources-new'!G27</f>
        <v>8360230.5599999996</v>
      </c>
      <c r="H29" s="12">
        <f>'[1]Resources-new'!H27</f>
        <v>198507.4</v>
      </c>
      <c r="I29" s="12">
        <f>'[1]Resources-new'!I27</f>
        <v>879500.05</v>
      </c>
      <c r="J29" s="12">
        <f>'[1]Resources-new'!J27</f>
        <v>2811004.72</v>
      </c>
      <c r="K29" s="12">
        <f>'[1]Resources-new'!K27</f>
        <v>822504.05</v>
      </c>
      <c r="L29" s="12">
        <f t="shared" si="0"/>
        <v>48844037.699999988</v>
      </c>
      <c r="M29" s="15">
        <f t="shared" si="1"/>
        <v>8.2457631868821171E-3</v>
      </c>
      <c r="N29" s="24"/>
      <c r="O29" s="24"/>
      <c r="P29" s="24"/>
      <c r="Q29" s="24"/>
      <c r="R29" s="24"/>
    </row>
    <row r="30" spans="1:18" ht="14.25" customHeight="1" x14ac:dyDescent="0.25">
      <c r="A30" s="13" t="s">
        <v>32</v>
      </c>
      <c r="B30" s="14">
        <f>'[1]Resources-new'!B28</f>
        <v>1302641.6899999995</v>
      </c>
      <c r="C30" s="14">
        <f>'[1]Resources-new'!C28</f>
        <v>1124375.3799999999</v>
      </c>
      <c r="D30" s="14">
        <f>'[1]Resources-new'!D28</f>
        <v>4499.4799999999996</v>
      </c>
      <c r="E30" s="12">
        <f>'[1]Resources-new'!E28</f>
        <v>0</v>
      </c>
      <c r="F30" s="12">
        <f>'[1]Resources-new'!F28</f>
        <v>0</v>
      </c>
      <c r="G30" s="12">
        <f>'[1]Resources-new'!G28</f>
        <v>569973.84</v>
      </c>
      <c r="H30" s="12">
        <f>'[1]Resources-new'!H28</f>
        <v>2608.8999999999996</v>
      </c>
      <c r="I30" s="12">
        <f>'[1]Resources-new'!I28</f>
        <v>48933.3</v>
      </c>
      <c r="J30" s="12">
        <f>'[1]Resources-new'!J28</f>
        <v>156397.68</v>
      </c>
      <c r="K30" s="12">
        <f>'[1]Resources-new'!K28</f>
        <v>36085.96</v>
      </c>
      <c r="L30" s="12">
        <f t="shared" si="0"/>
        <v>3245516.2299999991</v>
      </c>
      <c r="M30" s="15">
        <f t="shared" si="1"/>
        <v>5.4790225198279288E-4</v>
      </c>
      <c r="N30" s="24"/>
      <c r="O30" s="24"/>
      <c r="P30" s="24"/>
      <c r="Q30" s="24"/>
      <c r="R30" s="24"/>
    </row>
    <row r="31" spans="1:18" ht="14.25" customHeight="1" x14ac:dyDescent="0.25">
      <c r="A31" s="13" t="s">
        <v>33</v>
      </c>
      <c r="B31" s="14">
        <f>'[1]Resources-new'!B29</f>
        <v>1418441.8800000001</v>
      </c>
      <c r="C31" s="14">
        <f>'[1]Resources-new'!C29</f>
        <v>577895.5</v>
      </c>
      <c r="D31" s="14">
        <f>'[1]Resources-new'!D29</f>
        <v>3690.82</v>
      </c>
      <c r="E31" s="12">
        <f>'[1]Resources-new'!E29</f>
        <v>0</v>
      </c>
      <c r="F31" s="12">
        <f>'[1]Resources-new'!F29</f>
        <v>15799</v>
      </c>
      <c r="G31" s="12">
        <f>'[1]Resources-new'!G29</f>
        <v>467535.35999999999</v>
      </c>
      <c r="H31" s="12">
        <f>'[1]Resources-new'!H29</f>
        <v>379.75</v>
      </c>
      <c r="I31" s="12">
        <f>'[1]Resources-new'!I29</f>
        <v>40501.22</v>
      </c>
      <c r="J31" s="12">
        <f>'[1]Resources-new'!J29</f>
        <v>129447.56</v>
      </c>
      <c r="K31" s="12">
        <f>'[1]Resources-new'!K29</f>
        <v>9900.84</v>
      </c>
      <c r="L31" s="12">
        <f t="shared" si="0"/>
        <v>2663591.9300000002</v>
      </c>
      <c r="M31" s="15">
        <f t="shared" si="1"/>
        <v>4.4966283123785029E-4</v>
      </c>
      <c r="N31" s="24"/>
      <c r="O31" s="24"/>
      <c r="P31" s="24"/>
      <c r="Q31" s="24"/>
      <c r="R31" s="24"/>
    </row>
    <row r="32" spans="1:18" ht="14.25" customHeight="1" x14ac:dyDescent="0.25">
      <c r="A32" s="13" t="s">
        <v>34</v>
      </c>
      <c r="B32" s="14">
        <f>'[1]Resources-new'!B30</f>
        <v>23599692.5</v>
      </c>
      <c r="C32" s="14">
        <f>'[1]Resources-new'!C30</f>
        <v>27259540.449999999</v>
      </c>
      <c r="D32" s="14">
        <f>'[1]Resources-new'!D30</f>
        <v>81315.86</v>
      </c>
      <c r="E32" s="12">
        <f>'[1]Resources-new'!E30</f>
        <v>96474</v>
      </c>
      <c r="F32" s="12">
        <f>'[1]Resources-new'!F30</f>
        <v>1832515</v>
      </c>
      <c r="G32" s="12">
        <f>'[1]Resources-new'!G30</f>
        <v>10300721.279999999</v>
      </c>
      <c r="H32" s="12">
        <f>'[1]Resources-new'!H30</f>
        <v>162006.6</v>
      </c>
      <c r="I32" s="12">
        <f>'[1]Resources-new'!I30</f>
        <v>1064793.9099999999</v>
      </c>
      <c r="J32" s="12">
        <f>'[1]Resources-new'!J30</f>
        <v>3403229.72</v>
      </c>
      <c r="K32" s="12">
        <f>'[1]Resources-new'!K30</f>
        <v>1279933.1299999999</v>
      </c>
      <c r="L32" s="12">
        <f t="shared" si="0"/>
        <v>69080222.450000003</v>
      </c>
      <c r="M32" s="15">
        <f t="shared" si="1"/>
        <v>1.1661999745361709E-2</v>
      </c>
      <c r="N32" s="24"/>
      <c r="O32" s="24"/>
      <c r="P32" s="24"/>
      <c r="Q32" s="24"/>
      <c r="R32" s="24"/>
    </row>
    <row r="33" spans="1:18" ht="14.25" customHeight="1" x14ac:dyDescent="0.25">
      <c r="A33" s="13" t="s">
        <v>35</v>
      </c>
      <c r="B33" s="14">
        <f>'[1]Resources-new'!B31</f>
        <v>6437901.1099999994</v>
      </c>
      <c r="C33" s="14">
        <f>'[1]Resources-new'!C31</f>
        <v>5887929.7000000002</v>
      </c>
      <c r="D33" s="14">
        <f>'[1]Resources-new'!D31</f>
        <v>46616.21</v>
      </c>
      <c r="E33" s="12">
        <f>'[1]Resources-new'!E31</f>
        <v>51144</v>
      </c>
      <c r="F33" s="12">
        <f>'[1]Resources-new'!F31</f>
        <v>613635</v>
      </c>
      <c r="G33" s="12">
        <f>'[1]Resources-new'!G31</f>
        <v>5905128</v>
      </c>
      <c r="H33" s="12">
        <f>'[1]Resources-new'!H31</f>
        <v>119992.6</v>
      </c>
      <c r="I33" s="12">
        <f>'[1]Resources-new'!I31</f>
        <v>556721.21</v>
      </c>
      <c r="J33" s="12">
        <f>'[1]Resources-new'!J31</f>
        <v>1779358.58</v>
      </c>
      <c r="K33" s="12">
        <f>'[1]Resources-new'!K31</f>
        <v>261391.19</v>
      </c>
      <c r="L33" s="12">
        <f t="shared" si="0"/>
        <v>21659817.600000005</v>
      </c>
      <c r="M33" s="15">
        <f t="shared" si="1"/>
        <v>3.6565717129618354E-3</v>
      </c>
      <c r="N33" s="24"/>
      <c r="O33" s="24"/>
      <c r="P33" s="24"/>
      <c r="Q33" s="24"/>
      <c r="R33" s="24"/>
    </row>
    <row r="34" spans="1:18" ht="14.25" customHeight="1" x14ac:dyDescent="0.25">
      <c r="A34" s="13" t="s">
        <v>36</v>
      </c>
      <c r="B34" s="14">
        <f>'[1]Resources-new'!B32</f>
        <v>5003522.5199999996</v>
      </c>
      <c r="C34" s="14">
        <f>'[1]Resources-new'!C32</f>
        <v>6378963.2599999998</v>
      </c>
      <c r="D34" s="14">
        <f>'[1]Resources-new'!D32</f>
        <v>19186.580000000002</v>
      </c>
      <c r="E34" s="12">
        <f>'[1]Resources-new'!E32</f>
        <v>16333</v>
      </c>
      <c r="F34" s="12">
        <f>'[1]Resources-new'!F32</f>
        <v>241958</v>
      </c>
      <c r="G34" s="12">
        <f>'[1]Resources-new'!G32</f>
        <v>2430468.48</v>
      </c>
      <c r="H34" s="12">
        <f>'[1]Resources-new'!H32</f>
        <v>39771.550000000003</v>
      </c>
      <c r="I34" s="12">
        <f>'[1]Resources-new'!I32</f>
        <v>235509.81</v>
      </c>
      <c r="J34" s="12">
        <f>'[1]Resources-new'!J32</f>
        <v>752722.18</v>
      </c>
      <c r="K34" s="12">
        <f>'[1]Resources-new'!K32</f>
        <v>252508.91</v>
      </c>
      <c r="L34" s="12">
        <f t="shared" si="0"/>
        <v>15370944.290000001</v>
      </c>
      <c r="M34" s="15">
        <f t="shared" si="1"/>
        <v>2.5948953555512042E-3</v>
      </c>
      <c r="N34" s="24"/>
      <c r="O34" s="24"/>
      <c r="P34" s="24"/>
      <c r="Q34" s="24"/>
      <c r="R34" s="24"/>
    </row>
    <row r="35" spans="1:18" ht="14.25" customHeight="1" x14ac:dyDescent="0.25">
      <c r="A35" s="13" t="s">
        <v>37</v>
      </c>
      <c r="B35" s="14">
        <f>'[1]Resources-new'!B33</f>
        <v>166479396.56</v>
      </c>
      <c r="C35" s="14">
        <f>'[1]Resources-new'!C33</f>
        <v>83417007.299999997</v>
      </c>
      <c r="D35" s="14">
        <f>'[1]Resources-new'!D33</f>
        <v>523955.63</v>
      </c>
      <c r="E35" s="12">
        <f>'[1]Resources-new'!E33</f>
        <v>548505</v>
      </c>
      <c r="F35" s="12">
        <f>'[1]Resources-new'!F33</f>
        <v>3479077</v>
      </c>
      <c r="G35" s="12">
        <f>'[1]Resources-new'!G33</f>
        <v>66372300.119999997</v>
      </c>
      <c r="H35" s="12">
        <f>'[1]Resources-new'!H33</f>
        <v>970909.45</v>
      </c>
      <c r="I35" s="12">
        <f>'[1]Resources-new'!I33</f>
        <v>6235904.7999999998</v>
      </c>
      <c r="J35" s="12">
        <f>'[1]Resources-new'!J33</f>
        <v>19930820.600000001</v>
      </c>
      <c r="K35" s="12">
        <f>'[1]Resources-new'!K33</f>
        <v>3933504.26</v>
      </c>
      <c r="L35" s="12">
        <f t="shared" si="0"/>
        <v>351891380.72000003</v>
      </c>
      <c r="M35" s="15">
        <f t="shared" si="1"/>
        <v>5.9405674255347166E-2</v>
      </c>
      <c r="N35" s="24"/>
      <c r="O35" s="24"/>
      <c r="P35" s="24"/>
      <c r="Q35" s="24"/>
      <c r="R35" s="24"/>
    </row>
    <row r="36" spans="1:18" ht="14.25" customHeight="1" x14ac:dyDescent="0.25">
      <c r="A36" s="13" t="s">
        <v>38</v>
      </c>
      <c r="B36" s="14">
        <f>'[1]Resources-new'!B34</f>
        <v>15346465.289999999</v>
      </c>
      <c r="C36" s="14">
        <f>'[1]Resources-new'!C34</f>
        <v>8079132.9100000001</v>
      </c>
      <c r="D36" s="14">
        <f>'[1]Resources-new'!D34</f>
        <v>39168.199999999997</v>
      </c>
      <c r="E36" s="12">
        <f>'[1]Resources-new'!E34</f>
        <v>45463</v>
      </c>
      <c r="F36" s="12">
        <f>'[1]Resources-new'!F34</f>
        <v>816077</v>
      </c>
      <c r="G36" s="12">
        <f>'[1]Resources-new'!G34</f>
        <v>4961648.6399999997</v>
      </c>
      <c r="H36" s="12">
        <f>'[1]Resources-new'!H34</f>
        <v>80526.95</v>
      </c>
      <c r="I36" s="12">
        <f>'[1]Resources-new'!I34</f>
        <v>513045.04</v>
      </c>
      <c r="J36" s="12">
        <f>'[1]Resources-new'!J34</f>
        <v>1639763.43</v>
      </c>
      <c r="K36" s="12">
        <f>'[1]Resources-new'!K34</f>
        <v>475036.43</v>
      </c>
      <c r="L36" s="12">
        <f t="shared" si="0"/>
        <v>31996326.889999997</v>
      </c>
      <c r="M36" s="15">
        <f t="shared" si="1"/>
        <v>5.4015627456001332E-3</v>
      </c>
      <c r="N36" s="24"/>
      <c r="O36" s="24"/>
      <c r="P36" s="24"/>
      <c r="Q36" s="24"/>
      <c r="R36" s="24"/>
    </row>
    <row r="37" spans="1:18" ht="14.25" customHeight="1" x14ac:dyDescent="0.25">
      <c r="A37" s="13" t="s">
        <v>39</v>
      </c>
      <c r="B37" s="14">
        <f>'[1]Resources-new'!B35</f>
        <v>1933332.44</v>
      </c>
      <c r="C37" s="14">
        <f>'[1]Resources-new'!C35</f>
        <v>1628023.76</v>
      </c>
      <c r="D37" s="14">
        <f>'[1]Resources-new'!D35</f>
        <v>6765.96</v>
      </c>
      <c r="E37" s="12">
        <f>'[1]Resources-new'!E35</f>
        <v>0</v>
      </c>
      <c r="F37" s="12">
        <f>'[1]Resources-new'!F35</f>
        <v>311097</v>
      </c>
      <c r="G37" s="12">
        <f>'[1]Resources-new'!G35</f>
        <v>857081.52</v>
      </c>
      <c r="H37" s="12">
        <f>'[1]Resources-new'!H35</f>
        <v>14129.5</v>
      </c>
      <c r="I37" s="12">
        <f>'[1]Resources-new'!I35</f>
        <v>96289.7</v>
      </c>
      <c r="J37" s="12">
        <f>'[1]Resources-new'!J35</f>
        <v>307755.27</v>
      </c>
      <c r="K37" s="12">
        <f>'[1]Resources-new'!K35</f>
        <v>44919.11</v>
      </c>
      <c r="L37" s="12">
        <f t="shared" si="0"/>
        <v>5199394.2600000007</v>
      </c>
      <c r="M37" s="15">
        <f t="shared" si="1"/>
        <v>8.7775245049395668E-4</v>
      </c>
      <c r="N37" s="24"/>
      <c r="O37" s="24"/>
      <c r="P37" s="24"/>
      <c r="Q37" s="24"/>
      <c r="R37" s="24"/>
    </row>
    <row r="38" spans="1:18" ht="14.25" customHeight="1" x14ac:dyDescent="0.25">
      <c r="A38" s="13" t="s">
        <v>40</v>
      </c>
      <c r="B38" s="14">
        <f>'[1]Resources-new'!B36</f>
        <v>114899788.83</v>
      </c>
      <c r="C38" s="14">
        <f>'[1]Resources-new'!C36</f>
        <v>78954672.230000004</v>
      </c>
      <c r="D38" s="14">
        <f>'[1]Resources-new'!D36</f>
        <v>317238.40999999997</v>
      </c>
      <c r="E38" s="12">
        <f>'[1]Resources-new'!E36</f>
        <v>314603</v>
      </c>
      <c r="F38" s="12">
        <f>'[1]Resources-new'!F36</f>
        <v>4107213</v>
      </c>
      <c r="G38" s="12">
        <f>'[1]Resources-new'!G36</f>
        <v>40186309.079999998</v>
      </c>
      <c r="H38" s="12">
        <f>'[1]Resources-new'!H36</f>
        <v>625522.80000000005</v>
      </c>
      <c r="I38" s="12">
        <f>'[1]Resources-new'!I36</f>
        <v>3905793.87</v>
      </c>
      <c r="J38" s="12">
        <f>'[1]Resources-new'!J36</f>
        <v>12483461.41</v>
      </c>
      <c r="K38" s="12">
        <f>'[1]Resources-new'!K36</f>
        <v>5061098.7300000004</v>
      </c>
      <c r="L38" s="12">
        <f t="shared" ref="L38:L64" si="2">SUM(B38:K38)</f>
        <v>260855701.36000001</v>
      </c>
      <c r="M38" s="15">
        <f t="shared" si="1"/>
        <v>4.4037193496855483E-2</v>
      </c>
      <c r="N38" s="24"/>
      <c r="O38" s="24"/>
      <c r="P38" s="24"/>
      <c r="Q38" s="24"/>
      <c r="R38" s="24"/>
    </row>
    <row r="39" spans="1:18" ht="14.25" customHeight="1" x14ac:dyDescent="0.25">
      <c r="A39" s="13" t="s">
        <v>41</v>
      </c>
      <c r="B39" s="14">
        <f>'[1]Resources-new'!B37</f>
        <v>70298079.879999995</v>
      </c>
      <c r="C39" s="14">
        <f>'[1]Resources-new'!C37</f>
        <v>102429621.98999999</v>
      </c>
      <c r="D39" s="14">
        <f>'[1]Resources-new'!D37</f>
        <v>359112.65</v>
      </c>
      <c r="E39" s="12">
        <f>'[1]Resources-new'!E37</f>
        <v>452432</v>
      </c>
      <c r="F39" s="12">
        <f>'[1]Resources-new'!F37</f>
        <v>3520069</v>
      </c>
      <c r="G39" s="12">
        <f>'[1]Resources-new'!G37</f>
        <v>45490746.600000001</v>
      </c>
      <c r="H39" s="12">
        <f>'[1]Resources-new'!H37</f>
        <v>865936.75</v>
      </c>
      <c r="I39" s="12">
        <f>'[1]Resources-new'!I37</f>
        <v>4423664.62</v>
      </c>
      <c r="J39" s="12">
        <f>'[1]Resources-new'!J37</f>
        <v>14138648.51</v>
      </c>
      <c r="K39" s="12">
        <f>'[1]Resources-new'!K37</f>
        <v>3645341.11</v>
      </c>
      <c r="L39" s="12">
        <f t="shared" si="2"/>
        <v>245623653.11000001</v>
      </c>
      <c r="M39" s="15">
        <f t="shared" si="1"/>
        <v>4.1465746322645679E-2</v>
      </c>
      <c r="N39" s="24"/>
      <c r="O39" s="24"/>
      <c r="P39" s="24"/>
      <c r="Q39" s="24"/>
      <c r="R39" s="24"/>
    </row>
    <row r="40" spans="1:18" ht="14.25" customHeight="1" x14ac:dyDescent="0.25">
      <c r="A40" s="13" t="s">
        <v>42</v>
      </c>
      <c r="B40" s="14">
        <f>'[1]Resources-new'!B38</f>
        <v>3670705.28</v>
      </c>
      <c r="C40" s="14">
        <f>'[1]Resources-new'!C38</f>
        <v>1926272.05</v>
      </c>
      <c r="D40" s="14">
        <f>'[1]Resources-new'!D38</f>
        <v>9271.2000000000007</v>
      </c>
      <c r="E40" s="12">
        <f>'[1]Resources-new'!E38</f>
        <v>0</v>
      </c>
      <c r="F40" s="12">
        <f>'[1]Resources-new'!F38</f>
        <v>62927</v>
      </c>
      <c r="G40" s="12">
        <f>'[1]Resources-new'!G38</f>
        <v>1174432.68</v>
      </c>
      <c r="H40" s="12">
        <f>'[1]Resources-new'!H38</f>
        <v>21275.1</v>
      </c>
      <c r="I40" s="12">
        <f>'[1]Resources-new'!I38</f>
        <v>111266.82</v>
      </c>
      <c r="J40" s="12">
        <f>'[1]Resources-new'!J38</f>
        <v>355624.26</v>
      </c>
      <c r="K40" s="12">
        <f>'[1]Resources-new'!K38</f>
        <v>90318.23</v>
      </c>
      <c r="L40" s="12">
        <f t="shared" si="2"/>
        <v>7422092.6200000001</v>
      </c>
      <c r="M40" s="15">
        <f t="shared" si="1"/>
        <v>1.2529844168805368E-3</v>
      </c>
      <c r="N40" s="24"/>
      <c r="O40" s="24"/>
      <c r="P40" s="24"/>
      <c r="Q40" s="24"/>
      <c r="R40" s="24"/>
    </row>
    <row r="41" spans="1:18" ht="14.25" customHeight="1" x14ac:dyDescent="0.25">
      <c r="A41" s="13" t="s">
        <v>43</v>
      </c>
      <c r="B41" s="14">
        <f>'[1]Resources-new'!B39</f>
        <v>109644250.84</v>
      </c>
      <c r="C41" s="14">
        <f>'[1]Resources-new'!C39</f>
        <v>95576465.659999996</v>
      </c>
      <c r="D41" s="14">
        <f>'[1]Resources-new'!D39</f>
        <v>421369.81</v>
      </c>
      <c r="E41" s="12">
        <f>'[1]Resources-new'!E39</f>
        <v>508762</v>
      </c>
      <c r="F41" s="12">
        <f>'[1]Resources-new'!F39</f>
        <v>5233073</v>
      </c>
      <c r="G41" s="12">
        <f>'[1]Resources-new'!G39</f>
        <v>53377198.200000003</v>
      </c>
      <c r="H41" s="12">
        <f>'[1]Resources-new'!H39</f>
        <v>1060067.75</v>
      </c>
      <c r="I41" s="12">
        <f>'[1]Resources-new'!I39</f>
        <v>5273767.3499999996</v>
      </c>
      <c r="J41" s="12">
        <f>'[1]Resources-new'!J39</f>
        <v>16855695.27</v>
      </c>
      <c r="K41" s="12">
        <f>'[1]Resources-new'!K39</f>
        <v>4773161.72</v>
      </c>
      <c r="L41" s="12">
        <f t="shared" si="2"/>
        <v>292723811.60000002</v>
      </c>
      <c r="M41" s="15">
        <f t="shared" si="1"/>
        <v>4.9417110936655781E-2</v>
      </c>
      <c r="N41" s="24"/>
      <c r="O41" s="24"/>
      <c r="P41" s="24"/>
      <c r="Q41" s="24"/>
      <c r="R41" s="24"/>
    </row>
    <row r="42" spans="1:18" ht="14.25" customHeight="1" x14ac:dyDescent="0.25">
      <c r="A42" s="13" t="s">
        <v>44</v>
      </c>
      <c r="B42" s="14">
        <f>'[1]Resources-new'!B40</f>
        <v>168607864.41</v>
      </c>
      <c r="C42" s="14">
        <f>'[1]Resources-new'!C40</f>
        <v>113363364.02</v>
      </c>
      <c r="D42" s="14">
        <f>'[1]Resources-new'!D40</f>
        <v>651166.75</v>
      </c>
      <c r="E42" s="12">
        <f>'[1]Resources-new'!E40</f>
        <v>811265</v>
      </c>
      <c r="F42" s="12">
        <f>'[1]Resources-new'!F40</f>
        <v>5581238</v>
      </c>
      <c r="G42" s="12">
        <f>'[1]Resources-new'!G40</f>
        <v>82486822.200000003</v>
      </c>
      <c r="H42" s="12">
        <f>'[1]Resources-new'!H40</f>
        <v>1526387.1</v>
      </c>
      <c r="I42" s="12">
        <f>'[1]Resources-new'!I40</f>
        <v>7958463.6100000003</v>
      </c>
      <c r="J42" s="12">
        <f>'[1]Resources-new'!J40</f>
        <v>25436358.59</v>
      </c>
      <c r="K42" s="12">
        <f>'[1]Resources-new'!K40</f>
        <v>6337718.7300000004</v>
      </c>
      <c r="L42" s="12">
        <f t="shared" si="2"/>
        <v>412760648.41000003</v>
      </c>
      <c r="M42" s="15">
        <f t="shared" si="1"/>
        <v>6.9681515286619547E-2</v>
      </c>
      <c r="N42" s="24"/>
      <c r="O42" s="24"/>
      <c r="P42" s="24"/>
      <c r="Q42" s="24"/>
      <c r="R42" s="24"/>
    </row>
    <row r="43" spans="1:18" ht="14.25" customHeight="1" x14ac:dyDescent="0.25">
      <c r="A43" s="13" t="s">
        <v>45</v>
      </c>
      <c r="B43" s="14">
        <f>'[1]Resources-new'!B41</f>
        <v>40805375.600000001</v>
      </c>
      <c r="C43" s="14">
        <f>'[1]Resources-new'!C41</f>
        <v>60635529.090000004</v>
      </c>
      <c r="D43" s="14">
        <f>'[1]Resources-new'!D41</f>
        <v>473357.43</v>
      </c>
      <c r="E43" s="12">
        <f>'[1]Resources-new'!E41</f>
        <v>611508</v>
      </c>
      <c r="F43" s="12">
        <f>'[1]Resources-new'!F41</f>
        <v>4579474</v>
      </c>
      <c r="G43" s="12">
        <f>'[1]Resources-new'!G41</f>
        <v>59962751.640000001</v>
      </c>
      <c r="H43" s="12">
        <f>'[1]Resources-new'!H41</f>
        <v>1191133.2999999998</v>
      </c>
      <c r="I43" s="12">
        <f>'[1]Resources-new'!I41</f>
        <v>5574175.9500000002</v>
      </c>
      <c r="J43" s="12">
        <f>'[1]Resources-new'!J41</f>
        <v>17815843.02</v>
      </c>
      <c r="K43" s="12">
        <f>'[1]Resources-new'!K41</f>
        <v>2573748.12</v>
      </c>
      <c r="L43" s="12">
        <f t="shared" si="2"/>
        <v>194222896.15000001</v>
      </c>
      <c r="M43" s="15">
        <f t="shared" si="1"/>
        <v>3.2788362357751989E-2</v>
      </c>
      <c r="N43" s="24"/>
      <c r="O43" s="24"/>
      <c r="P43" s="24"/>
      <c r="Q43" s="24"/>
      <c r="R43" s="24"/>
    </row>
    <row r="44" spans="1:18" ht="14.25" customHeight="1" x14ac:dyDescent="0.25">
      <c r="A44" s="13" t="s">
        <v>46</v>
      </c>
      <c r="B44" s="14">
        <f>'[1]Resources-new'!B42</f>
        <v>36475739.899999999</v>
      </c>
      <c r="C44" s="14">
        <f>'[1]Resources-new'!C42</f>
        <v>38368641.130000003</v>
      </c>
      <c r="D44" s="14">
        <f>'[1]Resources-new'!D42</f>
        <v>164127.23000000001</v>
      </c>
      <c r="E44" s="12">
        <f>'[1]Resources-new'!E42</f>
        <v>241011</v>
      </c>
      <c r="F44" s="12">
        <f>'[1]Resources-new'!F42</f>
        <v>2092271</v>
      </c>
      <c r="G44" s="12">
        <f>'[1]Resources-new'!G42</f>
        <v>20790886.32</v>
      </c>
      <c r="H44" s="12">
        <f>'[1]Resources-new'!H42</f>
        <v>491068.9</v>
      </c>
      <c r="I44" s="12">
        <f>'[1]Resources-new'!I42</f>
        <v>2089371.41</v>
      </c>
      <c r="J44" s="12">
        <f>'[1]Resources-new'!J42</f>
        <v>6677922.1399999997</v>
      </c>
      <c r="K44" s="12">
        <f>'[1]Resources-new'!K42</f>
        <v>2028220.68</v>
      </c>
      <c r="L44" s="12">
        <f t="shared" si="2"/>
        <v>109419259.71000002</v>
      </c>
      <c r="M44" s="15">
        <f t="shared" si="1"/>
        <v>1.8471963951756022E-2</v>
      </c>
      <c r="N44" s="24"/>
      <c r="O44" s="24"/>
      <c r="P44" s="24"/>
      <c r="Q44" s="24"/>
      <c r="R44" s="24"/>
    </row>
    <row r="45" spans="1:18" ht="14.25" customHeight="1" x14ac:dyDescent="0.25">
      <c r="A45" s="13" t="s">
        <v>47</v>
      </c>
      <c r="B45" s="14">
        <f>'[1]Resources-new'!B43</f>
        <v>13374773.68</v>
      </c>
      <c r="C45" s="14">
        <f>'[1]Resources-new'!C43</f>
        <v>14068493.41</v>
      </c>
      <c r="D45" s="14">
        <f>'[1]Resources-new'!D43</f>
        <v>44434.61</v>
      </c>
      <c r="E45" s="12">
        <f>'[1]Resources-new'!E43</f>
        <v>49089</v>
      </c>
      <c r="F45" s="12">
        <f>'[1]Resources-new'!F43</f>
        <v>769631</v>
      </c>
      <c r="G45" s="12">
        <f>'[1]Resources-new'!G43</f>
        <v>5628773.1600000001</v>
      </c>
      <c r="H45" s="12">
        <f>'[1]Resources-new'!H43</f>
        <v>99272.6</v>
      </c>
      <c r="I45" s="12">
        <f>'[1]Resources-new'!I43</f>
        <v>567696.43000000005</v>
      </c>
      <c r="J45" s="12">
        <f>'[1]Resources-new'!J43</f>
        <v>1814436.88</v>
      </c>
      <c r="K45" s="12">
        <f>'[1]Resources-new'!K43</f>
        <v>620628.71</v>
      </c>
      <c r="L45" s="12">
        <f t="shared" si="2"/>
        <v>37037229.480000004</v>
      </c>
      <c r="M45" s="15">
        <f t="shared" si="1"/>
        <v>6.2525589155027865E-3</v>
      </c>
      <c r="N45" s="24"/>
      <c r="O45" s="24"/>
      <c r="P45" s="24"/>
      <c r="Q45" s="24"/>
      <c r="R45" s="24"/>
    </row>
    <row r="46" spans="1:18" ht="14.25" customHeight="1" x14ac:dyDescent="0.25">
      <c r="A46" s="13" t="s">
        <v>48</v>
      </c>
      <c r="B46" s="14">
        <f>'[1]Resources-new'!B44</f>
        <v>36300214.489999995</v>
      </c>
      <c r="C46" s="14">
        <f>'[1]Resources-new'!C44</f>
        <v>24662248.530000001</v>
      </c>
      <c r="D46" s="14">
        <f>'[1]Resources-new'!D44</f>
        <v>215770.68</v>
      </c>
      <c r="E46" s="12">
        <f>'[1]Resources-new'!E44</f>
        <v>142473</v>
      </c>
      <c r="F46" s="12">
        <f>'[1]Resources-new'!F44</f>
        <v>1633726</v>
      </c>
      <c r="G46" s="12">
        <f>'[1]Resources-new'!G44</f>
        <v>27332841.359999999</v>
      </c>
      <c r="H46" s="12">
        <f>'[1]Resources-new'!H44</f>
        <v>285421.15000000002</v>
      </c>
      <c r="I46" s="12">
        <f>'[1]Resources-new'!I44</f>
        <v>2464855.52</v>
      </c>
      <c r="J46" s="12">
        <f>'[1]Resources-new'!J44</f>
        <v>7878021.7000000002</v>
      </c>
      <c r="K46" s="12">
        <f>'[1]Resources-new'!K44</f>
        <v>1160931.06</v>
      </c>
      <c r="L46" s="12">
        <f t="shared" si="2"/>
        <v>102076503.49000001</v>
      </c>
      <c r="M46" s="15">
        <f t="shared" si="1"/>
        <v>1.7232372964192645E-2</v>
      </c>
      <c r="N46" s="24"/>
      <c r="O46" s="24"/>
      <c r="P46" s="24"/>
      <c r="Q46" s="24"/>
      <c r="R46" s="24"/>
    </row>
    <row r="47" spans="1:18" ht="14.25" customHeight="1" x14ac:dyDescent="0.25">
      <c r="A47" s="13" t="s">
        <v>49</v>
      </c>
      <c r="B47" s="14">
        <f>'[1]Resources-new'!B45</f>
        <v>25141773.359999999</v>
      </c>
      <c r="C47" s="14">
        <f>'[1]Resources-new'!C45</f>
        <v>21541337.239999998</v>
      </c>
      <c r="D47" s="14">
        <f>'[1]Resources-new'!D45</f>
        <v>82684.639999999999</v>
      </c>
      <c r="E47" s="12">
        <f>'[1]Resources-new'!E45</f>
        <v>95040</v>
      </c>
      <c r="F47" s="12">
        <f>'[1]Resources-new'!F45</f>
        <v>633917</v>
      </c>
      <c r="G47" s="12">
        <f>'[1]Resources-new'!G45</f>
        <v>10474112.039999999</v>
      </c>
      <c r="H47" s="12">
        <f>'[1]Resources-new'!H45</f>
        <v>58751.7</v>
      </c>
      <c r="I47" s="12">
        <f>'[1]Resources-new'!I45</f>
        <v>946250.02</v>
      </c>
      <c r="J47" s="12">
        <f>'[1]Resources-new'!J45</f>
        <v>3024346.91</v>
      </c>
      <c r="K47" s="12">
        <f>'[1]Resources-new'!K45</f>
        <v>1072355.67</v>
      </c>
      <c r="L47" s="12">
        <f t="shared" si="2"/>
        <v>63070568.579999998</v>
      </c>
      <c r="M47" s="15">
        <f t="shared" si="1"/>
        <v>1.0647460714999162E-2</v>
      </c>
      <c r="N47" s="24"/>
      <c r="O47" s="24"/>
      <c r="P47" s="24"/>
      <c r="Q47" s="24"/>
      <c r="R47" s="24"/>
    </row>
    <row r="48" spans="1:18" ht="14.25" customHeight="1" x14ac:dyDescent="0.25">
      <c r="A48" s="13" t="s">
        <v>50</v>
      </c>
      <c r="B48" s="14">
        <f>'[1]Resources-new'!B46</f>
        <v>93319631.439999983</v>
      </c>
      <c r="C48" s="14">
        <f>'[1]Resources-new'!C46</f>
        <v>128159650.97</v>
      </c>
      <c r="D48" s="14">
        <f>'[1]Resources-new'!D46</f>
        <v>395366.19</v>
      </c>
      <c r="E48" s="12">
        <f>'[1]Resources-new'!E46</f>
        <v>254936</v>
      </c>
      <c r="F48" s="12">
        <f>'[1]Resources-new'!F46</f>
        <v>1551854</v>
      </c>
      <c r="G48" s="12">
        <f>'[1]Resources-new'!G46</f>
        <v>50083179.240000002</v>
      </c>
      <c r="H48" s="12">
        <f>'[1]Resources-new'!H46</f>
        <v>299048.40000000002</v>
      </c>
      <c r="I48" s="12">
        <f>'[1]Resources-new'!I46</f>
        <v>4451807.79</v>
      </c>
      <c r="J48" s="12">
        <f>'[1]Resources-new'!J46</f>
        <v>14228597.98</v>
      </c>
      <c r="K48" s="12">
        <f>'[1]Resources-new'!K46</f>
        <v>3928131.19</v>
      </c>
      <c r="L48" s="12">
        <f t="shared" si="2"/>
        <v>296672203.19999999</v>
      </c>
      <c r="M48" s="15">
        <f t="shared" si="1"/>
        <v>5.0083671352947376E-2</v>
      </c>
      <c r="N48" s="24"/>
      <c r="O48" s="24"/>
      <c r="P48" s="24"/>
      <c r="Q48" s="24"/>
      <c r="R48" s="24"/>
    </row>
    <row r="49" spans="1:18" ht="14.25" customHeight="1" x14ac:dyDescent="0.25">
      <c r="A49" s="13" t="s">
        <v>51</v>
      </c>
      <c r="B49" s="14">
        <f>'[1]Resources-new'!B47</f>
        <v>15128020.109999998</v>
      </c>
      <c r="C49" s="14">
        <f>'[1]Resources-new'!C47</f>
        <v>17566657.48</v>
      </c>
      <c r="D49" s="14">
        <f>'[1]Resources-new'!D47</f>
        <v>50830.86</v>
      </c>
      <c r="E49" s="12">
        <f>'[1]Resources-new'!E47</f>
        <v>42164</v>
      </c>
      <c r="F49" s="12">
        <f>'[1]Resources-new'!F47</f>
        <v>401422</v>
      </c>
      <c r="G49" s="12">
        <f>'[1]Resources-new'!G47</f>
        <v>6439021.2000000002</v>
      </c>
      <c r="H49" s="12">
        <f>'[1]Resources-new'!H47</f>
        <v>38863.300000000003</v>
      </c>
      <c r="I49" s="12">
        <f>'[1]Resources-new'!I47</f>
        <v>583762.11</v>
      </c>
      <c r="J49" s="12">
        <f>'[1]Resources-new'!J47</f>
        <v>1865785.06</v>
      </c>
      <c r="K49" s="12">
        <f>'[1]Resources-new'!K47</f>
        <v>879406.97</v>
      </c>
      <c r="L49" s="12">
        <f t="shared" si="2"/>
        <v>42995933.089999996</v>
      </c>
      <c r="M49" s="15">
        <f t="shared" si="1"/>
        <v>7.258496613992433E-3</v>
      </c>
      <c r="N49" s="24"/>
      <c r="O49" s="24"/>
      <c r="P49" s="24"/>
      <c r="Q49" s="24"/>
      <c r="R49" s="24"/>
    </row>
    <row r="50" spans="1:18" ht="14.25" customHeight="1" x14ac:dyDescent="0.25">
      <c r="A50" s="13" t="s">
        <v>52</v>
      </c>
      <c r="B50" s="14">
        <f>'[1]Resources-new'!B48</f>
        <v>9357493.3999999985</v>
      </c>
      <c r="C50" s="14">
        <f>'[1]Resources-new'!C48</f>
        <v>11874902.539999999</v>
      </c>
      <c r="D50" s="14">
        <f>'[1]Resources-new'!D48</f>
        <v>47768.35</v>
      </c>
      <c r="E50" s="12">
        <f>'[1]Resources-new'!E48</f>
        <v>65354</v>
      </c>
      <c r="F50" s="12">
        <f>'[1]Resources-new'!F48</f>
        <v>648537</v>
      </c>
      <c r="G50" s="12">
        <f>'[1]Resources-new'!G48</f>
        <v>6051075.2400000002</v>
      </c>
      <c r="H50" s="12">
        <f>'[1]Resources-new'!H48</f>
        <v>130656.04999999999</v>
      </c>
      <c r="I50" s="12">
        <f>'[1]Resources-new'!I48</f>
        <v>603632.46</v>
      </c>
      <c r="J50" s="12">
        <f>'[1]Resources-new'!J48</f>
        <v>1929293.48</v>
      </c>
      <c r="K50" s="12">
        <f>'[1]Resources-new'!K48</f>
        <v>726927.19</v>
      </c>
      <c r="L50" s="12">
        <f t="shared" si="2"/>
        <v>31435639.710000005</v>
      </c>
      <c r="M50" s="15">
        <f t="shared" si="1"/>
        <v>5.3069085375144513E-3</v>
      </c>
      <c r="N50" s="24"/>
      <c r="O50" s="24"/>
      <c r="P50" s="24"/>
      <c r="Q50" s="24"/>
      <c r="R50" s="24"/>
    </row>
    <row r="51" spans="1:18" ht="14.25" customHeight="1" x14ac:dyDescent="0.25">
      <c r="A51" s="13" t="s">
        <v>53</v>
      </c>
      <c r="B51" s="14">
        <f>'[1]Resources-new'!B49</f>
        <v>1126052.52</v>
      </c>
      <c r="C51" s="14">
        <f>'[1]Resources-new'!C49</f>
        <v>277169.19</v>
      </c>
      <c r="D51" s="14">
        <f>'[1]Resources-new'!D49</f>
        <v>2499.0100000000002</v>
      </c>
      <c r="E51" s="12">
        <f>'[1]Resources-new'!E49</f>
        <v>0</v>
      </c>
      <c r="F51" s="12">
        <f>'[1]Resources-new'!F49</f>
        <v>180557</v>
      </c>
      <c r="G51" s="12">
        <f>'[1]Resources-new'!G49</f>
        <v>316562.40000000002</v>
      </c>
      <c r="H51" s="12">
        <f>'[1]Resources-new'!H49</f>
        <v>550.90000000000009</v>
      </c>
      <c r="I51" s="12">
        <f>'[1]Resources-new'!I49</f>
        <v>36715.53</v>
      </c>
      <c r="J51" s="12">
        <f>'[1]Resources-new'!J49</f>
        <v>117347.98</v>
      </c>
      <c r="K51" s="12">
        <f>'[1]Resources-new'!K49</f>
        <v>6725.27</v>
      </c>
      <c r="L51" s="12">
        <f t="shared" si="2"/>
        <v>2064179.8</v>
      </c>
      <c r="M51" s="15">
        <f t="shared" si="1"/>
        <v>3.4847114627351326E-4</v>
      </c>
      <c r="N51" s="24"/>
      <c r="O51" s="24"/>
      <c r="P51" s="24"/>
      <c r="Q51" s="24"/>
      <c r="R51" s="24"/>
    </row>
    <row r="52" spans="1:18" ht="14.25" customHeight="1" x14ac:dyDescent="0.25">
      <c r="A52" s="13" t="s">
        <v>54</v>
      </c>
      <c r="B52" s="14">
        <f>'[1]Resources-new'!B50</f>
        <v>2889855.54</v>
      </c>
      <c r="C52" s="14">
        <f>'[1]Resources-new'!C50</f>
        <v>3250738.61</v>
      </c>
      <c r="D52" s="14">
        <f>'[1]Resources-new'!D50</f>
        <v>12789.78</v>
      </c>
      <c r="E52" s="12">
        <f>'[1]Resources-new'!E50</f>
        <v>0</v>
      </c>
      <c r="F52" s="12">
        <f>'[1]Resources-new'!F50</f>
        <v>183157</v>
      </c>
      <c r="G52" s="12">
        <f>'[1]Resources-new'!G50</f>
        <v>1620150.96</v>
      </c>
      <c r="H52" s="12">
        <f>'[1]Resources-new'!H50</f>
        <v>39668.300000000003</v>
      </c>
      <c r="I52" s="12">
        <f>'[1]Resources-new'!I50</f>
        <v>163384.57</v>
      </c>
      <c r="J52" s="12">
        <f>'[1]Resources-new'!J50</f>
        <v>522199.87</v>
      </c>
      <c r="K52" s="12">
        <f>'[1]Resources-new'!K50</f>
        <v>132399.15</v>
      </c>
      <c r="L52" s="12">
        <f t="shared" si="2"/>
        <v>8814343.7800000012</v>
      </c>
      <c r="M52" s="15">
        <f t="shared" si="1"/>
        <v>1.4880217705189305E-3</v>
      </c>
      <c r="N52" s="24"/>
      <c r="O52" s="24"/>
      <c r="P52" s="24"/>
      <c r="Q52" s="24"/>
      <c r="R52" s="24"/>
    </row>
    <row r="53" spans="1:18" ht="14.25" customHeight="1" x14ac:dyDescent="0.25">
      <c r="A53" s="13" t="s">
        <v>55</v>
      </c>
      <c r="B53" s="14">
        <f>'[1]Resources-new'!B51</f>
        <v>19922357.539999999</v>
      </c>
      <c r="C53" s="14">
        <f>'[1]Resources-new'!C51</f>
        <v>28710545.149999999</v>
      </c>
      <c r="D53" s="14">
        <f>'[1]Resources-new'!D51</f>
        <v>90907.67</v>
      </c>
      <c r="E53" s="12">
        <f>'[1]Resources-new'!E51</f>
        <v>66847</v>
      </c>
      <c r="F53" s="12">
        <f>'[1]Resources-new'!F51</f>
        <v>592733</v>
      </c>
      <c r="G53" s="12">
        <f>'[1]Resources-new'!G51</f>
        <v>11515767.24</v>
      </c>
      <c r="H53" s="12">
        <f>'[1]Resources-new'!H51</f>
        <v>80270.049999999988</v>
      </c>
      <c r="I53" s="12">
        <f>'[1]Resources-new'!I51</f>
        <v>1034761.6</v>
      </c>
      <c r="J53" s="12">
        <f>'[1]Resources-new'!J51</f>
        <v>3307242.25</v>
      </c>
      <c r="K53" s="12">
        <f>'[1]Resources-new'!K51</f>
        <v>881412.54</v>
      </c>
      <c r="L53" s="12">
        <f t="shared" si="2"/>
        <v>66202844.039999999</v>
      </c>
      <c r="M53" s="15">
        <f t="shared" si="1"/>
        <v>1.1176245862489994E-2</v>
      </c>
      <c r="N53" s="24"/>
      <c r="O53" s="24"/>
      <c r="P53" s="24"/>
      <c r="Q53" s="24"/>
      <c r="R53" s="24"/>
    </row>
    <row r="54" spans="1:18" ht="14.25" customHeight="1" x14ac:dyDescent="0.25">
      <c r="A54" s="13" t="s">
        <v>56</v>
      </c>
      <c r="B54" s="14">
        <f>'[1]Resources-new'!B52</f>
        <v>22674582.34</v>
      </c>
      <c r="C54" s="14">
        <f>'[1]Resources-new'!C52</f>
        <v>15765608.73</v>
      </c>
      <c r="D54" s="14">
        <f>'[1]Resources-new'!D52</f>
        <v>94091.98</v>
      </c>
      <c r="E54" s="12">
        <f>'[1]Resources-new'!E52</f>
        <v>0</v>
      </c>
      <c r="F54" s="12">
        <f>'[1]Resources-new'!F52</f>
        <v>704778</v>
      </c>
      <c r="G54" s="12">
        <f>'[1]Resources-new'!G52</f>
        <v>11919141</v>
      </c>
      <c r="H54" s="12">
        <f>'[1]Resources-new'!H52</f>
        <v>74340.7</v>
      </c>
      <c r="I54" s="12">
        <f>'[1]Resources-new'!I52</f>
        <v>1074208.02</v>
      </c>
      <c r="J54" s="12">
        <f>'[1]Resources-new'!J52</f>
        <v>3433318.51</v>
      </c>
      <c r="K54" s="12">
        <f>'[1]Resources-new'!K52</f>
        <v>596084.37</v>
      </c>
      <c r="L54" s="12">
        <f t="shared" si="2"/>
        <v>56336153.649999999</v>
      </c>
      <c r="M54" s="15">
        <f t="shared" si="1"/>
        <v>9.5105688172397902E-3</v>
      </c>
      <c r="N54" s="24"/>
      <c r="O54" s="24"/>
      <c r="P54" s="24"/>
      <c r="Q54" s="24"/>
      <c r="R54" s="24"/>
    </row>
    <row r="55" spans="1:18" ht="14.25" customHeight="1" x14ac:dyDescent="0.25">
      <c r="A55" s="13" t="s">
        <v>57</v>
      </c>
      <c r="B55" s="14">
        <f>'[1]Resources-new'!B53</f>
        <v>27005427.690000001</v>
      </c>
      <c r="C55" s="14">
        <f>'[1]Resources-new'!C53</f>
        <v>26251721.649999999</v>
      </c>
      <c r="D55" s="14">
        <f>'[1]Resources-new'!D53</f>
        <v>113745.97</v>
      </c>
      <c r="E55" s="12">
        <f>'[1]Resources-new'!E53</f>
        <v>147475</v>
      </c>
      <c r="F55" s="12">
        <f>'[1]Resources-new'!F53</f>
        <v>3468645</v>
      </c>
      <c r="G55" s="12">
        <f>'[1]Resources-new'!G53</f>
        <v>14408818.199999999</v>
      </c>
      <c r="H55" s="12">
        <f>'[1]Resources-new'!H53</f>
        <v>321338.15000000002</v>
      </c>
      <c r="I55" s="12">
        <f>'[1]Resources-new'!I53</f>
        <v>1602755.49</v>
      </c>
      <c r="J55" s="12">
        <f>'[1]Resources-new'!J53</f>
        <v>5122629.8499999996</v>
      </c>
      <c r="K55" s="12">
        <f>'[1]Resources-new'!K53</f>
        <v>1373579.79</v>
      </c>
      <c r="L55" s="12">
        <f t="shared" si="2"/>
        <v>79816136.790000007</v>
      </c>
      <c r="M55" s="15">
        <f t="shared" si="1"/>
        <v>1.3474417625022217E-2</v>
      </c>
      <c r="N55" s="24"/>
      <c r="O55" s="24"/>
      <c r="P55" s="24"/>
      <c r="Q55" s="24"/>
      <c r="R55" s="24"/>
    </row>
    <row r="56" spans="1:18" ht="14.25" customHeight="1" x14ac:dyDescent="0.25">
      <c r="A56" s="13" t="s">
        <v>58</v>
      </c>
      <c r="B56" s="14">
        <f>'[1]Resources-new'!B54</f>
        <v>9307091.6400000006</v>
      </c>
      <c r="C56" s="14">
        <f>'[1]Resources-new'!C54</f>
        <v>11989449.07</v>
      </c>
      <c r="D56" s="14">
        <f>'[1]Resources-new'!D54</f>
        <v>41117.870000000003</v>
      </c>
      <c r="E56" s="12">
        <f>'[1]Resources-new'!E54</f>
        <v>60432</v>
      </c>
      <c r="F56" s="12">
        <f>'[1]Resources-new'!F54</f>
        <v>519662</v>
      </c>
      <c r="G56" s="12">
        <f>'[1]Resources-new'!G54</f>
        <v>5208623.76</v>
      </c>
      <c r="H56" s="12">
        <f>'[1]Resources-new'!H54</f>
        <v>120507.1</v>
      </c>
      <c r="I56" s="12">
        <f>'[1]Resources-new'!I54</f>
        <v>523234.42</v>
      </c>
      <c r="J56" s="12">
        <f>'[1]Resources-new'!J54</f>
        <v>1672330.13</v>
      </c>
      <c r="K56" s="12">
        <f>'[1]Resources-new'!K54</f>
        <v>521347.25</v>
      </c>
      <c r="L56" s="12">
        <f t="shared" si="2"/>
        <v>29963795.240000006</v>
      </c>
      <c r="M56" s="15">
        <f t="shared" si="1"/>
        <v>5.0584343834716543E-3</v>
      </c>
      <c r="N56" s="24"/>
      <c r="O56" s="24"/>
      <c r="P56" s="24"/>
      <c r="Q56" s="24"/>
      <c r="R56" s="24"/>
    </row>
    <row r="57" spans="1:18" ht="14.25" customHeight="1" x14ac:dyDescent="0.25">
      <c r="A57" s="13" t="s">
        <v>59</v>
      </c>
      <c r="B57" s="14">
        <f>'[1]Resources-new'!B55</f>
        <v>3726537.18</v>
      </c>
      <c r="C57" s="14">
        <f>'[1]Resources-new'!C55</f>
        <v>3297621.73</v>
      </c>
      <c r="D57" s="14">
        <f>'[1]Resources-new'!D55</f>
        <v>17994.16</v>
      </c>
      <c r="E57" s="12">
        <f>'[1]Resources-new'!E55</f>
        <v>16355</v>
      </c>
      <c r="F57" s="12">
        <f>'[1]Resources-new'!F55</f>
        <v>394982</v>
      </c>
      <c r="G57" s="12">
        <f>'[1]Resources-new'!G55</f>
        <v>2279418.12</v>
      </c>
      <c r="H57" s="12">
        <f>'[1]Resources-new'!H55</f>
        <v>37162.65</v>
      </c>
      <c r="I57" s="12">
        <f>'[1]Resources-new'!I55</f>
        <v>231022.7</v>
      </c>
      <c r="J57" s="12">
        <f>'[1]Resources-new'!J55</f>
        <v>738380.69</v>
      </c>
      <c r="K57" s="12">
        <f>'[1]Resources-new'!K55</f>
        <v>158299.10999999999</v>
      </c>
      <c r="L57" s="12">
        <f t="shared" si="2"/>
        <v>10897773.34</v>
      </c>
      <c r="M57" s="15">
        <f t="shared" si="1"/>
        <v>1.8397426268868308E-3</v>
      </c>
      <c r="N57" s="24"/>
      <c r="O57" s="24"/>
      <c r="P57" s="24"/>
      <c r="Q57" s="24"/>
      <c r="R57" s="24"/>
    </row>
    <row r="58" spans="1:18" ht="14.25" customHeight="1" x14ac:dyDescent="0.25">
      <c r="A58" s="13" t="s">
        <v>60</v>
      </c>
      <c r="B58" s="14">
        <f>'[1]Resources-new'!B56</f>
        <v>1452373.91</v>
      </c>
      <c r="C58" s="14">
        <f>'[1]Resources-new'!C56</f>
        <v>1333192.28</v>
      </c>
      <c r="D58" s="14">
        <f>'[1]Resources-new'!D56</f>
        <v>5191.78</v>
      </c>
      <c r="E58" s="12">
        <f>'[1]Resources-new'!E56</f>
        <v>0</v>
      </c>
      <c r="F58" s="12">
        <f>'[1]Resources-new'!F56</f>
        <v>233764</v>
      </c>
      <c r="G58" s="12">
        <f>'[1]Resources-new'!G56</f>
        <v>657670.43999999994</v>
      </c>
      <c r="H58" s="12">
        <f>'[1]Resources-new'!H56</f>
        <v>3546.55</v>
      </c>
      <c r="I58" s="12">
        <f>'[1]Resources-new'!I56</f>
        <v>71255.03</v>
      </c>
      <c r="J58" s="12">
        <f>'[1]Resources-new'!J56</f>
        <v>227740.99</v>
      </c>
      <c r="K58" s="12">
        <f>'[1]Resources-new'!K56</f>
        <v>36247.79</v>
      </c>
      <c r="L58" s="12">
        <f t="shared" si="2"/>
        <v>4020982.7699999996</v>
      </c>
      <c r="M58" s="15">
        <f t="shared" si="1"/>
        <v>6.7881512793020564E-4</v>
      </c>
      <c r="N58" s="24"/>
      <c r="O58" s="24"/>
      <c r="P58" s="24"/>
      <c r="Q58" s="24"/>
      <c r="R58" s="24"/>
    </row>
    <row r="59" spans="1:18" ht="14.25" customHeight="1" x14ac:dyDescent="0.25">
      <c r="A59" s="13" t="s">
        <v>61</v>
      </c>
      <c r="B59" s="14">
        <f>'[1]Resources-new'!B57</f>
        <v>25608773.270000003</v>
      </c>
      <c r="C59" s="14">
        <f>'[1]Resources-new'!C57</f>
        <v>38102526.409999996</v>
      </c>
      <c r="D59" s="14">
        <f>'[1]Resources-new'!D57</f>
        <v>117176.46</v>
      </c>
      <c r="E59" s="12">
        <f>'[1]Resources-new'!E57</f>
        <v>173058</v>
      </c>
      <c r="F59" s="12">
        <f>'[1]Resources-new'!F57</f>
        <v>1345527</v>
      </c>
      <c r="G59" s="12">
        <f>'[1]Resources-new'!G57</f>
        <v>14843376.84</v>
      </c>
      <c r="H59" s="12">
        <f>'[1]Resources-new'!H57</f>
        <v>349345.5</v>
      </c>
      <c r="I59" s="12">
        <f>'[1]Resources-new'!I57</f>
        <v>1485526.93</v>
      </c>
      <c r="J59" s="12">
        <f>'[1]Resources-new'!J57</f>
        <v>4747951.03</v>
      </c>
      <c r="K59" s="12">
        <f>'[1]Resources-new'!K57</f>
        <v>1384603.83</v>
      </c>
      <c r="L59" s="12">
        <f t="shared" si="2"/>
        <v>88157865.270000011</v>
      </c>
      <c r="M59" s="15">
        <f t="shared" si="1"/>
        <v>1.4882653324900692E-2</v>
      </c>
      <c r="N59" s="24"/>
      <c r="O59" s="24"/>
      <c r="P59" s="24"/>
      <c r="Q59" s="24"/>
      <c r="R59" s="24"/>
    </row>
    <row r="60" spans="1:18" ht="14.25" customHeight="1" x14ac:dyDescent="0.25">
      <c r="A60" s="13" t="s">
        <v>62</v>
      </c>
      <c r="B60" s="14">
        <f>'[1]Resources-new'!B58</f>
        <v>3196727.5</v>
      </c>
      <c r="C60" s="14">
        <f>'[1]Resources-new'!C58</f>
        <v>2164580.88</v>
      </c>
      <c r="D60" s="14">
        <f>'[1]Resources-new'!D58</f>
        <v>11550.38</v>
      </c>
      <c r="E60" s="12">
        <f>'[1]Resources-new'!E58</f>
        <v>0</v>
      </c>
      <c r="F60" s="12">
        <f>'[1]Resources-new'!F58</f>
        <v>108450</v>
      </c>
      <c r="G60" s="12">
        <f>'[1]Resources-new'!G58</f>
        <v>1463149.44</v>
      </c>
      <c r="H60" s="12">
        <f>'[1]Resources-new'!H58</f>
        <v>28858.2</v>
      </c>
      <c r="I60" s="12">
        <f>'[1]Resources-new'!I58</f>
        <v>146903.29999999999</v>
      </c>
      <c r="J60" s="12">
        <f>'[1]Resources-new'!J58</f>
        <v>469523.41</v>
      </c>
      <c r="K60" s="12">
        <f>'[1]Resources-new'!K58</f>
        <v>98049.23</v>
      </c>
      <c r="L60" s="12">
        <f t="shared" si="2"/>
        <v>7687792.3399999999</v>
      </c>
      <c r="M60" s="15">
        <f t="shared" si="1"/>
        <v>1.29783936895058E-3</v>
      </c>
      <c r="N60" s="24"/>
      <c r="O60" s="24"/>
      <c r="P60" s="24"/>
      <c r="Q60" s="24"/>
      <c r="R60" s="24"/>
    </row>
    <row r="61" spans="1:18" ht="14.25" customHeight="1" x14ac:dyDescent="0.25">
      <c r="A61" s="13" t="s">
        <v>63</v>
      </c>
      <c r="B61" s="14">
        <f>'[1]Resources-new'!B59</f>
        <v>41036536.390000001</v>
      </c>
      <c r="C61" s="14">
        <f>'[1]Resources-new'!C59</f>
        <v>35303538.68</v>
      </c>
      <c r="D61" s="14">
        <f>'[1]Resources-new'!D59</f>
        <v>132653.49</v>
      </c>
      <c r="E61" s="12">
        <f>'[1]Resources-new'!E59</f>
        <v>113072</v>
      </c>
      <c r="F61" s="12">
        <f>'[1]Resources-new'!F59</f>
        <v>821022</v>
      </c>
      <c r="G61" s="12">
        <f>'[1]Resources-new'!G59</f>
        <v>16803936.719999999</v>
      </c>
      <c r="H61" s="12">
        <f>'[1]Resources-new'!H59</f>
        <v>150019.09999999998</v>
      </c>
      <c r="I61" s="12">
        <f>'[1]Resources-new'!I59</f>
        <v>1531875.96</v>
      </c>
      <c r="J61" s="12">
        <f>'[1]Resources-new'!J59</f>
        <v>4896089.03</v>
      </c>
      <c r="K61" s="12">
        <f>'[1]Resources-new'!K59</f>
        <v>1776342.26</v>
      </c>
      <c r="L61" s="12">
        <f t="shared" si="2"/>
        <v>102565085.62999998</v>
      </c>
      <c r="M61" s="15">
        <f t="shared" si="1"/>
        <v>1.7314854528237868E-2</v>
      </c>
      <c r="N61" s="24"/>
      <c r="O61" s="24"/>
      <c r="P61" s="24"/>
      <c r="Q61" s="24"/>
      <c r="R61" s="24"/>
    </row>
    <row r="62" spans="1:18" ht="14.25" customHeight="1" x14ac:dyDescent="0.25">
      <c r="A62" s="13" t="s">
        <v>64</v>
      </c>
      <c r="B62" s="14">
        <f>'[1]Resources-new'!B60</f>
        <v>11508028.91</v>
      </c>
      <c r="C62" s="14">
        <f>'[1]Resources-new'!C60</f>
        <v>6786598.25</v>
      </c>
      <c r="D62" s="14">
        <f>'[1]Resources-new'!D60</f>
        <v>42973.41</v>
      </c>
      <c r="E62" s="12">
        <f>'[1]Resources-new'!E60</f>
        <v>0</v>
      </c>
      <c r="F62" s="12">
        <f>'[1]Resources-new'!F60</f>
        <v>533892</v>
      </c>
      <c r="G62" s="12">
        <f>'[1]Resources-new'!G60</f>
        <v>5443674.96</v>
      </c>
      <c r="H62" s="12">
        <f>'[1]Resources-new'!H60</f>
        <v>31971.45</v>
      </c>
      <c r="I62" s="12">
        <f>'[1]Resources-new'!I60</f>
        <v>504430.48</v>
      </c>
      <c r="J62" s="12">
        <f>'[1]Resources-new'!J60</f>
        <v>1612230.07</v>
      </c>
      <c r="K62" s="12">
        <f>'[1]Resources-new'!K60</f>
        <v>358639.88</v>
      </c>
      <c r="L62" s="12">
        <f t="shared" si="2"/>
        <v>26822439.41</v>
      </c>
      <c r="M62" s="15">
        <f t="shared" si="1"/>
        <v>4.528116304139085E-3</v>
      </c>
      <c r="N62" s="24"/>
      <c r="O62" s="24"/>
      <c r="P62" s="24"/>
      <c r="Q62" s="24"/>
      <c r="R62" s="24"/>
    </row>
    <row r="63" spans="1:18" ht="15" hidden="1" customHeight="1" x14ac:dyDescent="0.25">
      <c r="A63" s="13" t="s">
        <v>65</v>
      </c>
      <c r="B63" s="14">
        <f>'[1]Resources-new'!B61</f>
        <v>0</v>
      </c>
      <c r="C63" s="14">
        <f>'[1]Resources-new'!C61</f>
        <v>0</v>
      </c>
      <c r="D63" s="14">
        <f>'[1]Resources-new'!D61</f>
        <v>0</v>
      </c>
      <c r="E63" s="12">
        <f>'[1]Resources-new'!E61</f>
        <v>0</v>
      </c>
      <c r="F63" s="12">
        <f>'[1]Resources-new'!F61</f>
        <v>0</v>
      </c>
      <c r="G63" s="12">
        <f>'[1]Resources-new'!G61</f>
        <v>0</v>
      </c>
      <c r="H63" s="12">
        <f>'[1]Resources-new'!H61</f>
        <v>0</v>
      </c>
      <c r="I63" s="12">
        <f>'[1]Resources-new'!I61</f>
        <v>0</v>
      </c>
      <c r="J63" s="12">
        <f>'[1]Resources-new'!J61</f>
        <v>0</v>
      </c>
      <c r="K63" s="12">
        <f>'[1]Resources-new'!K61</f>
        <v>0</v>
      </c>
      <c r="L63" s="12">
        <f t="shared" si="2"/>
        <v>0</v>
      </c>
      <c r="M63" s="15">
        <f t="shared" si="1"/>
        <v>0</v>
      </c>
      <c r="N63" s="24"/>
      <c r="O63" s="24"/>
      <c r="P63" s="24"/>
      <c r="Q63" s="24"/>
      <c r="R63" s="24"/>
    </row>
    <row r="64" spans="1:18" x14ac:dyDescent="0.25">
      <c r="A64" s="16" t="s">
        <v>83</v>
      </c>
      <c r="B64" s="14">
        <f>'[1]Resources-new'!B62</f>
        <v>2031777583.45</v>
      </c>
      <c r="C64" s="14">
        <f>'[1]Resources-new'!C62</f>
        <v>2132357275.9100008</v>
      </c>
      <c r="D64" s="14">
        <f>'[1]Resources-new'!D62</f>
        <v>8798001.8600000013</v>
      </c>
      <c r="E64" s="12">
        <f>'[1]Resources-new'!E62</f>
        <v>8463993</v>
      </c>
      <c r="F64" s="12">
        <f>'[1]Resources-new'!F62</f>
        <v>84771061</v>
      </c>
      <c r="G64" s="12">
        <f>'[1]Resources-new'!G62</f>
        <v>1114490593.3200002</v>
      </c>
      <c r="H64" s="12">
        <f>'[1]Resources-new'!H62</f>
        <v>13999999.999999998</v>
      </c>
      <c r="I64" s="12">
        <f>'[1]Resources-new'!I62</f>
        <v>104957076.44999997</v>
      </c>
      <c r="J64" s="12">
        <f>'[1]Resources-new'!J62</f>
        <v>335457440.61000007</v>
      </c>
      <c r="K64" s="12">
        <f>'[1]Resources-new'!K62</f>
        <v>88458440.560000017</v>
      </c>
      <c r="L64" s="12">
        <f t="shared" si="2"/>
        <v>5923531466.1600008</v>
      </c>
      <c r="M64" s="15">
        <f t="shared" si="1"/>
        <v>1</v>
      </c>
      <c r="N64" s="24"/>
      <c r="O64" s="24"/>
      <c r="P64" s="24"/>
      <c r="Q64" s="24"/>
      <c r="R64" s="24"/>
    </row>
    <row r="65" spans="1:18" ht="15" hidden="1" customHeight="1" x14ac:dyDescent="0.25">
      <c r="A65" s="24"/>
      <c r="B65" s="24"/>
      <c r="C65" s="26"/>
      <c r="D65" s="27"/>
      <c r="E65" s="24"/>
      <c r="F65" s="24"/>
      <c r="G65" s="28"/>
      <c r="H65" s="24"/>
      <c r="I65" s="24"/>
      <c r="J65" s="24"/>
      <c r="K65" s="24"/>
      <c r="L65" s="24"/>
      <c r="M65" s="24"/>
      <c r="N65" s="24"/>
      <c r="O65" s="24"/>
      <c r="P65" s="24"/>
      <c r="Q65" s="24"/>
      <c r="R65" s="24"/>
    </row>
    <row r="66" spans="1:18" ht="15" hidden="1" customHeight="1" x14ac:dyDescent="0.25">
      <c r="A66" s="24"/>
      <c r="B66" s="29"/>
      <c r="C66" s="30"/>
      <c r="D66" s="27"/>
      <c r="E66" s="24"/>
      <c r="F66" s="24"/>
      <c r="G66" s="28"/>
      <c r="H66" s="24"/>
      <c r="I66" s="24"/>
      <c r="J66" s="24"/>
      <c r="K66" s="24"/>
      <c r="L66" s="24"/>
      <c r="M66" s="24"/>
      <c r="N66" s="24"/>
      <c r="O66" s="24"/>
      <c r="P66" s="24"/>
      <c r="Q66" s="24"/>
      <c r="R66" s="24"/>
    </row>
    <row r="67" spans="1:18" ht="15" hidden="1" customHeight="1" x14ac:dyDescent="0.25">
      <c r="A67" s="24"/>
      <c r="B67" s="29"/>
      <c r="C67" s="30"/>
      <c r="D67" s="27"/>
      <c r="E67" s="24"/>
      <c r="F67" s="24"/>
      <c r="G67" s="31"/>
      <c r="H67" s="29"/>
      <c r="I67" s="29"/>
      <c r="J67" s="29"/>
      <c r="K67" s="29"/>
      <c r="L67" s="24"/>
      <c r="M67" s="24"/>
      <c r="N67" s="24"/>
      <c r="O67" s="24"/>
      <c r="P67" s="24"/>
      <c r="Q67" s="24"/>
      <c r="R67" s="24"/>
    </row>
    <row r="68" spans="1:18" ht="15" hidden="1" customHeight="1" x14ac:dyDescent="0.25">
      <c r="A68" s="24"/>
      <c r="B68" s="24"/>
      <c r="C68" s="30"/>
      <c r="D68" s="27"/>
      <c r="E68" s="24"/>
      <c r="F68" s="24"/>
      <c r="G68" s="28"/>
      <c r="H68" s="24"/>
      <c r="I68" s="24"/>
      <c r="J68" s="24"/>
      <c r="K68" s="24"/>
      <c r="L68" s="29"/>
      <c r="M68" s="24"/>
      <c r="N68" s="24"/>
      <c r="O68" s="24"/>
      <c r="P68" s="24"/>
      <c r="Q68" s="24"/>
      <c r="R68" s="24"/>
    </row>
  </sheetData>
  <sheetProtection sheet="1" objects="1" scenarios="1" selectLockedCells="1" sort="0" autoFilter="0"/>
  <mergeCells count="1">
    <mergeCell ref="A2:M2"/>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DHCSDOC-1797567310-8632</_dlc_DocId>
    <_dlc_DocIdUrl xmlns="69bc34b3-1921-46c7-8c7a-d18363374b4b">
      <Url>https://dhcscagovauthoring/_layouts/15/DocIdRedir.aspx?ID=DHCSDOC-1797567310-8632</Url>
      <Description>DHCSDOC-1797567310-8632</Description>
    </_dlc_DocIdUrl>
  </documentManagement>
</p:properties>
</file>

<file path=customXml/itemProps1.xml><?xml version="1.0" encoding="utf-8"?>
<ds:datastoreItem xmlns:ds="http://schemas.openxmlformats.org/officeDocument/2006/customXml" ds:itemID="{8404D8FF-6174-46B3-8E15-269B8D57DD1C}"/>
</file>

<file path=customXml/itemProps2.xml><?xml version="1.0" encoding="utf-8"?>
<ds:datastoreItem xmlns:ds="http://schemas.openxmlformats.org/officeDocument/2006/customXml" ds:itemID="{DA534E41-793E-40DE-9A3A-5C854EAACDFC}"/>
</file>

<file path=customXml/itemProps3.xml><?xml version="1.0" encoding="utf-8"?>
<ds:datastoreItem xmlns:ds="http://schemas.openxmlformats.org/officeDocument/2006/customXml" ds:itemID="{D052ED96-40F6-4803-9EFD-CF0847E124FF}"/>
</file>

<file path=customXml/itemProps4.xml><?xml version="1.0" encoding="utf-8"?>
<ds:datastoreItem xmlns:ds="http://schemas.openxmlformats.org/officeDocument/2006/customXml" ds:itemID="{ABD05D06-4EB5-4A03-B8D1-5F489C1709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6</vt:lpstr>
      <vt:lpstr>'Enclosure 6'!Print_Titles</vt:lpstr>
      <vt:lpstr>TitleRegion1.a3.m64.2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Enc-6-Resources</dc:title>
  <dc:creator>Tchrist2</dc:creator>
  <cp:keywords/>
  <cp:lastModifiedBy>Bell, Emily@DHCS</cp:lastModifiedBy>
  <cp:lastPrinted>2023-06-06T22:40:36Z</cp:lastPrinted>
  <dcterms:created xsi:type="dcterms:W3CDTF">2017-06-07T21:29:23Z</dcterms:created>
  <dcterms:modified xsi:type="dcterms:W3CDTF">2024-11-18T21:24:44Z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09644b9f-d7da-43d7-9068-992a4f5ed0ef</vt:lpwstr>
  </property>
  <property fmtid="{D5CDD505-2E9C-101B-9397-08002B2CF9AE}" pid="4" name="Division">
    <vt:lpwstr>11;#Community Services|c23dee46-a4de-4c29-8bbc-79830d9e7d7c</vt:lpwstr>
  </property>
</Properties>
</file>