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AGerstel\Desktop\"/>
    </mc:Choice>
  </mc:AlternateContent>
  <xr:revisionPtr revIDLastSave="0" documentId="13_ncr:1_{F5A95CA4-0C3C-409B-956F-89C75F9B8E84}" xr6:coauthVersionLast="47" xr6:coauthVersionMax="47" xr10:uidLastSave="{00000000-0000-0000-0000-000000000000}"/>
  <workbookProtection lockStructure="1"/>
  <bookViews>
    <workbookView xWindow="-108" yWindow="-108" windowWidth="23256" windowHeight="13896" tabRatio="741" firstSheet="3" activeTab="9" xr2:uid="{265EFDB8-90D2-45FE-9129-EA56093BAF14}"/>
  </bookViews>
  <sheets>
    <sheet name="Disclaimer" sheetId="22" r:id="rId1"/>
    <sheet name="Methodology &amp; Column Desc." sheetId="17" r:id="rId2"/>
    <sheet name="Budget Impact" sheetId="18" state="hidden" r:id="rId3"/>
    <sheet name="CY 2027 Rates" sheetId="13" r:id="rId4"/>
    <sheet name="CY 2026 Rates" sheetId="21" r:id="rId5"/>
    <sheet name="CY 2027 Calculations" sheetId="1" r:id="rId6"/>
    <sheet name="Data" sheetId="3" r:id="rId7"/>
    <sheet name="CY 2027 Inflation Factors" sheetId="10" r:id="rId8"/>
    <sheet name="License Fees" sheetId="11" r:id="rId9"/>
    <sheet name="SWB Ratio" sheetId="16" r:id="rId10"/>
  </sheets>
  <definedNames>
    <definedName name="TitleRegion1.a12.b27.1">"TitleRegion1.a12.b27.1"</definedName>
    <definedName name="TitleRegion1.A19.B31.1">'Methodology &amp; Column Desc.'!$A$12:$B$24</definedName>
    <definedName name="TitleRegion2.a26.b30.1">"TitleRegion2.a26.b30.1"</definedName>
    <definedName name="TitleRegion3.A33.B38.1">"TitleRegion3.$A$33.$B$38"</definedName>
    <definedName name="TitleRegion4.A40.B47.1">TitleRegion4.A40.B47.1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 i="18" l="1"/>
  <c r="F4" i="18"/>
  <c r="D4" i="18" l="1"/>
  <c r="G4" i="18" s="1"/>
  <c r="J4" i="18" l="1"/>
  <c r="I4" i="18"/>
</calcChain>
</file>

<file path=xl/sharedStrings.xml><?xml version="1.0" encoding="utf-8"?>
<sst xmlns="http://schemas.openxmlformats.org/spreadsheetml/2006/main" count="535" uniqueCount="327">
  <si>
    <t>Press TAB to advance to the next cell. Press UP, DOWN, LEFT, or RIGHT ARROW to move cell by cell through the document.</t>
  </si>
  <si>
    <t>DPSA Public Review Rate Study 2027 - Disclaimer</t>
  </si>
  <si>
    <t>This document contains draft guidance for public review for Distinct Part Adult Subacute (DPSA)  in accordance with the Medi-Cal Long-Term Care Reimbursement Act (Welfare &amp; Institutions Code Section 14105), the California Medicaid State Plan (Attachment 4.19-D), and CCR, Title 22, Section 51511.5. This information has been prepared for public review purposes only and should not be relied upon for any other purpose. Final CY 2027 rates may materially differ from this modeling based on changes on corrections to underlying data, changes necessary to obtain federal approval, and other changes deemed appropriate in DHCS's sole discretion.</t>
  </si>
  <si>
    <t xml:space="preserve">PUBLIC REVIEW DRAFT </t>
  </si>
  <si>
    <t>Subacute Care Facilities</t>
  </si>
  <si>
    <t>Adult Subacute Care</t>
  </si>
  <si>
    <t xml:space="preserve">Subacute care providers are grouped into two statewide peer groups, one being hospital-based providers, and the other being freestanding nursing facility providers.  These peer groups are further broken down into ventilator and non-ventilator-patient reimbursement categories. Providers comprising both peer groups are reimbursed their projected costs up to the median, regardless of whether reimbursement is for ventilator or non-ventilator patients.  Effective every calendar year, rates are calculated on an annual basis and are based on each facility's projected costs up to the median. </t>
  </si>
  <si>
    <t>Authority and Reference Material</t>
  </si>
  <si>
    <t>Rate Setting Calculation</t>
  </si>
  <si>
    <t>Section 1. Facility Information From Data Tab.</t>
  </si>
  <si>
    <t>Column</t>
  </si>
  <si>
    <t>Description</t>
  </si>
  <si>
    <t>A</t>
  </si>
  <si>
    <t>SA SCH 1 of Audit Report, Provider Name, Business name used for Verification of NPI</t>
  </si>
  <si>
    <t>B</t>
  </si>
  <si>
    <t>National Provider Identifier (NPI). SA SCH 1 of Audit Report, Provider NPI used to verify Active Status.</t>
  </si>
  <si>
    <t>C</t>
  </si>
  <si>
    <t>Fiscal Year Beginning SA SCH 1 of Audit Report Fiscal Period Begins.</t>
  </si>
  <si>
    <t>D</t>
  </si>
  <si>
    <t>Fiscal Year Ending. SA SCH 1 of Audit Report Fiscal Period Ends</t>
  </si>
  <si>
    <t>E</t>
  </si>
  <si>
    <t>Months Update – months to update from midpoint of Audit/Cost report to midpoint of rate period, used for calculation of minimum wage Add-On.</t>
  </si>
  <si>
    <t>F</t>
  </si>
  <si>
    <t xml:space="preserve">Total Days Used Row 4 Audited Col from SA Sched 1 of Audit Report. </t>
  </si>
  <si>
    <t>G</t>
  </si>
  <si>
    <t>Medi-Cal Fee For Service Days, Row 16 ofSA Sched 1 Audit Report</t>
  </si>
  <si>
    <t>H</t>
  </si>
  <si>
    <t>Medi-Cal Managed Care Days, Row 17 from SA Sched1 Audit Report.</t>
  </si>
  <si>
    <t>I</t>
  </si>
  <si>
    <t>Other Days - Total Days minus Medi-Cal FFS Days and Medi-Cal Managed Cared Days</t>
  </si>
  <si>
    <t>J</t>
  </si>
  <si>
    <t>Subacute Ventilator Days - Audited Total Days Row 24 of SA Sched 1 Audit Report.</t>
  </si>
  <si>
    <t>K</t>
  </si>
  <si>
    <t>Licensed Beds - Row 14 from SA Sched 1 Audit Report.</t>
  </si>
  <si>
    <t>L</t>
  </si>
  <si>
    <t>Capital Costs (Not Inflated) - Row 20 from SA Sched 1 Audit Report.</t>
  </si>
  <si>
    <t xml:space="preserve">Section 2. Routine Costs </t>
  </si>
  <si>
    <t>M</t>
  </si>
  <si>
    <t>Subacute Routine Costs SA SCH 1 Audited Col Row 2 of Audit Report</t>
  </si>
  <si>
    <t>N</t>
  </si>
  <si>
    <t>TOTAL NON-VENT COSTS -Col  N=Col M minus (J-- vent days*AH -- vent cost/day)</t>
  </si>
  <si>
    <t>O</t>
  </si>
  <si>
    <t>Total Non-Ventilator Non Capital Costs</t>
  </si>
  <si>
    <t>Section 3. Salaries, Wages and Benefits (SWB)</t>
  </si>
  <si>
    <t>P</t>
  </si>
  <si>
    <t>Q</t>
  </si>
  <si>
    <t>Col Q = Inflation Labor Factor from Col D of CY 2026 Inflation Factors Tab.</t>
  </si>
  <si>
    <t>R</t>
  </si>
  <si>
    <t>Projected Labor Cost  Col R = Col P * Col Q</t>
  </si>
  <si>
    <t>S</t>
  </si>
  <si>
    <t>SB 616 Adjustment -  Col  S = Col R (--Projected Labor Cost) * 0.0076</t>
  </si>
  <si>
    <t>Section 4. All Other Costs (Inflated CCPI)</t>
  </si>
  <si>
    <t>T</t>
  </si>
  <si>
    <t>All Other (AO) Non Ventilator Non Capital Costs</t>
  </si>
  <si>
    <t>U</t>
  </si>
  <si>
    <t>Col U = Previous Year Licensed Fee From License Fee Tab.</t>
  </si>
  <si>
    <t>V</t>
  </si>
  <si>
    <t>Col V = Revised License Fee From License Fee Table.</t>
  </si>
  <si>
    <t>W</t>
  </si>
  <si>
    <t>Col W = All Other Costs Inflation Factor CCPI From CY 2026 Inflation Factors Tab</t>
  </si>
  <si>
    <t>X</t>
  </si>
  <si>
    <t>All Other Costs With License Fees</t>
  </si>
  <si>
    <t xml:space="preserve">Section 5. Total Projected Costs  </t>
  </si>
  <si>
    <t>Description From Calculation Tab</t>
  </si>
  <si>
    <t>Y</t>
  </si>
  <si>
    <t>Sum of Projected Costs</t>
  </si>
  <si>
    <t>Section 6 . Ancillary Costs</t>
  </si>
  <si>
    <t>Z</t>
  </si>
  <si>
    <t>Col Z=Ancillary Cost From Audit Report - Row 1 of Audited Column in SA Sched 1 of Audit Report.</t>
  </si>
  <si>
    <t>AA</t>
  </si>
  <si>
    <t>Col AA = Ancillary Cost Per Day - Col Z Ancillary Cost from AR divided by Col F--RY Tot Days from AR</t>
  </si>
  <si>
    <t>AB</t>
  </si>
  <si>
    <t xml:space="preserve">Col AB = Ancillary Labor -- Col AA Ancillary Cost per Day * SWB Ratio from SWB Ratio TAB. </t>
  </si>
  <si>
    <t>AC</t>
  </si>
  <si>
    <t>Ancillary Non Labor  -- Col  AC = IF(Col AA&gt;0, Col AA minus Col AB,0)</t>
  </si>
  <si>
    <t>AD</t>
  </si>
  <si>
    <t>Inflated Ancillary Labor Col AD=IF (Col AA &gt; 0,Col AB * Inflation Labor Factor from CY 2027 Inflation Factors Tab)</t>
  </si>
  <si>
    <t>AE</t>
  </si>
  <si>
    <t>Inflated Ancillary Non Labor  -- Col AE=IF( Col AB &gt; 0, Col AC * Inflation Factor(CCPI) from CY 2027 Inflation Factors Tab)</t>
  </si>
  <si>
    <t>AF</t>
  </si>
  <si>
    <t>AF=Inflated Total Ancillary  -- Col AD  Inflated Ancillary Labor + Col  AE Inflated Ancillary Non-labor</t>
  </si>
  <si>
    <t>AG</t>
  </si>
  <si>
    <t>Ventilator Equipment Cost per Day</t>
  </si>
  <si>
    <t>Section 7. Calculated Cost Per Day</t>
  </si>
  <si>
    <t>AH</t>
  </si>
  <si>
    <t>Sum of Inflated Costs per day</t>
  </si>
  <si>
    <t>AI</t>
  </si>
  <si>
    <t>SB 616 Adjustment Per Day -- Col AI = Col S (SB 616) divided by Col J (Vent days)</t>
  </si>
  <si>
    <t>AJ</t>
  </si>
  <si>
    <t>Projected total Daily Non Ventilator -- Col AJ= Col AH + Col AF + Col AI</t>
  </si>
  <si>
    <t>AK</t>
  </si>
  <si>
    <t>Projected Total Daily Ventilator -- Col AK = Col AJ + Col AG</t>
  </si>
  <si>
    <t>AL</t>
  </si>
  <si>
    <t>Col AL = Prior year Non Ventilator Rate (CY 2026)</t>
  </si>
  <si>
    <t>AM</t>
  </si>
  <si>
    <t>Col AM = Prior year Ventilator Rate (CY 2026)</t>
  </si>
  <si>
    <t>AN</t>
  </si>
  <si>
    <t xml:space="preserve">Col AN = Non Vent Rate compared against Class Median </t>
  </si>
  <si>
    <t>AO</t>
  </si>
  <si>
    <t xml:space="preserve">Col AO = Vent Rate compared against Class Median </t>
  </si>
  <si>
    <r>
      <t xml:space="preserve">     Section 8.</t>
    </r>
    <r>
      <rPr>
        <sz val="12"/>
        <rFont val="Segoe UI"/>
        <family val="2"/>
      </rPr>
      <t xml:space="preserve"> </t>
    </r>
    <r>
      <rPr>
        <b/>
        <sz val="12"/>
        <rFont val="Segoe UI"/>
        <family val="2"/>
      </rPr>
      <t>Final Hold Harmless Rates</t>
    </r>
  </si>
  <si>
    <t>AP</t>
  </si>
  <si>
    <t>AP=IF(AN&gt;AL,AN,AL)</t>
  </si>
  <si>
    <t>AQ</t>
  </si>
  <si>
    <t xml:space="preserve">Ventilator Rate compared to Previous Year Rate </t>
  </si>
  <si>
    <t>AQ=IF(AO&gt;AM,AO,AM)</t>
  </si>
  <si>
    <t>AR</t>
  </si>
  <si>
    <t>Non Ventilator Bedhold Rate -- Col AR = Col AP - Bedhold</t>
  </si>
  <si>
    <t>AS</t>
  </si>
  <si>
    <t>Ventilator Bedhold Rate -- Col AT = Col AQ - Bedhold</t>
  </si>
  <si>
    <t>2026 DP/SA Budget Values for PC Estimate</t>
  </si>
  <si>
    <t>Per Diem Rate</t>
  </si>
  <si>
    <t>Annual $</t>
  </si>
  <si>
    <t>SFY Accrual $ GF</t>
  </si>
  <si>
    <t>Annual Days</t>
  </si>
  <si>
    <t>CY 2025</t>
  </si>
  <si>
    <t>CY 2026</t>
  </si>
  <si>
    <t>CY 2027</t>
  </si>
  <si>
    <t>2025-26</t>
  </si>
  <si>
    <t>2026-27</t>
  </si>
  <si>
    <t>DP/SA</t>
  </si>
  <si>
    <t xml:space="preserve">DISTINCT PART SUBACUTE FACILITIES, 1/1/2027 RATES                                            </t>
  </si>
  <si>
    <t>CY 2027 Annual Rates</t>
  </si>
  <si>
    <t>REVENUE CODE / DSLMRC-&gt;</t>
  </si>
  <si>
    <t>0190-72</t>
  </si>
  <si>
    <t>0190-71</t>
  </si>
  <si>
    <t>0185-74 / 0180-80</t>
  </si>
  <si>
    <t>0185-73 / 0180-79</t>
  </si>
  <si>
    <t>Regular Services</t>
  </si>
  <si>
    <t>Bed Hold/Leave</t>
  </si>
  <si>
    <t>FACILITY NAME</t>
  </si>
  <si>
    <t>PROV NUM</t>
  </si>
  <si>
    <t>(Non-Vent)</t>
  </si>
  <si>
    <t>(Vent)</t>
  </si>
  <si>
    <t>ALAMEDA HOSPITAL</t>
  </si>
  <si>
    <t>ALHAMBRA HOSPITAL MEDICAL CENTER</t>
  </si>
  <si>
    <t>CALIFORNIA PACIFIC MEDICAL CENTER - DAVIES CAMPUS</t>
  </si>
  <si>
    <t>CHAPMAN GLOBAL MEDICAL CENTER</t>
  </si>
  <si>
    <t>COMMUNITY HOSPITAL OF SAN BERNARDINO</t>
  </si>
  <si>
    <t>COMMUNITY REGIONAL MEDICAL CENTER</t>
  </si>
  <si>
    <t>CORONA REGIONAL MEDICAL CENTER</t>
  </si>
  <si>
    <t>DELANO REGIONAL MEDICAL CENTER</t>
  </si>
  <si>
    <t>EAST LOS ANGELES DOCTORS HOSPITAL</t>
  </si>
  <si>
    <t>Encino Hospital Med Ctr</t>
  </si>
  <si>
    <t>GREATER EL MONTE COMMUNITY HOSPITAL</t>
  </si>
  <si>
    <t>HEALDSBURG DISTRICT HOSPITAL</t>
  </si>
  <si>
    <t>HEMET VALLEY MEDICAL CENTER</t>
  </si>
  <si>
    <t>HI-DESERT MEDICAL CENTER</t>
  </si>
  <si>
    <t>HOLLYWOOD PRESBYTERIAN MEDICAL CENTER</t>
  </si>
  <si>
    <t>KAWEAH DELTA MEDICAL CENTER</t>
  </si>
  <si>
    <t>KINDRED HOSPITAL BREA</t>
  </si>
  <si>
    <t>LA DOWNTOWN MEDICAL CENTER was West Covina MC</t>
  </si>
  <si>
    <t>LOS ANGELES COMMUNITY HOSPITAL</t>
  </si>
  <si>
    <t>MEMORIAL HOSPITAL OF GARDENA</t>
  </si>
  <si>
    <t>PACIFICA HOSPITAL OF THE VALLEY</t>
  </si>
  <si>
    <t>PALOMAR MEDICAL CENTER—POWAY - was Pomerado  MC</t>
  </si>
  <si>
    <t>PROVIDENCE HOLY CROSS MEDICAL CENTER</t>
  </si>
  <si>
    <t>PROVIDENCE LITTLE COMPANY OF MARY MEDICAL CENTER - SAN PEDRO</t>
  </si>
  <si>
    <t>SAN GABRIEL VALLEY MEDICAL CENTER</t>
  </si>
  <si>
    <t>SANTA CLARA VALLEY MEDICAL CENTER</t>
  </si>
  <si>
    <t>AHMC SETON MEDICAL CENTER</t>
  </si>
  <si>
    <t>SHARP CORONADO HOSPITAL AND HEALTHCARE CENTER</t>
  </si>
  <si>
    <t>SHERMAN OAKS HOSPITAL</t>
  </si>
  <si>
    <t>SIERRA VIEW MEDICAL CENTER</t>
  </si>
  <si>
    <t>SOUTH COAST GLOBAL MEDICAL CENTER</t>
  </si>
  <si>
    <t>SOUTHERN CALIFORNIA HOSPITAL</t>
  </si>
  <si>
    <t>ST. JOHN'S REGIONAL MEDICAL CENTER</t>
  </si>
  <si>
    <t>WEST ANAHEIM MEDICAL CENTER</t>
  </si>
  <si>
    <t>Vent Class Median</t>
  </si>
  <si>
    <t xml:space="preserve">DISTINCT PART SUBACUTE FACILITIES, 1/1/2026 RATES                                            </t>
  </si>
  <si>
    <t>Non-Vent Class Median</t>
  </si>
  <si>
    <t>CY 2025 Annual Rates</t>
  </si>
  <si>
    <t>ENCINO HOSPITAL MEDICAL CENTER</t>
  </si>
  <si>
    <t>2027 Class Median</t>
  </si>
  <si>
    <t>% Change</t>
  </si>
  <si>
    <t xml:space="preserve">Non Ventilator Class Median </t>
  </si>
  <si>
    <t>Non Ventilator Hold Harmless Rate (2026)</t>
  </si>
  <si>
    <t>Bedhold</t>
  </si>
  <si>
    <t xml:space="preserve">Ventilator Class Median </t>
  </si>
  <si>
    <t xml:space="preserve">Ventilator Hold Harmless Rate (2026) </t>
  </si>
  <si>
    <t>DPSA Per Diem Rate Calculations for CY 2027</t>
  </si>
  <si>
    <t>Rate Period Midpoint</t>
  </si>
  <si>
    <t>DP Patient Days</t>
  </si>
  <si>
    <t>Capital Costs (Not Inflated)</t>
  </si>
  <si>
    <t xml:space="preserve">Routine Cost </t>
  </si>
  <si>
    <t>Salaries, Wages and Benefits (Inflated: Labor Study Factor)</t>
  </si>
  <si>
    <t>All Other Costs (Inflated: CCPI)</t>
  </si>
  <si>
    <t>Total Projected Costs</t>
  </si>
  <si>
    <t>Ancillary Cost</t>
  </si>
  <si>
    <t>Non Vent Rate</t>
  </si>
  <si>
    <t>Vent Rate</t>
  </si>
  <si>
    <t>Final Hold Harmless Rates</t>
  </si>
  <si>
    <t xml:space="preserve">FACILITY NAME </t>
  </si>
  <si>
    <t>NPI</t>
  </si>
  <si>
    <t>Fiscal Year Beginning</t>
  </si>
  <si>
    <t>Fiscal Year Ending</t>
  </si>
  <si>
    <t>Months Update</t>
  </si>
  <si>
    <t xml:space="preserve">Total Days Used </t>
  </si>
  <si>
    <t>Medi-Cal Fee For Service Days</t>
  </si>
  <si>
    <t>Medi-Cal Managed Care Days</t>
  </si>
  <si>
    <t xml:space="preserve">Other Days 
</t>
  </si>
  <si>
    <t>Subacute Ventilator
Days</t>
  </si>
  <si>
    <t xml:space="preserve">Licensed Beds </t>
  </si>
  <si>
    <t xml:space="preserve"> Capital Costs </t>
  </si>
  <si>
    <t xml:space="preserve">Routine Costs </t>
  </si>
  <si>
    <t>Total Routine Non-Ventilator
  Costs</t>
  </si>
  <si>
    <t>Non-Ventilator Non Capital SWB Costs</t>
  </si>
  <si>
    <t xml:space="preserve">Inflation Labor Factor </t>
  </si>
  <si>
    <t xml:space="preserve">Projected Labor Cost </t>
  </si>
  <si>
    <t>SB 616 Adjustment
 (Addtl 16 hours per 2,080 hours in 12 month period=0.0076)</t>
  </si>
  <si>
    <t xml:space="preserve">Previous Year Licensed Fee </t>
  </si>
  <si>
    <t>Revised License Fee</t>
  </si>
  <si>
    <t>All Other Costs Inflation Factor
(CCPI)</t>
  </si>
  <si>
    <t>Ancillary Costs</t>
  </si>
  <si>
    <t>Ancillary Cost Per Day</t>
  </si>
  <si>
    <t xml:space="preserve">Ancillary
Labor </t>
  </si>
  <si>
    <t xml:space="preserve">Ancillary
Non-labor  </t>
  </si>
  <si>
    <t>Inflated Ancillary Labor</t>
  </si>
  <si>
    <t>Inflated Ancillary
Non-labor</t>
  </si>
  <si>
    <t>Inflated Total Ancillary</t>
  </si>
  <si>
    <t>SB 616 Adjustment Per Day</t>
  </si>
  <si>
    <t>Projected total Daily Non Ventilator</t>
  </si>
  <si>
    <t>Projected Total Daily  Ventilator</t>
  </si>
  <si>
    <t>Prior year Non Ventilator Rate (CY 2026)</t>
  </si>
  <si>
    <t>Prior year Ventilator Rate (CY 2026)</t>
  </si>
  <si>
    <t>Non Ventilator Rate compared against Class Median</t>
  </si>
  <si>
    <t xml:space="preserve"> Ventilator Rate compared against Class Median</t>
  </si>
  <si>
    <t xml:space="preserve">Non Ventilator Rate compared to Previous Year Rate </t>
  </si>
  <si>
    <t>Non Ventilator Bedhold Rate</t>
  </si>
  <si>
    <t>Ventilator Bedhold Rate</t>
  </si>
  <si>
    <t>N=M-(J-- vent days*AH -- vent cost/day)</t>
  </si>
  <si>
    <t>O=N (--Non Vent) minus L(-- Cap Cost)</t>
  </si>
  <si>
    <t>P=O * (SWB Ratio Update)</t>
  </si>
  <si>
    <t>R=P*Q</t>
  </si>
  <si>
    <t>S=R(--Projected Labor Cost)*0.0076</t>
  </si>
  <si>
    <t>T=O(--Non Vent Non Cap)-Minus P(-- NV NC SWB Cost)</t>
  </si>
  <si>
    <t>X=((T-(U*K))*W)+(V*K)</t>
  </si>
  <si>
    <t>Y=L(--Cap Cost)+R(--Proj Labor Cost) +X(-- All Other Cost with Lic Fee)</t>
  </si>
  <si>
    <t>AA=Z/F</t>
  </si>
  <si>
    <t>AB=AA* SWB Ratio</t>
  </si>
  <si>
    <t>AC=IF(AA&gt;0,AA-AB,0)</t>
  </si>
  <si>
    <t>AD=IF(AA&gt;0,AB*Inflation Labor Factor)</t>
  </si>
  <si>
    <t>AE=IF(AB&gt;0,AC*Inflation Factor(CCPI))</t>
  </si>
  <si>
    <t>AF=AD+AE</t>
  </si>
  <si>
    <t>AG=61.19-- Constant from Previous Year 2026 * (CCPI for 12 Mo)</t>
  </si>
  <si>
    <t>AH=Y(--Sum of Projected Cost)/F(--Number of days)</t>
  </si>
  <si>
    <t>AI=S(SB 616)/J(Vent days)</t>
  </si>
  <si>
    <t>AJ=AH+AF+AI</t>
  </si>
  <si>
    <t>AK=AJ+AG</t>
  </si>
  <si>
    <t>AN=IF(AJ&gt;Class Median,Class Median,AJ)</t>
  </si>
  <si>
    <t>AO=(AK&gt;Class Median,Class Median,AK)</t>
  </si>
  <si>
    <t>AR=AP-Bedhold</t>
  </si>
  <si>
    <t>AS=AQ-Bedhold</t>
  </si>
  <si>
    <t>Press TAB to move to input areas. Press UP, DOWN, LEFT, or RIGHT ARROW in column A to read through the document</t>
  </si>
  <si>
    <t>SubAcute
ProvNum</t>
  </si>
  <si>
    <t>Type</t>
  </si>
  <si>
    <t>Code</t>
  </si>
  <si>
    <t>FYB</t>
  </si>
  <si>
    <t>FYE</t>
  </si>
  <si>
    <t>Audited Subacute Ancillary Costs</t>
  </si>
  <si>
    <t>Subacute Routine Costs</t>
  </si>
  <si>
    <t>Total Days
Subacute</t>
  </si>
  <si>
    <t>Fee for service</t>
  </si>
  <si>
    <t>Medical Managed Care</t>
  </si>
  <si>
    <t>Subacute Beds</t>
  </si>
  <si>
    <t>Total Licensed Nursing Beds</t>
  </si>
  <si>
    <t>M/C Days
Subacute</t>
  </si>
  <si>
    <t>Total Capital Costs (DP) or Depreciation Bldg/Imp (FS)</t>
  </si>
  <si>
    <t>Subacute Vent
Days</t>
  </si>
  <si>
    <t>Subacute M/C Vent Days</t>
  </si>
  <si>
    <t>Subacute NonVent Days</t>
  </si>
  <si>
    <t>Audited?
1=Yes
0=No</t>
  </si>
  <si>
    <t>Total Medi-Cal Fee-For-Service SA Patient Days</t>
  </si>
  <si>
    <t>Total Medi-Cal Managed Care SA Patient Days</t>
  </si>
  <si>
    <t>Prior year Non Vent Rate</t>
  </si>
  <si>
    <t>Prior year Vent Rate</t>
  </si>
  <si>
    <t>Total Salary &amp; Benefits Expenses</t>
  </si>
  <si>
    <t>SA SCH 1 Provider Name</t>
  </si>
  <si>
    <t>SA SCH 1 Provider NPI</t>
  </si>
  <si>
    <t>DP Type</t>
  </si>
  <si>
    <t>DP Code</t>
  </si>
  <si>
    <t>SA SCH 1 Fiscal Period Beg</t>
  </si>
  <si>
    <t>SA SCH 1 Fiscal Period End</t>
  </si>
  <si>
    <t>SA SCH 1 Audited Col Row 1</t>
  </si>
  <si>
    <t>SA SCH 1 Audited Col Row 2</t>
  </si>
  <si>
    <t>SA SCH 1 Audited col Row 4</t>
  </si>
  <si>
    <t>SA SCH1 Row 16 of Aud Col</t>
  </si>
  <si>
    <t>SA SCH1 Row 17 of Aud Col</t>
  </si>
  <si>
    <t>SA SCH 1 Audited Col Row 13</t>
  </si>
  <si>
    <t>SA SCH 1 Audited Col Row 14</t>
  </si>
  <si>
    <t>SA SCH 1 Audited Col Row 16 + Row 17</t>
  </si>
  <si>
    <t>Capital Cost SA SCH 1 Audited Col Row 20</t>
  </si>
  <si>
    <t>SA SCH 1 Audited Col Row 24</t>
  </si>
  <si>
    <t>SA SCH 1 Audited M/C FFS Col Row 24</t>
  </si>
  <si>
    <t>SA SCH 1 Audited Col Row 25</t>
  </si>
  <si>
    <t>SA Sched1 line 23</t>
  </si>
  <si>
    <t>DP</t>
  </si>
  <si>
    <t>Months To Update</t>
  </si>
  <si>
    <t>CY 2027 Property Tax</t>
  </si>
  <si>
    <t>CY 2027 DOF (Labor) Economic Forecast</t>
  </si>
  <si>
    <t>CY 2027 All Other
(CCPI)</t>
  </si>
  <si>
    <t>License Fees 2027</t>
  </si>
  <si>
    <t>Prior Year 2026</t>
  </si>
  <si>
    <t>Current Year 2027</t>
  </si>
  <si>
    <t>LA County Prior Year</t>
  </si>
  <si>
    <t>LA County Current Year</t>
  </si>
  <si>
    <t>SWB Ratio</t>
  </si>
  <si>
    <t>Salaries and Wages</t>
  </si>
  <si>
    <t>Employee Benefits</t>
  </si>
  <si>
    <t>Total Health Care Expenses</t>
  </si>
  <si>
    <t>Salary %</t>
  </si>
  <si>
    <t>Benefit %</t>
  </si>
  <si>
    <t>Note: Data from HCAI</t>
  </si>
  <si>
    <t xml:space="preserve">·       Title XIX of the Federal Social Security Act (General Use).  </t>
  </si>
  <si>
    <t xml:space="preserve">·       W&amp;I Code 14105(e) (Medi Cal Beneficiary Reimbursement). </t>
  </si>
  <si>
    <t>·       CCR Title 22, §51511.5, and attachment 4.19-D of the State Plan (Per Diem Reimbursement).</t>
  </si>
  <si>
    <t>Total Non-Ventilator Non Capital Costs; Col O=Col N (--Non Vent) minus  Col L(-- Cap Cost)</t>
  </si>
  <si>
    <t>NON-VENT NON-CAPITAL COSTS SWB COSTS; Col  P = Col O * (SWB Ratio Update -- Salary Wage Benefit Ratio from the SWB Ratio Tab )</t>
  </si>
  <si>
    <t>All Other (AO) Non Ventilator Non Capital Costs; Col T = Col O(--Non Vent Non Cap)-Minus Col  P(-- NV NC SWB Cost)</t>
  </si>
  <si>
    <t>All Other Costs With License Fees; Col X=((T-(U*K))*W)+(V*K)</t>
  </si>
  <si>
    <t>Sum of Projected Costs; Col Y=L(--Cap Cost)+R(--Proj Labor Cost) +X(-- All Other Cost with Lic Fee)</t>
  </si>
  <si>
    <t>Ventilator Equipment Cost per Day; Col AG=61.19-- Constant from Previous Year 2026 * (CCPI for 12 Mo -- Cell D4 From CY 2026 Inflation Factors Tab)</t>
  </si>
  <si>
    <t>Sum of Inflated Costs per day; Col AH = Col Y(--Sum of Projected Cost) divided by Col F(--Number of days)</t>
  </si>
  <si>
    <t>Non Ventilator Rate compared to Previous Year Rate; AP=IF(AN&gt;AL,AN,AL)</t>
  </si>
  <si>
    <t>Ventilator Rate compared to Previous Year Rate; AQ=IF(AO&gt;AM,AO,AM)</t>
  </si>
  <si>
    <t>https://data.chhs.ca.gov/dataset/long-term-care-facility-disclosure-report-data</t>
  </si>
  <si>
    <t>Source: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</si>
</sst>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00"/>
    <numFmt numFmtId="165" formatCode="mm/dd/yy;@"/>
    <numFmt numFmtId="166" formatCode="0.00000"/>
    <numFmt numFmtId="167" formatCode="_(* #,##0_);_(* \(#,##0\);_(* &quot;-&quot;??_);_(@_)"/>
    <numFmt numFmtId="168" formatCode="&quot;$&quot;#,##0"/>
    <numFmt numFmtId="169" formatCode="0.0000"/>
    <numFmt numFmtId="170" formatCode="m/d/yy;@"/>
    <numFmt numFmtId="171" formatCode="_(&quot;$&quot;* #,##0_);_(&quot;$&quot;* \(#,##0\);_(&quot;$&quot;* &quot;-&quot;??_);_(@_)"/>
    <numFmt numFmtId="172" formatCode="0.0%"/>
  </numFmts>
  <fonts count="17" x14ac:knownFonts="1">
    <font>
      <sz val="11"/>
      <color theme="1"/>
      <name val="Calibri"/>
      <family val="2"/>
      <scheme val="minor"/>
    </font>
    <font>
      <sz val="11"/>
      <color theme="1"/>
      <name val="Calibri"/>
      <family val="2"/>
      <scheme val="minor"/>
    </font>
    <font>
      <sz val="12"/>
      <name val="Segoe UI"/>
      <family val="2"/>
    </font>
    <font>
      <sz val="10"/>
      <name val="Arial"/>
      <family val="2"/>
    </font>
    <font>
      <sz val="12"/>
      <name val="Times New Roman"/>
      <family val="1"/>
    </font>
    <font>
      <sz val="11"/>
      <color rgb="FF9C5700"/>
      <name val="Calibri"/>
      <family val="2"/>
      <scheme val="minor"/>
    </font>
    <font>
      <b/>
      <sz val="12"/>
      <name val="Segoe UI"/>
      <family val="2"/>
    </font>
    <font>
      <sz val="12"/>
      <color theme="1"/>
      <name val="Calibri"/>
      <family val="2"/>
      <scheme val="minor"/>
    </font>
    <font>
      <b/>
      <sz val="12"/>
      <color theme="1"/>
      <name val="Calibri"/>
      <family val="2"/>
      <scheme val="minor"/>
    </font>
    <font>
      <sz val="12"/>
      <name val="Calibri"/>
      <family val="2"/>
      <scheme val="minor"/>
    </font>
    <font>
      <b/>
      <sz val="14"/>
      <color theme="1"/>
      <name val="Calibri"/>
      <family val="2"/>
      <scheme val="minor"/>
    </font>
    <font>
      <sz val="12"/>
      <color rgb="FF0070C0"/>
      <name val="Calibri"/>
      <family val="2"/>
      <scheme val="minor"/>
    </font>
    <font>
      <b/>
      <sz val="12"/>
      <color theme="0"/>
      <name val="Segoe UI"/>
      <family val="2"/>
    </font>
    <font>
      <sz val="12"/>
      <color theme="0"/>
      <name val="Segoe UI"/>
      <family val="2"/>
    </font>
    <font>
      <sz val="12"/>
      <color theme="1"/>
      <name val="Segoe UI"/>
      <family val="2"/>
    </font>
    <font>
      <u/>
      <sz val="11"/>
      <color theme="10"/>
      <name val="Calibri"/>
      <family val="2"/>
      <scheme val="minor"/>
    </font>
    <font>
      <u/>
      <sz val="12"/>
      <color theme="10"/>
      <name val="Segoe UI"/>
      <family val="2"/>
    </font>
  </fonts>
  <fills count="6">
    <fill>
      <patternFill patternType="none"/>
    </fill>
    <fill>
      <patternFill patternType="gray125"/>
    </fill>
    <fill>
      <patternFill patternType="solid">
        <fgColor theme="0"/>
        <bgColor indexed="64"/>
      </patternFill>
    </fill>
    <fill>
      <patternFill patternType="solid">
        <fgColor rgb="FFFFEB9C"/>
      </patternFill>
    </fill>
    <fill>
      <patternFill patternType="solid">
        <fgColor theme="0"/>
        <bgColor rgb="FF000000"/>
      </patternFill>
    </fill>
    <fill>
      <patternFill patternType="solid">
        <fgColor theme="0"/>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tint="0.499984740745262"/>
      </left>
      <right/>
      <top style="thin">
        <color theme="1" tint="0.499984740745262"/>
      </top>
      <bottom style="thin">
        <color theme="1" tint="0.499984740745262"/>
      </bottom>
      <diagonal/>
    </border>
    <border>
      <left style="thin">
        <color rgb="FF808080"/>
      </left>
      <right style="thin">
        <color rgb="FF808080"/>
      </right>
      <top style="thin">
        <color rgb="FF808080"/>
      </top>
      <bottom style="thin">
        <color rgb="FF80808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indexed="64"/>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right/>
      <top style="thin">
        <color indexed="64"/>
      </top>
      <bottom style="medium">
        <color indexed="64"/>
      </bottom>
      <diagonal/>
    </border>
    <border>
      <left style="medium">
        <color indexed="64"/>
      </left>
      <right style="medium">
        <color rgb="FF000000"/>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13">
    <xf numFmtId="0" fontId="0" fillId="0" borderId="0"/>
    <xf numFmtId="43" fontId="1" fillId="0" borderId="0" applyFont="0" applyFill="0" applyBorder="0" applyAlignment="0" applyProtection="0"/>
    <xf numFmtId="44" fontId="1" fillId="0" borderId="0" applyFont="0" applyFill="0" applyBorder="0" applyAlignment="0" applyProtection="0"/>
    <xf numFmtId="0" fontId="4" fillId="0" borderId="0"/>
    <xf numFmtId="44"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1" fillId="0" borderId="0"/>
    <xf numFmtId="44" fontId="1" fillId="0" borderId="0" applyFont="0" applyFill="0" applyBorder="0" applyAlignment="0" applyProtection="0"/>
    <xf numFmtId="0" fontId="1" fillId="0" borderId="4" applyNumberFormat="0" applyFont="0" applyAlignment="0"/>
    <xf numFmtId="0" fontId="5" fillId="3" borderId="0" applyNumberFormat="0" applyBorder="0" applyAlignment="0" applyProtection="0"/>
    <xf numFmtId="9" fontId="1" fillId="0" borderId="0" applyFont="0" applyFill="0" applyBorder="0" applyAlignment="0" applyProtection="0"/>
    <xf numFmtId="0" fontId="15" fillId="0" borderId="0" applyNumberFormat="0" applyFill="0" applyBorder="0" applyAlignment="0" applyProtection="0"/>
  </cellStyleXfs>
  <cellXfs count="205">
    <xf numFmtId="0" fontId="0" fillId="0" borderId="0" xfId="0"/>
    <xf numFmtId="0" fontId="7" fillId="0" borderId="0" xfId="0" applyFont="1"/>
    <xf numFmtId="0" fontId="8" fillId="0" borderId="0" xfId="0" applyFont="1" applyAlignment="1">
      <alignment vertical="center"/>
    </xf>
    <xf numFmtId="0" fontId="7" fillId="0" borderId="0" xfId="0" applyFont="1" applyAlignment="1">
      <alignment vertical="center"/>
    </xf>
    <xf numFmtId="3" fontId="7" fillId="0" borderId="1" xfId="0" applyNumberFormat="1" applyFont="1" applyBorder="1"/>
    <xf numFmtId="164" fontId="9" fillId="0" borderId="1" xfId="0" applyNumberFormat="1" applyFont="1" applyBorder="1"/>
    <xf numFmtId="0" fontId="7" fillId="0" borderId="1" xfId="0" applyFont="1" applyBorder="1"/>
    <xf numFmtId="168" fontId="7" fillId="0" borderId="1" xfId="0" applyNumberFormat="1" applyFont="1" applyBorder="1"/>
    <xf numFmtId="0" fontId="10" fillId="0" borderId="0" xfId="0" applyFont="1" applyAlignment="1">
      <alignment vertical="center"/>
    </xf>
    <xf numFmtId="0" fontId="8" fillId="0" borderId="15" xfId="0" applyFont="1" applyBorder="1"/>
    <xf numFmtId="164" fontId="11" fillId="0" borderId="1" xfId="0" applyNumberFormat="1" applyFont="1" applyBorder="1"/>
    <xf numFmtId="0" fontId="8" fillId="0" borderId="1" xfId="0" applyFont="1" applyBorder="1" applyAlignment="1">
      <alignment horizontal="center" vertical="center"/>
    </xf>
    <xf numFmtId="0" fontId="6" fillId="0" borderId="0" xfId="0" applyFont="1" applyProtection="1">
      <protection locked="0"/>
    </xf>
    <xf numFmtId="0" fontId="2" fillId="0" borderId="0" xfId="0" applyFont="1" applyProtection="1">
      <protection locked="0"/>
    </xf>
    <xf numFmtId="0" fontId="6" fillId="0" borderId="1" xfId="0" applyFont="1" applyBorder="1" applyAlignment="1" applyProtection="1">
      <alignment horizontal="center"/>
      <protection locked="0"/>
    </xf>
    <xf numFmtId="0" fontId="2" fillId="0" borderId="1" xfId="0" applyFont="1" applyBorder="1" applyProtection="1">
      <protection locked="0"/>
    </xf>
    <xf numFmtId="0" fontId="2" fillId="0" borderId="1" xfId="0" applyFont="1" applyBorder="1" applyAlignment="1" applyProtection="1">
      <alignment horizontal="center"/>
      <protection locked="0"/>
    </xf>
    <xf numFmtId="44" fontId="2" fillId="0" borderId="1" xfId="2" applyFont="1" applyBorder="1" applyProtection="1">
      <protection locked="0"/>
    </xf>
    <xf numFmtId="0" fontId="2" fillId="2" borderId="1" xfId="0" applyFont="1" applyFill="1" applyBorder="1" applyProtection="1">
      <protection locked="0"/>
    </xf>
    <xf numFmtId="0" fontId="2" fillId="2" borderId="1" xfId="0" applyFont="1" applyFill="1" applyBorder="1" applyAlignment="1" applyProtection="1">
      <alignment horizontal="center"/>
      <protection locked="0"/>
    </xf>
    <xf numFmtId="44" fontId="2" fillId="0" borderId="0" xfId="2" applyFont="1" applyProtection="1">
      <protection locked="0"/>
    </xf>
    <xf numFmtId="44" fontId="2" fillId="0" borderId="0" xfId="0" applyNumberFormat="1" applyFont="1" applyProtection="1">
      <protection locked="0"/>
    </xf>
    <xf numFmtId="0" fontId="6" fillId="0" borderId="18" xfId="0" applyFont="1" applyBorder="1" applyAlignment="1" applyProtection="1">
      <alignment horizontal="center"/>
      <protection locked="0"/>
    </xf>
    <xf numFmtId="0" fontId="6" fillId="0" borderId="19" xfId="0" applyFont="1" applyBorder="1" applyAlignment="1" applyProtection="1">
      <alignment horizontal="center" wrapText="1"/>
      <protection locked="0"/>
    </xf>
    <xf numFmtId="0" fontId="6" fillId="0" borderId="20" xfId="0" applyFont="1" applyBorder="1" applyAlignment="1" applyProtection="1">
      <alignment horizontal="center"/>
      <protection locked="0"/>
    </xf>
    <xf numFmtId="0" fontId="6" fillId="0" borderId="21" xfId="0" applyFont="1" applyBorder="1" applyProtection="1">
      <protection locked="0"/>
    </xf>
    <xf numFmtId="0" fontId="6" fillId="0" borderId="21" xfId="0" applyFont="1" applyBorder="1" applyAlignment="1" applyProtection="1">
      <alignment horizontal="center"/>
      <protection locked="0"/>
    </xf>
    <xf numFmtId="0" fontId="6" fillId="0" borderId="22" xfId="0" applyFont="1" applyBorder="1" applyAlignment="1" applyProtection="1">
      <alignment horizontal="center"/>
      <protection locked="0"/>
    </xf>
    <xf numFmtId="0" fontId="2" fillId="0" borderId="23" xfId="0" applyFont="1" applyBorder="1" applyProtection="1">
      <protection locked="0"/>
    </xf>
    <xf numFmtId="0" fontId="2" fillId="0" borderId="23" xfId="0" applyFont="1" applyBorder="1" applyAlignment="1" applyProtection="1">
      <alignment horizontal="center"/>
      <protection locked="0"/>
    </xf>
    <xf numFmtId="44" fontId="2" fillId="0" borderId="23" xfId="2" applyFont="1" applyBorder="1" applyProtection="1">
      <protection locked="0"/>
    </xf>
    <xf numFmtId="0" fontId="2" fillId="2" borderId="23" xfId="0" applyFont="1" applyFill="1" applyBorder="1" applyProtection="1">
      <protection locked="0"/>
    </xf>
    <xf numFmtId="0" fontId="2" fillId="2" borderId="23" xfId="0" applyFont="1" applyFill="1" applyBorder="1" applyAlignment="1" applyProtection="1">
      <alignment horizontal="center"/>
      <protection locked="0"/>
    </xf>
    <xf numFmtId="44" fontId="2" fillId="2" borderId="23" xfId="2" applyFont="1" applyFill="1" applyBorder="1" applyProtection="1">
      <protection locked="0"/>
    </xf>
    <xf numFmtId="0" fontId="6" fillId="2" borderId="0" xfId="0" applyFont="1" applyFill="1" applyAlignment="1" applyProtection="1">
      <alignment vertical="center"/>
      <protection locked="0"/>
    </xf>
    <xf numFmtId="0" fontId="6" fillId="2" borderId="5" xfId="0" applyFont="1" applyFill="1" applyBorder="1" applyAlignment="1" applyProtection="1">
      <alignment horizontal="center" vertical="center" wrapText="1"/>
      <protection locked="0"/>
    </xf>
    <xf numFmtId="0" fontId="6" fillId="2" borderId="6" xfId="0" applyFont="1" applyFill="1" applyBorder="1" applyAlignment="1" applyProtection="1">
      <alignment horizontal="center" vertical="center" wrapText="1"/>
      <protection locked="0"/>
    </xf>
    <xf numFmtId="0" fontId="2" fillId="2" borderId="8" xfId="0" applyFont="1" applyFill="1" applyBorder="1" applyAlignment="1" applyProtection="1">
      <alignment vertical="center" wrapText="1"/>
      <protection locked="0"/>
    </xf>
    <xf numFmtId="0" fontId="6" fillId="2" borderId="11" xfId="0" applyFont="1" applyFill="1" applyBorder="1" applyAlignment="1" applyProtection="1">
      <alignment horizontal="center" vertical="center" wrapText="1"/>
      <protection locked="0"/>
    </xf>
    <xf numFmtId="0" fontId="2" fillId="2" borderId="12" xfId="0" applyFont="1" applyFill="1" applyBorder="1" applyAlignment="1" applyProtection="1">
      <alignment vertical="center" wrapText="1"/>
      <protection locked="0"/>
    </xf>
    <xf numFmtId="0" fontId="2" fillId="2" borderId="5" xfId="0" applyFont="1" applyFill="1" applyBorder="1" applyAlignment="1" applyProtection="1">
      <alignment vertical="center" wrapText="1"/>
      <protection locked="0"/>
    </xf>
    <xf numFmtId="0" fontId="6" fillId="2" borderId="7" xfId="0" applyFont="1" applyFill="1" applyBorder="1" applyAlignment="1" applyProtection="1">
      <alignment horizontal="center" vertical="center" wrapText="1"/>
      <protection locked="0"/>
    </xf>
    <xf numFmtId="0" fontId="2" fillId="2" borderId="9" xfId="0" applyFont="1" applyFill="1" applyBorder="1" applyAlignment="1" applyProtection="1">
      <alignment vertical="center" wrapText="1"/>
      <protection locked="0"/>
    </xf>
    <xf numFmtId="0" fontId="2" fillId="2" borderId="6" xfId="0" applyFont="1" applyFill="1" applyBorder="1" applyAlignment="1" applyProtection="1">
      <alignment vertical="center" wrapText="1"/>
      <protection locked="0"/>
    </xf>
    <xf numFmtId="0" fontId="2" fillId="2" borderId="0" xfId="0" applyFont="1" applyFill="1" applyAlignment="1" applyProtection="1">
      <alignment vertical="center" wrapText="1"/>
      <protection locked="0"/>
    </xf>
    <xf numFmtId="0" fontId="2" fillId="2" borderId="17" xfId="0" applyFont="1" applyFill="1" applyBorder="1" applyAlignment="1" applyProtection="1">
      <alignment vertical="center" wrapText="1"/>
      <protection locked="0"/>
    </xf>
    <xf numFmtId="0" fontId="2" fillId="2" borderId="0" xfId="0" applyFont="1" applyFill="1" applyProtection="1">
      <protection locked="0"/>
    </xf>
    <xf numFmtId="165" fontId="2" fillId="2" borderId="0" xfId="0" applyNumberFormat="1" applyFont="1" applyFill="1" applyProtection="1">
      <protection locked="0"/>
    </xf>
    <xf numFmtId="164" fontId="2" fillId="2" borderId="0" xfId="0" applyNumberFormat="1" applyFont="1" applyFill="1" applyProtection="1">
      <protection locked="0"/>
    </xf>
    <xf numFmtId="43" fontId="2" fillId="2" borderId="0" xfId="0" applyNumberFormat="1" applyFont="1" applyFill="1" applyProtection="1">
      <protection locked="0"/>
    </xf>
    <xf numFmtId="0" fontId="6" fillId="2" borderId="1" xfId="0" applyFont="1" applyFill="1" applyBorder="1" applyAlignment="1" applyProtection="1">
      <alignment horizontal="center"/>
      <protection locked="0"/>
    </xf>
    <xf numFmtId="164" fontId="6" fillId="2" borderId="1" xfId="0" quotePrefix="1" applyNumberFormat="1" applyFont="1" applyFill="1" applyBorder="1" applyAlignment="1" applyProtection="1">
      <alignment horizontal="center" wrapText="1"/>
      <protection locked="0"/>
    </xf>
    <xf numFmtId="44" fontId="6" fillId="2" borderId="1" xfId="2" quotePrefix="1" applyFont="1" applyFill="1" applyBorder="1" applyProtection="1">
      <protection locked="0"/>
    </xf>
    <xf numFmtId="8" fontId="6" fillId="2" borderId="1" xfId="2" applyNumberFormat="1" applyFont="1" applyFill="1" applyBorder="1" applyProtection="1">
      <protection locked="0"/>
    </xf>
    <xf numFmtId="172" fontId="6" fillId="2" borderId="1" xfId="11" applyNumberFormat="1" applyFont="1" applyFill="1" applyBorder="1" applyProtection="1">
      <protection locked="0"/>
    </xf>
    <xf numFmtId="0" fontId="6" fillId="4" borderId="1" xfId="0" applyFont="1" applyFill="1" applyBorder="1" applyAlignment="1" applyProtection="1">
      <alignment horizontal="center" vertical="center" wrapText="1"/>
      <protection locked="0"/>
    </xf>
    <xf numFmtId="0" fontId="6" fillId="4" borderId="1" xfId="0" applyFont="1" applyFill="1" applyBorder="1" applyAlignment="1" applyProtection="1">
      <alignment horizontal="center" vertical="center"/>
      <protection locked="0"/>
    </xf>
    <xf numFmtId="44" fontId="6" fillId="2" borderId="1" xfId="2" applyFont="1" applyFill="1" applyBorder="1" applyAlignment="1" applyProtection="1">
      <alignment wrapText="1"/>
      <protection locked="0"/>
    </xf>
    <xf numFmtId="44" fontId="6" fillId="2" borderId="1" xfId="2" applyFont="1" applyFill="1" applyBorder="1" applyAlignment="1" applyProtection="1">
      <protection locked="0"/>
    </xf>
    <xf numFmtId="164" fontId="6" fillId="2" borderId="1" xfId="0" applyNumberFormat="1"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0" fontId="6" fillId="2" borderId="1" xfId="7" applyFont="1" applyFill="1" applyBorder="1" applyAlignment="1" applyProtection="1">
      <alignment horizontal="center" vertical="center" wrapText="1"/>
      <protection locked="0"/>
    </xf>
    <xf numFmtId="3" fontId="6" fillId="4" borderId="1" xfId="0" applyNumberFormat="1" applyFont="1" applyFill="1" applyBorder="1" applyAlignment="1" applyProtection="1">
      <alignment horizontal="center" vertical="center" wrapText="1"/>
      <protection locked="0"/>
    </xf>
    <xf numFmtId="166" fontId="6" fillId="4" borderId="1" xfId="0" applyNumberFormat="1" applyFont="1" applyFill="1" applyBorder="1" applyAlignment="1" applyProtection="1">
      <alignment horizontal="center" vertical="center" wrapText="1"/>
      <protection locked="0"/>
    </xf>
    <xf numFmtId="43" fontId="6" fillId="4" borderId="1" xfId="0" applyNumberFormat="1" applyFont="1" applyFill="1" applyBorder="1" applyAlignment="1" applyProtection="1">
      <alignment horizontal="center" vertical="center" wrapText="1"/>
      <protection locked="0"/>
    </xf>
    <xf numFmtId="0" fontId="6" fillId="2" borderId="1" xfId="0" applyFont="1" applyFill="1" applyBorder="1" applyAlignment="1" applyProtection="1">
      <alignment vertical="center" wrapText="1"/>
      <protection locked="0"/>
    </xf>
    <xf numFmtId="0" fontId="6" fillId="2" borderId="1" xfId="0" applyFont="1" applyFill="1" applyBorder="1" applyAlignment="1" applyProtection="1">
      <alignment horizontal="center" vertical="center"/>
      <protection locked="0"/>
    </xf>
    <xf numFmtId="0" fontId="2" fillId="2" borderId="0" xfId="0" applyFont="1" applyFill="1" applyAlignment="1" applyProtection="1">
      <alignment horizontal="center" vertical="center"/>
      <protection locked="0"/>
    </xf>
    <xf numFmtId="3" fontId="6" fillId="2" borderId="1" xfId="0" applyNumberFormat="1" applyFont="1" applyFill="1" applyBorder="1" applyAlignment="1" applyProtection="1">
      <alignment horizontal="center" vertical="center" wrapText="1"/>
      <protection locked="0"/>
    </xf>
    <xf numFmtId="166" fontId="6" fillId="2" borderId="1" xfId="0" applyNumberFormat="1" applyFont="1" applyFill="1" applyBorder="1" applyAlignment="1" applyProtection="1">
      <alignment horizontal="center" vertical="center" wrapText="1"/>
      <protection locked="0"/>
    </xf>
    <xf numFmtId="43" fontId="6" fillId="2" borderId="1" xfId="0" applyNumberFormat="1" applyFont="1" applyFill="1" applyBorder="1" applyAlignment="1" applyProtection="1">
      <alignment horizontal="center" vertical="center" wrapText="1"/>
      <protection locked="0"/>
    </xf>
    <xf numFmtId="0" fontId="2" fillId="2" borderId="1" xfId="0" applyFont="1" applyFill="1" applyBorder="1" applyAlignment="1" applyProtection="1">
      <alignment horizontal="left"/>
      <protection locked="0"/>
    </xf>
    <xf numFmtId="1" fontId="2" fillId="2" borderId="1" xfId="0" applyNumberFormat="1" applyFont="1" applyFill="1" applyBorder="1" applyAlignment="1" applyProtection="1">
      <alignment horizontal="right"/>
      <protection locked="0"/>
    </xf>
    <xf numFmtId="165" fontId="2" fillId="2" borderId="1" xfId="0" applyNumberFormat="1" applyFont="1" applyFill="1" applyBorder="1" applyAlignment="1" applyProtection="1">
      <alignment horizontal="right"/>
      <protection locked="0"/>
    </xf>
    <xf numFmtId="0" fontId="2" fillId="2" borderId="1" xfId="0" applyFont="1" applyFill="1" applyBorder="1" applyAlignment="1" applyProtection="1">
      <alignment horizontal="right" wrapText="1"/>
      <protection locked="0"/>
    </xf>
    <xf numFmtId="37" fontId="2" fillId="2" borderId="1" xfId="0" applyNumberFormat="1" applyFont="1" applyFill="1" applyBorder="1" applyAlignment="1" applyProtection="1">
      <alignment horizontal="right" wrapText="1"/>
      <protection locked="0"/>
    </xf>
    <xf numFmtId="3" fontId="2" fillId="2" borderId="1" xfId="0" applyNumberFormat="1" applyFont="1" applyFill="1" applyBorder="1" applyAlignment="1" applyProtection="1">
      <alignment horizontal="right" wrapText="1"/>
      <protection locked="0"/>
    </xf>
    <xf numFmtId="44" fontId="2" fillId="2" borderId="1" xfId="0" applyNumberFormat="1" applyFont="1" applyFill="1" applyBorder="1" applyAlignment="1" applyProtection="1">
      <alignment horizontal="right" wrapText="1"/>
      <protection locked="0"/>
    </xf>
    <xf numFmtId="166" fontId="2" fillId="2" borderId="1" xfId="2" applyNumberFormat="1" applyFont="1" applyFill="1" applyBorder="1" applyProtection="1">
      <protection locked="0"/>
    </xf>
    <xf numFmtId="44" fontId="2" fillId="2" borderId="1" xfId="2" applyFont="1" applyFill="1" applyBorder="1" applyProtection="1">
      <protection locked="0"/>
    </xf>
    <xf numFmtId="8" fontId="2" fillId="2" borderId="1" xfId="2" applyNumberFormat="1" applyFont="1" applyFill="1" applyBorder="1" applyProtection="1">
      <protection locked="0"/>
    </xf>
    <xf numFmtId="166" fontId="2" fillId="2" borderId="1" xfId="0" applyNumberFormat="1" applyFont="1" applyFill="1" applyBorder="1" applyAlignment="1" applyProtection="1">
      <alignment horizontal="right" wrapText="1"/>
      <protection locked="0"/>
    </xf>
    <xf numFmtId="44" fontId="2" fillId="2" borderId="1" xfId="0" applyNumberFormat="1" applyFont="1" applyFill="1" applyBorder="1" applyProtection="1">
      <protection locked="0"/>
    </xf>
    <xf numFmtId="44" fontId="2" fillId="2" borderId="2" xfId="2" applyFont="1" applyFill="1" applyBorder="1" applyAlignment="1" applyProtection="1">
      <alignment horizontal="right" wrapText="1"/>
      <protection locked="0"/>
    </xf>
    <xf numFmtId="44" fontId="2" fillId="2" borderId="2" xfId="0" applyNumberFormat="1" applyFont="1" applyFill="1" applyBorder="1" applyProtection="1">
      <protection locked="0"/>
    </xf>
    <xf numFmtId="164" fontId="2" fillId="2" borderId="1" xfId="0" applyNumberFormat="1" applyFont="1" applyFill="1" applyBorder="1" applyProtection="1">
      <protection locked="0"/>
    </xf>
    <xf numFmtId="44" fontId="2" fillId="2" borderId="1" xfId="0" applyNumberFormat="1" applyFont="1" applyFill="1" applyBorder="1" applyAlignment="1" applyProtection="1">
      <alignment horizontal="right"/>
      <protection locked="0"/>
    </xf>
    <xf numFmtId="44" fontId="2" fillId="2" borderId="2" xfId="0" applyNumberFormat="1" applyFont="1" applyFill="1" applyBorder="1" applyAlignment="1" applyProtection="1">
      <alignment horizontal="right"/>
      <protection locked="0"/>
    </xf>
    <xf numFmtId="44" fontId="2" fillId="2" borderId="1" xfId="0" applyNumberFormat="1" applyFont="1" applyFill="1" applyBorder="1" applyAlignment="1" applyProtection="1">
      <alignment horizontal="left"/>
      <protection locked="0"/>
    </xf>
    <xf numFmtId="165" fontId="2" fillId="2" borderId="0" xfId="0" applyNumberFormat="1" applyFont="1" applyFill="1" applyAlignment="1" applyProtection="1">
      <alignment horizontal="right"/>
      <protection locked="0"/>
    </xf>
    <xf numFmtId="37" fontId="2" fillId="2" borderId="0" xfId="0" applyNumberFormat="1" applyFont="1" applyFill="1" applyProtection="1">
      <protection locked="0"/>
    </xf>
    <xf numFmtId="44" fontId="2" fillId="2" borderId="0" xfId="0" applyNumberFormat="1" applyFont="1" applyFill="1" applyProtection="1">
      <protection locked="0"/>
    </xf>
    <xf numFmtId="164" fontId="6" fillId="2" borderId="0" xfId="0" applyNumberFormat="1" applyFont="1" applyFill="1" applyAlignment="1" applyProtection="1">
      <alignment vertical="center" wrapText="1"/>
      <protection locked="0"/>
    </xf>
    <xf numFmtId="0" fontId="6" fillId="2" borderId="0" xfId="0" applyFont="1" applyFill="1" applyAlignment="1" applyProtection="1">
      <alignment vertical="center" wrapText="1"/>
      <protection locked="0"/>
    </xf>
    <xf numFmtId="164" fontId="6" fillId="2" borderId="0" xfId="0" applyNumberFormat="1" applyFont="1" applyFill="1" applyAlignment="1" applyProtection="1">
      <alignment wrapText="1"/>
      <protection locked="0"/>
    </xf>
    <xf numFmtId="44" fontId="6" fillId="2" borderId="1" xfId="2" quotePrefix="1" applyFont="1" applyFill="1" applyBorder="1" applyProtection="1"/>
    <xf numFmtId="0" fontId="12" fillId="0" borderId="0" xfId="0" applyFont="1" applyProtection="1">
      <protection locked="0"/>
    </xf>
    <xf numFmtId="167" fontId="2" fillId="2" borderId="1" xfId="1" applyNumberFormat="1" applyFont="1" applyFill="1" applyBorder="1" applyProtection="1">
      <protection locked="0"/>
    </xf>
    <xf numFmtId="0" fontId="2" fillId="2" borderId="1" xfId="0" applyFont="1" applyFill="1" applyBorder="1" applyAlignment="1" applyProtection="1">
      <alignment wrapText="1"/>
      <protection locked="0"/>
    </xf>
    <xf numFmtId="164" fontId="2" fillId="2" borderId="1" xfId="0" applyNumberFormat="1" applyFont="1" applyFill="1" applyBorder="1" applyAlignment="1" applyProtection="1">
      <alignment wrapText="1"/>
      <protection locked="0"/>
    </xf>
    <xf numFmtId="167" fontId="2" fillId="2" borderId="1" xfId="1" applyNumberFormat="1" applyFont="1" applyFill="1" applyBorder="1" applyAlignment="1" applyProtection="1">
      <alignment wrapText="1"/>
      <protection locked="0"/>
    </xf>
    <xf numFmtId="167" fontId="2" fillId="4" borderId="1" xfId="1" applyNumberFormat="1"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wrapText="1"/>
      <protection locked="0"/>
    </xf>
    <xf numFmtId="44" fontId="2" fillId="2" borderId="1" xfId="2" applyFont="1" applyFill="1" applyBorder="1" applyAlignment="1" applyProtection="1">
      <alignment wrapText="1"/>
      <protection locked="0"/>
    </xf>
    <xf numFmtId="14" fontId="2" fillId="2" borderId="1" xfId="0" applyNumberFormat="1" applyFont="1" applyFill="1" applyBorder="1" applyProtection="1">
      <protection locked="0"/>
    </xf>
    <xf numFmtId="37" fontId="2" fillId="2" borderId="1" xfId="1" applyNumberFormat="1" applyFont="1" applyFill="1" applyBorder="1" applyProtection="1">
      <protection locked="0"/>
    </xf>
    <xf numFmtId="14" fontId="2" fillId="2" borderId="23" xfId="0" applyNumberFormat="1" applyFont="1" applyFill="1" applyBorder="1" applyProtection="1">
      <protection locked="0"/>
    </xf>
    <xf numFmtId="164" fontId="2" fillId="2" borderId="23" xfId="0" applyNumberFormat="1" applyFont="1" applyFill="1" applyBorder="1" applyProtection="1">
      <protection locked="0"/>
    </xf>
    <xf numFmtId="37" fontId="2" fillId="2" borderId="23" xfId="0" applyNumberFormat="1" applyFont="1" applyFill="1" applyBorder="1" applyProtection="1">
      <protection locked="0"/>
    </xf>
    <xf numFmtId="44" fontId="2" fillId="2" borderId="23" xfId="0" applyNumberFormat="1" applyFont="1" applyFill="1" applyBorder="1" applyProtection="1">
      <protection locked="0"/>
    </xf>
    <xf numFmtId="3" fontId="2" fillId="2" borderId="23" xfId="0" applyNumberFormat="1" applyFont="1" applyFill="1" applyBorder="1" applyProtection="1">
      <protection locked="0"/>
    </xf>
    <xf numFmtId="170" fontId="2" fillId="2" borderId="1" xfId="0" applyNumberFormat="1" applyFont="1" applyFill="1" applyBorder="1" applyProtection="1">
      <protection locked="0"/>
    </xf>
    <xf numFmtId="44" fontId="2" fillId="2" borderId="1" xfId="1" applyNumberFormat="1" applyFont="1" applyFill="1" applyBorder="1" applyAlignment="1" applyProtection="1">
      <alignment wrapText="1"/>
      <protection locked="0"/>
    </xf>
    <xf numFmtId="164" fontId="2" fillId="2" borderId="14" xfId="0" applyNumberFormat="1" applyFont="1" applyFill="1" applyBorder="1" applyProtection="1">
      <protection locked="0"/>
    </xf>
    <xf numFmtId="167" fontId="2" fillId="2" borderId="0" xfId="1" applyNumberFormat="1" applyFont="1" applyFill="1" applyBorder="1" applyProtection="1"/>
    <xf numFmtId="44" fontId="2" fillId="2" borderId="0" xfId="2" applyFont="1" applyFill="1" applyBorder="1" applyProtection="1"/>
    <xf numFmtId="0" fontId="6" fillId="2" borderId="1" xfId="0" applyFont="1" applyFill="1" applyBorder="1" applyProtection="1">
      <protection locked="0"/>
    </xf>
    <xf numFmtId="0" fontId="6" fillId="2" borderId="1" xfId="0" applyFont="1" applyFill="1" applyBorder="1" applyAlignment="1" applyProtection="1">
      <alignment wrapText="1"/>
      <protection locked="0"/>
    </xf>
    <xf numFmtId="0" fontId="2" fillId="2" borderId="1" xfId="0" applyFont="1" applyFill="1" applyBorder="1" applyAlignment="1" applyProtection="1">
      <alignment horizontal="right" indent="1"/>
      <protection locked="0"/>
    </xf>
    <xf numFmtId="0" fontId="2" fillId="2" borderId="1" xfId="0" applyFont="1" applyFill="1" applyBorder="1" applyAlignment="1" applyProtection="1">
      <alignment horizontal="right"/>
      <protection locked="0"/>
    </xf>
    <xf numFmtId="166" fontId="2" fillId="2" borderId="1" xfId="0" applyNumberFormat="1" applyFont="1" applyFill="1" applyBorder="1" applyProtection="1">
      <protection locked="0"/>
    </xf>
    <xf numFmtId="0" fontId="6" fillId="2" borderId="16" xfId="0" applyFont="1" applyFill="1" applyBorder="1" applyAlignment="1" applyProtection="1">
      <alignment horizontal="center" vertical="center" wrapText="1"/>
      <protection locked="0"/>
    </xf>
    <xf numFmtId="8" fontId="2" fillId="2" borderId="16" xfId="0" applyNumberFormat="1" applyFont="1" applyFill="1" applyBorder="1" applyProtection="1">
      <protection locked="0"/>
    </xf>
    <xf numFmtId="0" fontId="6" fillId="0" borderId="0" xfId="0" applyFont="1" applyAlignment="1" applyProtection="1">
      <alignment horizontal="left" vertical="center"/>
      <protection locked="0"/>
    </xf>
    <xf numFmtId="0" fontId="6" fillId="0" borderId="0" xfId="0" applyFont="1" applyAlignment="1" applyProtection="1">
      <alignment vertical="center"/>
      <protection locked="0"/>
    </xf>
    <xf numFmtId="169" fontId="2" fillId="0" borderId="0" xfId="0" applyNumberFormat="1" applyFont="1" applyProtection="1">
      <protection locked="0"/>
    </xf>
    <xf numFmtId="10" fontId="2" fillId="0" borderId="0" xfId="0" applyNumberFormat="1" applyFont="1" applyProtection="1">
      <protection locked="0"/>
    </xf>
    <xf numFmtId="171" fontId="2" fillId="0" borderId="0" xfId="2" applyNumberFormat="1" applyFont="1" applyProtection="1">
      <protection locked="0"/>
    </xf>
    <xf numFmtId="0" fontId="2" fillId="0" borderId="26" xfId="0" applyFont="1" applyBorder="1" applyProtection="1">
      <protection locked="0"/>
    </xf>
    <xf numFmtId="171" fontId="2" fillId="0" borderId="26" xfId="2" applyNumberFormat="1" applyFont="1" applyBorder="1" applyProtection="1">
      <protection locked="0"/>
    </xf>
    <xf numFmtId="0" fontId="6" fillId="2" borderId="10" xfId="0" applyFont="1" applyFill="1" applyBorder="1" applyAlignment="1" applyProtection="1">
      <alignment horizontal="center" vertical="center" wrapText="1"/>
      <protection locked="0"/>
    </xf>
    <xf numFmtId="0" fontId="2" fillId="2" borderId="0" xfId="0" applyFont="1" applyFill="1" applyAlignment="1" applyProtection="1">
      <alignment vertical="center" wrapText="1"/>
      <protection locked="0"/>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6" fillId="0" borderId="2" xfId="0" applyFont="1" applyBorder="1" applyAlignment="1" applyProtection="1">
      <alignment horizontal="center"/>
      <protection locked="0"/>
    </xf>
    <xf numFmtId="0" fontId="6" fillId="0" borderId="14" xfId="0" applyFont="1" applyBorder="1" applyAlignment="1" applyProtection="1">
      <alignment horizontal="center"/>
      <protection locked="0"/>
    </xf>
    <xf numFmtId="0" fontId="6" fillId="0" borderId="24" xfId="0" applyFont="1" applyBorder="1" applyAlignment="1" applyProtection="1">
      <alignment horizontal="center"/>
      <protection locked="0"/>
    </xf>
    <xf numFmtId="0" fontId="6" fillId="0" borderId="25" xfId="0" applyFont="1" applyBorder="1" applyAlignment="1" applyProtection="1">
      <alignment horizontal="center"/>
      <protection locked="0"/>
    </xf>
    <xf numFmtId="0" fontId="6" fillId="2" borderId="1" xfId="0" applyFont="1" applyFill="1" applyBorder="1" applyAlignment="1" applyProtection="1">
      <alignment horizontal="center" vertical="center"/>
      <protection locked="0"/>
    </xf>
    <xf numFmtId="0" fontId="6" fillId="2" borderId="1" xfId="0" applyFont="1" applyFill="1" applyBorder="1" applyAlignment="1" applyProtection="1">
      <alignment horizontal="center" vertical="center" wrapText="1"/>
      <protection locked="0"/>
    </xf>
    <xf numFmtId="0" fontId="6" fillId="4" borderId="1" xfId="0" applyFont="1" applyFill="1" applyBorder="1" applyAlignment="1" applyProtection="1">
      <alignment horizontal="center" vertical="center"/>
      <protection locked="0"/>
    </xf>
    <xf numFmtId="0" fontId="13" fillId="0" borderId="0" xfId="0" applyFont="1" applyProtection="1">
      <protection locked="0"/>
    </xf>
    <xf numFmtId="0" fontId="14" fillId="0" borderId="0" xfId="0" applyFont="1"/>
    <xf numFmtId="0" fontId="14" fillId="0" borderId="0" xfId="0" applyFont="1" applyAlignment="1" applyProtection="1">
      <alignment vertical="top" wrapText="1"/>
      <protection locked="0"/>
    </xf>
    <xf numFmtId="0" fontId="13" fillId="2" borderId="0" xfId="0" applyFont="1" applyFill="1" applyProtection="1">
      <protection locked="0"/>
    </xf>
    <xf numFmtId="0" fontId="2" fillId="2" borderId="0" xfId="0" applyFont="1" applyFill="1" applyAlignment="1" applyProtection="1">
      <alignment vertical="center"/>
      <protection locked="0"/>
    </xf>
    <xf numFmtId="0" fontId="2" fillId="2" borderId="0" xfId="0" applyFont="1" applyFill="1" applyAlignment="1" applyProtection="1">
      <alignment horizontal="left" vertical="center" indent="4"/>
      <protection locked="0"/>
    </xf>
    <xf numFmtId="0" fontId="2" fillId="2" borderId="0" xfId="0" applyFont="1" applyFill="1" applyAlignment="1" applyProtection="1">
      <alignment wrapText="1"/>
      <protection locked="0"/>
    </xf>
    <xf numFmtId="0" fontId="6" fillId="2" borderId="27" xfId="0" applyFont="1" applyFill="1" applyBorder="1" applyAlignment="1" applyProtection="1">
      <alignment horizontal="center" vertical="center" wrapText="1"/>
      <protection locked="0"/>
    </xf>
    <xf numFmtId="0" fontId="2" fillId="2" borderId="0" xfId="0" applyFont="1" applyFill="1" applyProtection="1"/>
    <xf numFmtId="0" fontId="6" fillId="2" borderId="0" xfId="0" applyFont="1" applyFill="1" applyAlignment="1" applyProtection="1">
      <alignment vertical="center"/>
    </xf>
    <xf numFmtId="0" fontId="2" fillId="2" borderId="0" xfId="0" applyFont="1" applyFill="1" applyAlignment="1" applyProtection="1">
      <alignment vertical="center"/>
    </xf>
    <xf numFmtId="0" fontId="13" fillId="0" borderId="0" xfId="0" applyFont="1" applyFill="1" applyBorder="1" applyProtection="1">
      <protection locked="0"/>
    </xf>
    <xf numFmtId="0" fontId="6" fillId="0" borderId="0" xfId="0" applyFont="1" applyFill="1" applyBorder="1" applyProtection="1">
      <protection locked="0"/>
    </xf>
    <xf numFmtId="0" fontId="2" fillId="0" borderId="0" xfId="0" applyFont="1" applyFill="1" applyBorder="1" applyProtection="1"/>
    <xf numFmtId="0" fontId="2" fillId="0" borderId="0" xfId="0" applyFont="1" applyProtection="1"/>
    <xf numFmtId="0" fontId="13" fillId="0" borderId="0" xfId="0" applyFont="1" applyFill="1" applyProtection="1">
      <protection locked="0"/>
    </xf>
    <xf numFmtId="0" fontId="2" fillId="0" borderId="1" xfId="0" applyFont="1" applyBorder="1" applyAlignment="1" applyProtection="1">
      <alignment wrapText="1"/>
      <protection locked="0"/>
    </xf>
    <xf numFmtId="8" fontId="6" fillId="0" borderId="1" xfId="0" applyNumberFormat="1" applyFont="1" applyBorder="1" applyProtection="1">
      <protection locked="0"/>
    </xf>
    <xf numFmtId="0" fontId="2" fillId="0" borderId="0" xfId="0" applyFont="1" applyFill="1" applyProtection="1"/>
    <xf numFmtId="0" fontId="6" fillId="0" borderId="0" xfId="0" applyFont="1" applyProtection="1"/>
    <xf numFmtId="164" fontId="6" fillId="2" borderId="3" xfId="0" quotePrefix="1" applyNumberFormat="1" applyFont="1" applyFill="1" applyBorder="1" applyAlignment="1" applyProtection="1">
      <alignment horizontal="center" wrapText="1"/>
      <protection locked="0"/>
    </xf>
    <xf numFmtId="165" fontId="2" fillId="2" borderId="0" xfId="0" applyNumberFormat="1" applyFont="1" applyFill="1" applyProtection="1"/>
    <xf numFmtId="164" fontId="2" fillId="2" borderId="0" xfId="0" applyNumberFormat="1" applyFont="1" applyFill="1" applyProtection="1"/>
    <xf numFmtId="43" fontId="2" fillId="2" borderId="0" xfId="0" applyNumberFormat="1" applyFont="1" applyFill="1" applyProtection="1"/>
    <xf numFmtId="164" fontId="6" fillId="2" borderId="0" xfId="0" quotePrefix="1" applyNumberFormat="1" applyFont="1" applyFill="1" applyAlignment="1" applyProtection="1">
      <alignment horizontal="center" wrapText="1"/>
    </xf>
    <xf numFmtId="164" fontId="6" fillId="2" borderId="1" xfId="0" quotePrefix="1" applyNumberFormat="1" applyFont="1" applyFill="1" applyBorder="1" applyAlignment="1" applyProtection="1">
      <alignment horizontal="center" wrapText="1"/>
    </xf>
    <xf numFmtId="0" fontId="2" fillId="2" borderId="1" xfId="0" applyFont="1" applyFill="1" applyBorder="1" applyProtection="1"/>
    <xf numFmtId="0" fontId="6" fillId="4" borderId="1" xfId="0" applyFont="1" applyFill="1" applyBorder="1" applyAlignment="1" applyProtection="1">
      <alignment horizontal="center" vertical="center"/>
    </xf>
    <xf numFmtId="0" fontId="2" fillId="2" borderId="1" xfId="0" applyFont="1" applyFill="1" applyBorder="1" applyAlignment="1" applyProtection="1">
      <alignment horizontal="center" vertical="center"/>
    </xf>
    <xf numFmtId="44" fontId="6" fillId="2" borderId="1" xfId="2" applyFont="1" applyFill="1" applyBorder="1" applyAlignment="1" applyProtection="1">
      <alignment vertical="center"/>
      <protection locked="0"/>
    </xf>
    <xf numFmtId="165" fontId="6" fillId="2" borderId="1" xfId="0" applyNumberFormat="1" applyFont="1" applyFill="1" applyBorder="1" applyProtection="1">
      <protection locked="0"/>
    </xf>
    <xf numFmtId="0" fontId="6" fillId="2" borderId="2" xfId="0" applyFont="1" applyFill="1" applyBorder="1" applyAlignment="1" applyProtection="1">
      <alignment horizontal="center" vertical="center"/>
      <protection locked="0"/>
    </xf>
    <xf numFmtId="0" fontId="6" fillId="2" borderId="13" xfId="0" applyFont="1" applyFill="1" applyBorder="1" applyAlignment="1" applyProtection="1">
      <alignment horizontal="center" vertical="center"/>
      <protection locked="0"/>
    </xf>
    <xf numFmtId="0" fontId="6" fillId="2" borderId="14" xfId="0" applyFont="1" applyFill="1" applyBorder="1" applyAlignment="1" applyProtection="1">
      <alignment horizontal="center" vertical="center"/>
      <protection locked="0"/>
    </xf>
    <xf numFmtId="164" fontId="6" fillId="5" borderId="2" xfId="10" applyNumberFormat="1" applyFont="1" applyFill="1" applyBorder="1" applyAlignment="1" applyProtection="1">
      <alignment horizontal="center" vertical="center"/>
      <protection locked="0"/>
    </xf>
    <xf numFmtId="164" fontId="6" fillId="5" borderId="13" xfId="10" applyNumberFormat="1" applyFont="1" applyFill="1" applyBorder="1" applyAlignment="1" applyProtection="1">
      <alignment horizontal="center" vertical="center"/>
      <protection locked="0"/>
    </xf>
    <xf numFmtId="164" fontId="6" fillId="5" borderId="14" xfId="10" applyNumberFormat="1" applyFont="1" applyFill="1" applyBorder="1" applyAlignment="1" applyProtection="1">
      <alignment horizontal="center" vertical="center"/>
      <protection locked="0"/>
    </xf>
    <xf numFmtId="43" fontId="6" fillId="2" borderId="1" xfId="0" applyNumberFormat="1" applyFont="1" applyFill="1" applyBorder="1" applyAlignment="1" applyProtection="1">
      <alignment horizontal="center" vertical="center" wrapText="1"/>
      <protection locked="0"/>
    </xf>
    <xf numFmtId="43" fontId="6" fillId="4" borderId="1" xfId="0" applyNumberFormat="1" applyFont="1" applyFill="1" applyBorder="1" applyAlignment="1" applyProtection="1">
      <alignment horizontal="center" vertical="center"/>
      <protection locked="0"/>
    </xf>
    <xf numFmtId="14" fontId="6" fillId="4" borderId="1" xfId="0" applyNumberFormat="1" applyFont="1" applyFill="1" applyBorder="1" applyAlignment="1" applyProtection="1">
      <alignment horizontal="center" vertical="center"/>
      <protection locked="0"/>
    </xf>
    <xf numFmtId="0" fontId="2" fillId="2" borderId="3" xfId="0" applyFont="1" applyFill="1" applyBorder="1" applyProtection="1">
      <protection locked="0"/>
    </xf>
    <xf numFmtId="0" fontId="2" fillId="2" borderId="28" xfId="0" applyFont="1" applyFill="1" applyBorder="1" applyProtection="1">
      <protection locked="0"/>
    </xf>
    <xf numFmtId="164" fontId="2" fillId="2" borderId="29" xfId="0" applyNumberFormat="1" applyFont="1" applyFill="1" applyBorder="1" applyProtection="1">
      <protection locked="0"/>
    </xf>
    <xf numFmtId="164" fontId="2" fillId="2" borderId="28" xfId="0" applyNumberFormat="1" applyFont="1" applyFill="1" applyBorder="1" applyAlignment="1" applyProtection="1">
      <alignment wrapText="1"/>
      <protection locked="0"/>
    </xf>
    <xf numFmtId="0" fontId="6" fillId="2" borderId="1" xfId="0" applyFont="1" applyFill="1" applyBorder="1" applyAlignment="1" applyProtection="1">
      <alignment horizontal="left" vertical="center"/>
      <protection locked="0"/>
    </xf>
    <xf numFmtId="164" fontId="6" fillId="2" borderId="1" xfId="0" applyNumberFormat="1" applyFont="1" applyFill="1" applyBorder="1" applyAlignment="1" applyProtection="1">
      <alignment horizontal="left" vertical="center" wrapText="1"/>
      <protection locked="0"/>
    </xf>
    <xf numFmtId="167" fontId="6" fillId="2" borderId="1" xfId="1" applyNumberFormat="1" applyFont="1" applyFill="1" applyBorder="1" applyAlignment="1" applyProtection="1">
      <alignment horizontal="left" vertical="center" wrapText="1"/>
      <protection locked="0"/>
    </xf>
    <xf numFmtId="167" fontId="6" fillId="4" borderId="1" xfId="1" applyNumberFormat="1"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wrapText="1"/>
      <protection locked="0"/>
    </xf>
    <xf numFmtId="44" fontId="6" fillId="2" borderId="1" xfId="2" applyFont="1" applyFill="1" applyBorder="1" applyAlignment="1" applyProtection="1">
      <alignment horizontal="left" vertical="center" wrapText="1"/>
      <protection locked="0"/>
    </xf>
    <xf numFmtId="0" fontId="6" fillId="2" borderId="1" xfId="0" applyFont="1" applyFill="1" applyBorder="1" applyAlignment="1" applyProtection="1">
      <alignment horizontal="left" vertical="center" wrapText="1"/>
      <protection locked="0"/>
    </xf>
    <xf numFmtId="164" fontId="6" fillId="2" borderId="2" xfId="0" applyNumberFormat="1" applyFont="1" applyFill="1" applyBorder="1" applyAlignment="1" applyProtection="1">
      <alignment horizontal="left" vertical="center" wrapText="1"/>
      <protection locked="0"/>
    </xf>
    <xf numFmtId="164" fontId="6" fillId="2" borderId="0" xfId="0" applyNumberFormat="1" applyFont="1" applyFill="1" applyBorder="1" applyAlignment="1" applyProtection="1">
      <alignment horizontal="left" vertical="center" wrapText="1"/>
      <protection locked="0"/>
    </xf>
    <xf numFmtId="0" fontId="6" fillId="2" borderId="0" xfId="0" applyFont="1" applyFill="1" applyBorder="1" applyAlignment="1" applyProtection="1">
      <alignment horizontal="left" vertical="center"/>
      <protection locked="0"/>
    </xf>
    <xf numFmtId="0" fontId="2" fillId="2" borderId="0" xfId="0" applyFont="1" applyFill="1" applyAlignment="1" applyProtection="1">
      <alignment horizontal="center"/>
    </xf>
    <xf numFmtId="3" fontId="2" fillId="2" borderId="1" xfId="0" applyNumberFormat="1" applyFont="1" applyFill="1" applyBorder="1" applyProtection="1">
      <protection locked="0"/>
    </xf>
    <xf numFmtId="168" fontId="2" fillId="2" borderId="1" xfId="0" applyNumberFormat="1" applyFont="1" applyFill="1" applyBorder="1" applyProtection="1">
      <protection locked="0"/>
    </xf>
    <xf numFmtId="42" fontId="2" fillId="2" borderId="1" xfId="0" applyNumberFormat="1" applyFont="1" applyFill="1" applyBorder="1" applyProtection="1">
      <protection locked="0"/>
    </xf>
    <xf numFmtId="6" fontId="2" fillId="0" borderId="0" xfId="0" applyNumberFormat="1" applyFont="1" applyProtection="1">
      <protection locked="0"/>
    </xf>
    <xf numFmtId="10" fontId="2" fillId="0" borderId="0" xfId="11" applyNumberFormat="1" applyFont="1" applyProtection="1"/>
    <xf numFmtId="0" fontId="6" fillId="0" borderId="0" xfId="0" applyFont="1" applyAlignment="1" applyProtection="1">
      <alignment horizontal="left"/>
      <protection locked="0"/>
    </xf>
    <xf numFmtId="0" fontId="16" fillId="0" borderId="0" xfId="12" applyFont="1" applyAlignment="1" applyProtection="1">
      <alignment horizontal="left" vertical="top" wrapText="1"/>
      <protection locked="0"/>
    </xf>
  </cellXfs>
  <cellStyles count="13">
    <cellStyle name="Comma" xfId="1" builtinId="3"/>
    <cellStyle name="Comma 2" xfId="5" xr:uid="{F0AA2B8A-FF11-4D1E-B654-58C341AD2CA2}"/>
    <cellStyle name="Currency" xfId="2" builtinId="4"/>
    <cellStyle name="Currency 2" xfId="4" xr:uid="{4A659149-1A35-4BA6-A322-2E6F6B8908A8}"/>
    <cellStyle name="Currency 3" xfId="8" xr:uid="{BCEFC353-82D6-46E7-9250-DE735E557131}"/>
    <cellStyle name="Hyperlink" xfId="12" builtinId="8"/>
    <cellStyle name="KenBorder" xfId="9" xr:uid="{72EDA557-E83F-48AD-A938-11B7A7B4190C}"/>
    <cellStyle name="Neutral" xfId="10" builtinId="28"/>
    <cellStyle name="Normal" xfId="0" builtinId="0"/>
    <cellStyle name="Normal 2" xfId="3" xr:uid="{CCD5B695-AA6B-4894-868A-7522A0B39C94}"/>
    <cellStyle name="Normal 6" xfId="7" xr:uid="{A7ACE873-42D8-4BB4-8B8B-6581850C358E}"/>
    <cellStyle name="Percent" xfId="11" builtinId="5"/>
    <cellStyle name="Percent 2" xfId="6" xr:uid="{12B445DF-DE1A-4880-96B6-2148E954D310}"/>
  </cellStyles>
  <dxfs count="0"/>
  <tableStyles count="0" defaultTableStyle="TableStyleMedium2" defaultPivotStyle="PivotStyleLight16"/>
  <colors>
    <mruColors>
      <color rgb="FFFFCBFB"/>
      <color rgb="FF66CCFF"/>
      <color rgb="FFFD5D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data.chhs.ca.gov/dataset/long-term-care-facility-disclosure-report-da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43FF6-8C6B-4E6A-9613-99CF5DD6452B}">
  <dimension ref="A1:G8"/>
  <sheetViews>
    <sheetView workbookViewId="0">
      <selection activeCell="A3" sqref="A3:G8"/>
    </sheetView>
  </sheetViews>
  <sheetFormatPr defaultColWidth="0" defaultRowHeight="0" customHeight="1" zeroHeight="1" x14ac:dyDescent="0.45"/>
  <cols>
    <col min="1" max="6" width="8.88671875" style="144" customWidth="1"/>
    <col min="7" max="7" width="35.109375" style="144" customWidth="1"/>
    <col min="8" max="16384" width="8.88671875" style="144" hidden="1"/>
  </cols>
  <sheetData>
    <row r="1" spans="1:7" ht="19.2" x14ac:dyDescent="0.45">
      <c r="A1" s="143" t="s">
        <v>0</v>
      </c>
    </row>
    <row r="2" spans="1:7" ht="19.2" x14ac:dyDescent="0.45">
      <c r="A2" s="12" t="s">
        <v>1</v>
      </c>
    </row>
    <row r="3" spans="1:7" ht="19.2" x14ac:dyDescent="0.45">
      <c r="A3" s="145" t="s">
        <v>2</v>
      </c>
      <c r="B3" s="145"/>
      <c r="C3" s="145"/>
      <c r="D3" s="145"/>
      <c r="E3" s="145"/>
      <c r="F3" s="145"/>
      <c r="G3" s="145"/>
    </row>
    <row r="4" spans="1:7" ht="19.2" x14ac:dyDescent="0.45">
      <c r="A4" s="145"/>
      <c r="B4" s="145"/>
      <c r="C4" s="145"/>
      <c r="D4" s="145"/>
      <c r="E4" s="145"/>
      <c r="F4" s="145"/>
      <c r="G4" s="145"/>
    </row>
    <row r="5" spans="1:7" ht="19.2" x14ac:dyDescent="0.45">
      <c r="A5" s="145"/>
      <c r="B5" s="145"/>
      <c r="C5" s="145"/>
      <c r="D5" s="145"/>
      <c r="E5" s="145"/>
      <c r="F5" s="145"/>
      <c r="G5" s="145"/>
    </row>
    <row r="6" spans="1:7" ht="19.2" x14ac:dyDescent="0.45">
      <c r="A6" s="145"/>
      <c r="B6" s="145"/>
      <c r="C6" s="145"/>
      <c r="D6" s="145"/>
      <c r="E6" s="145"/>
      <c r="F6" s="145"/>
      <c r="G6" s="145"/>
    </row>
    <row r="7" spans="1:7" ht="19.2" x14ac:dyDescent="0.45">
      <c r="A7" s="145"/>
      <c r="B7" s="145"/>
      <c r="C7" s="145"/>
      <c r="D7" s="145"/>
      <c r="E7" s="145"/>
      <c r="F7" s="145"/>
      <c r="G7" s="145"/>
    </row>
    <row r="8" spans="1:7" ht="19.2" x14ac:dyDescent="0.45">
      <c r="A8" s="145"/>
      <c r="B8" s="145"/>
      <c r="C8" s="145"/>
      <c r="D8" s="145"/>
      <c r="E8" s="145"/>
      <c r="F8" s="145"/>
      <c r="G8" s="145"/>
    </row>
  </sheetData>
  <sheetProtection sheet="1" objects="1" scenarios="1" selectLockedCells="1"/>
  <mergeCells count="1">
    <mergeCell ref="A3:G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2860D-FEEB-41A5-9A24-42DA6F1E9ECF}">
  <dimension ref="A1:C79"/>
  <sheetViews>
    <sheetView zoomScale="86" zoomScaleNormal="86" workbookViewId="0"/>
  </sheetViews>
  <sheetFormatPr defaultColWidth="0" defaultRowHeight="19.2" zeroHeight="1" x14ac:dyDescent="0.45"/>
  <cols>
    <col min="1" max="1" width="34.44140625" style="46" customWidth="1"/>
    <col min="2" max="2" width="117.5546875" style="46" customWidth="1"/>
    <col min="3" max="3" width="0" style="46" hidden="1" customWidth="1"/>
    <col min="4" max="16384" width="9.109375" style="46" hidden="1"/>
  </cols>
  <sheetData>
    <row r="1" spans="1:2" x14ac:dyDescent="0.45">
      <c r="A1" s="146" t="s">
        <v>0</v>
      </c>
      <c r="B1" s="151"/>
    </row>
    <row r="2" spans="1:2" x14ac:dyDescent="0.45">
      <c r="A2" s="12" t="s">
        <v>3</v>
      </c>
      <c r="B2" s="151"/>
    </row>
    <row r="3" spans="1:2" x14ac:dyDescent="0.45">
      <c r="A3" s="34" t="s">
        <v>4</v>
      </c>
      <c r="B3" s="151"/>
    </row>
    <row r="4" spans="1:2" x14ac:dyDescent="0.45">
      <c r="A4" s="34" t="s">
        <v>5</v>
      </c>
      <c r="B4" s="151"/>
    </row>
    <row r="5" spans="1:2" ht="92.25" customHeight="1" x14ac:dyDescent="0.45">
      <c r="A5" s="131" t="s">
        <v>6</v>
      </c>
      <c r="B5" s="147"/>
    </row>
    <row r="6" spans="1:2" ht="32.1" customHeight="1" x14ac:dyDescent="0.45">
      <c r="A6" s="34" t="s">
        <v>7</v>
      </c>
      <c r="B6" s="151"/>
    </row>
    <row r="7" spans="1:2" x14ac:dyDescent="0.45">
      <c r="A7" s="148" t="s">
        <v>313</v>
      </c>
      <c r="B7" s="151"/>
    </row>
    <row r="8" spans="1:2" hidden="1" x14ac:dyDescent="0.45">
      <c r="A8" s="148" t="s">
        <v>314</v>
      </c>
      <c r="B8" s="151"/>
    </row>
    <row r="9" spans="1:2" ht="20.100000000000001" customHeight="1" x14ac:dyDescent="0.45">
      <c r="A9" s="148" t="s">
        <v>315</v>
      </c>
      <c r="B9" s="151"/>
    </row>
    <row r="10" spans="1:2" x14ac:dyDescent="0.45">
      <c r="A10" s="34" t="s">
        <v>8</v>
      </c>
      <c r="B10" s="151"/>
    </row>
    <row r="11" spans="1:2" ht="19.8" thickBot="1" x14ac:dyDescent="0.5">
      <c r="A11" s="34" t="s">
        <v>9</v>
      </c>
      <c r="B11" s="151"/>
    </row>
    <row r="12" spans="1:2" ht="19.8" thickBot="1" x14ac:dyDescent="0.5">
      <c r="A12" s="35" t="s">
        <v>10</v>
      </c>
      <c r="B12" s="36" t="s">
        <v>11</v>
      </c>
    </row>
    <row r="13" spans="1:2" ht="19.8" thickBot="1" x14ac:dyDescent="0.5">
      <c r="A13" s="41" t="s">
        <v>12</v>
      </c>
      <c r="B13" s="37" t="s">
        <v>13</v>
      </c>
    </row>
    <row r="14" spans="1:2" ht="19.8" thickBot="1" x14ac:dyDescent="0.5">
      <c r="A14" s="41" t="s">
        <v>14</v>
      </c>
      <c r="B14" s="37" t="s">
        <v>15</v>
      </c>
    </row>
    <row r="15" spans="1:2" ht="19.8" thickBot="1" x14ac:dyDescent="0.5">
      <c r="A15" s="41" t="s">
        <v>16</v>
      </c>
      <c r="B15" s="37" t="s">
        <v>17</v>
      </c>
    </row>
    <row r="16" spans="1:2" ht="23.1" customHeight="1" thickBot="1" x14ac:dyDescent="0.5">
      <c r="A16" s="41" t="s">
        <v>18</v>
      </c>
      <c r="B16" s="37" t="s">
        <v>19</v>
      </c>
    </row>
    <row r="17" spans="1:2" ht="39" thickBot="1" x14ac:dyDescent="0.5">
      <c r="A17" s="41" t="s">
        <v>20</v>
      </c>
      <c r="B17" s="37" t="s">
        <v>21</v>
      </c>
    </row>
    <row r="18" spans="1:2" ht="23.4" customHeight="1" thickBot="1" x14ac:dyDescent="0.5">
      <c r="A18" s="41" t="s">
        <v>22</v>
      </c>
      <c r="B18" s="37" t="s">
        <v>23</v>
      </c>
    </row>
    <row r="19" spans="1:2" ht="20.399999999999999" customHeight="1" thickBot="1" x14ac:dyDescent="0.5">
      <c r="A19" s="41" t="s">
        <v>24</v>
      </c>
      <c r="B19" s="37" t="s">
        <v>25</v>
      </c>
    </row>
    <row r="20" spans="1:2" ht="21.6" customHeight="1" thickBot="1" x14ac:dyDescent="0.5">
      <c r="A20" s="41" t="s">
        <v>26</v>
      </c>
      <c r="B20" s="37" t="s">
        <v>27</v>
      </c>
    </row>
    <row r="21" spans="1:2" ht="20.399999999999999" customHeight="1" thickBot="1" x14ac:dyDescent="0.5">
      <c r="A21" s="41" t="s">
        <v>28</v>
      </c>
      <c r="B21" s="37" t="s">
        <v>29</v>
      </c>
    </row>
    <row r="22" spans="1:2" ht="20.100000000000001" customHeight="1" thickBot="1" x14ac:dyDescent="0.5">
      <c r="A22" s="41" t="s">
        <v>30</v>
      </c>
      <c r="B22" s="37" t="s">
        <v>31</v>
      </c>
    </row>
    <row r="23" spans="1:2" ht="20.399999999999999" customHeight="1" thickBot="1" x14ac:dyDescent="0.5">
      <c r="A23" s="41" t="s">
        <v>32</v>
      </c>
      <c r="B23" s="37" t="s">
        <v>33</v>
      </c>
    </row>
    <row r="24" spans="1:2" ht="21.9" customHeight="1" thickBot="1" x14ac:dyDescent="0.5">
      <c r="A24" s="41" t="s">
        <v>34</v>
      </c>
      <c r="B24" s="37" t="s">
        <v>35</v>
      </c>
    </row>
    <row r="25" spans="1:2" x14ac:dyDescent="0.45">
      <c r="A25" s="151"/>
      <c r="B25" s="151"/>
    </row>
    <row r="26" spans="1:2" ht="19.8" thickBot="1" x14ac:dyDescent="0.5">
      <c r="A26" s="34" t="s">
        <v>36</v>
      </c>
      <c r="B26" s="151"/>
    </row>
    <row r="27" spans="1:2" ht="19.8" thickBot="1" x14ac:dyDescent="0.5">
      <c r="A27" s="35" t="s">
        <v>10</v>
      </c>
      <c r="B27" s="38" t="s">
        <v>11</v>
      </c>
    </row>
    <row r="28" spans="1:2" ht="19.8" thickBot="1" x14ac:dyDescent="0.5">
      <c r="A28" s="41" t="s">
        <v>37</v>
      </c>
      <c r="B28" s="39" t="s">
        <v>38</v>
      </c>
    </row>
    <row r="29" spans="1:2" ht="19.8" thickBot="1" x14ac:dyDescent="0.5">
      <c r="A29" s="41" t="s">
        <v>39</v>
      </c>
      <c r="B29" s="39" t="s">
        <v>40</v>
      </c>
    </row>
    <row r="30" spans="1:2" ht="19.8" thickBot="1" x14ac:dyDescent="0.5">
      <c r="A30" s="35" t="s">
        <v>41</v>
      </c>
      <c r="B30" s="40" t="s">
        <v>316</v>
      </c>
    </row>
    <row r="31" spans="1:2" x14ac:dyDescent="0.45">
      <c r="A31" s="151"/>
      <c r="B31" s="151"/>
    </row>
    <row r="32" spans="1:2" ht="19.8" thickBot="1" x14ac:dyDescent="0.5">
      <c r="A32" s="34" t="s">
        <v>43</v>
      </c>
      <c r="B32" s="151"/>
    </row>
    <row r="33" spans="1:2" ht="19.8" thickBot="1" x14ac:dyDescent="0.5">
      <c r="A33" s="35" t="s">
        <v>10</v>
      </c>
      <c r="B33" s="36" t="s">
        <v>11</v>
      </c>
    </row>
    <row r="34" spans="1:2" s="149" customFormat="1" ht="41.4" customHeight="1" thickBot="1" x14ac:dyDescent="0.5">
      <c r="A34" s="130" t="s">
        <v>44</v>
      </c>
      <c r="B34" s="42" t="s">
        <v>317</v>
      </c>
    </row>
    <row r="35" spans="1:2" ht="19.8" thickBot="1" x14ac:dyDescent="0.5">
      <c r="A35" s="35" t="s">
        <v>45</v>
      </c>
      <c r="B35" s="43" t="s">
        <v>46</v>
      </c>
    </row>
    <row r="36" spans="1:2" ht="19.8" thickBot="1" x14ac:dyDescent="0.5">
      <c r="A36" s="41" t="s">
        <v>47</v>
      </c>
      <c r="B36" s="37" t="s">
        <v>48</v>
      </c>
    </row>
    <row r="37" spans="1:2" ht="19.8" thickBot="1" x14ac:dyDescent="0.5">
      <c r="A37" s="41" t="s">
        <v>49</v>
      </c>
      <c r="B37" s="37" t="s">
        <v>50</v>
      </c>
    </row>
    <row r="38" spans="1:2" x14ac:dyDescent="0.45">
      <c r="A38" s="151"/>
      <c r="B38" s="151"/>
    </row>
    <row r="39" spans="1:2" ht="19.8" thickBot="1" x14ac:dyDescent="0.5">
      <c r="A39" s="34" t="s">
        <v>51</v>
      </c>
      <c r="B39" s="151"/>
    </row>
    <row r="40" spans="1:2" ht="19.8" thickBot="1" x14ac:dyDescent="0.5">
      <c r="A40" s="35" t="s">
        <v>10</v>
      </c>
      <c r="B40" s="36" t="s">
        <v>11</v>
      </c>
    </row>
    <row r="41" spans="1:2" s="149" customFormat="1" ht="40.200000000000003" customHeight="1" thickBot="1" x14ac:dyDescent="0.5">
      <c r="A41" s="35" t="s">
        <v>52</v>
      </c>
      <c r="B41" s="40" t="s">
        <v>318</v>
      </c>
    </row>
    <row r="42" spans="1:2" ht="19.8" thickBot="1" x14ac:dyDescent="0.5">
      <c r="A42" s="41" t="s">
        <v>54</v>
      </c>
      <c r="B42" s="37" t="s">
        <v>55</v>
      </c>
    </row>
    <row r="43" spans="1:2" ht="19.8" thickBot="1" x14ac:dyDescent="0.5">
      <c r="A43" s="41" t="s">
        <v>56</v>
      </c>
      <c r="B43" s="39" t="s">
        <v>57</v>
      </c>
    </row>
    <row r="44" spans="1:2" ht="22.5" customHeight="1" thickBot="1" x14ac:dyDescent="0.5">
      <c r="A44" s="41" t="s">
        <v>58</v>
      </c>
      <c r="B44" s="44" t="s">
        <v>59</v>
      </c>
    </row>
    <row r="45" spans="1:2" ht="26.4" customHeight="1" thickBot="1" x14ac:dyDescent="0.5">
      <c r="A45" s="150" t="s">
        <v>60</v>
      </c>
      <c r="B45" s="45" t="s">
        <v>319</v>
      </c>
    </row>
    <row r="46" spans="1:2" x14ac:dyDescent="0.45">
      <c r="A46" s="152"/>
      <c r="B46" s="151"/>
    </row>
    <row r="47" spans="1:2" ht="19.8" thickBot="1" x14ac:dyDescent="0.5">
      <c r="A47" s="34" t="s">
        <v>62</v>
      </c>
      <c r="B47" s="151"/>
    </row>
    <row r="48" spans="1:2" ht="19.8" thickBot="1" x14ac:dyDescent="0.5">
      <c r="A48" s="35" t="s">
        <v>10</v>
      </c>
      <c r="B48" s="36" t="s">
        <v>63</v>
      </c>
    </row>
    <row r="49" spans="1:2" ht="21.6" customHeight="1" thickBot="1" x14ac:dyDescent="0.5">
      <c r="A49" s="35" t="s">
        <v>64</v>
      </c>
      <c r="B49" s="43" t="s">
        <v>320</v>
      </c>
    </row>
    <row r="50" spans="1:2" x14ac:dyDescent="0.45">
      <c r="A50" s="152"/>
      <c r="B50" s="151"/>
    </row>
    <row r="51" spans="1:2" ht="19.8" thickBot="1" x14ac:dyDescent="0.5">
      <c r="A51" s="34" t="s">
        <v>66</v>
      </c>
      <c r="B51" s="151"/>
    </row>
    <row r="52" spans="1:2" ht="19.8" thickBot="1" x14ac:dyDescent="0.5">
      <c r="A52" s="35" t="s">
        <v>10</v>
      </c>
      <c r="B52" s="36" t="s">
        <v>63</v>
      </c>
    </row>
    <row r="53" spans="1:2" ht="19.8" thickBot="1" x14ac:dyDescent="0.5">
      <c r="A53" s="41" t="s">
        <v>67</v>
      </c>
      <c r="B53" s="37" t="s">
        <v>68</v>
      </c>
    </row>
    <row r="54" spans="1:2" ht="19.8" thickBot="1" x14ac:dyDescent="0.5">
      <c r="A54" s="41" t="s">
        <v>69</v>
      </c>
      <c r="B54" s="37" t="s">
        <v>70</v>
      </c>
    </row>
    <row r="55" spans="1:2" ht="19.8" thickBot="1" x14ac:dyDescent="0.5">
      <c r="A55" s="41" t="s">
        <v>71</v>
      </c>
      <c r="B55" s="37" t="s">
        <v>72</v>
      </c>
    </row>
    <row r="56" spans="1:2" ht="19.8" thickBot="1" x14ac:dyDescent="0.5">
      <c r="A56" s="41" t="s">
        <v>73</v>
      </c>
      <c r="B56" s="37" t="s">
        <v>74</v>
      </c>
    </row>
    <row r="57" spans="1:2" ht="19.8" thickBot="1" x14ac:dyDescent="0.5">
      <c r="A57" s="41" t="s">
        <v>75</v>
      </c>
      <c r="B57" s="37" t="s">
        <v>76</v>
      </c>
    </row>
    <row r="58" spans="1:2" ht="39" thickBot="1" x14ac:dyDescent="0.5">
      <c r="A58" s="41" t="s">
        <v>77</v>
      </c>
      <c r="B58" s="37" t="s">
        <v>78</v>
      </c>
    </row>
    <row r="59" spans="1:2" ht="19.8" thickBot="1" x14ac:dyDescent="0.5">
      <c r="A59" s="41" t="s">
        <v>79</v>
      </c>
      <c r="B59" s="37" t="s">
        <v>80</v>
      </c>
    </row>
    <row r="60" spans="1:2" ht="39" thickBot="1" x14ac:dyDescent="0.5">
      <c r="A60" s="35" t="s">
        <v>81</v>
      </c>
      <c r="B60" s="43" t="s">
        <v>321</v>
      </c>
    </row>
    <row r="61" spans="1:2" x14ac:dyDescent="0.45">
      <c r="A61" s="152"/>
      <c r="B61" s="151"/>
    </row>
    <row r="62" spans="1:2" ht="19.8" thickBot="1" x14ac:dyDescent="0.5">
      <c r="A62" s="34" t="s">
        <v>83</v>
      </c>
      <c r="B62" s="151"/>
    </row>
    <row r="63" spans="1:2" ht="19.8" thickBot="1" x14ac:dyDescent="0.5">
      <c r="A63" s="35" t="s">
        <v>10</v>
      </c>
      <c r="B63" s="36" t="s">
        <v>11</v>
      </c>
    </row>
    <row r="64" spans="1:2" ht="19.8" thickBot="1" x14ac:dyDescent="0.5">
      <c r="A64" s="35" t="s">
        <v>84</v>
      </c>
      <c r="B64" s="40" t="s">
        <v>322</v>
      </c>
    </row>
    <row r="65" spans="1:2" ht="19.8" thickBot="1" x14ac:dyDescent="0.5">
      <c r="A65" s="41" t="s">
        <v>86</v>
      </c>
      <c r="B65" s="37" t="s">
        <v>87</v>
      </c>
    </row>
    <row r="66" spans="1:2" ht="19.8" thickBot="1" x14ac:dyDescent="0.5">
      <c r="A66" s="41" t="s">
        <v>88</v>
      </c>
      <c r="B66" s="37" t="s">
        <v>89</v>
      </c>
    </row>
    <row r="67" spans="1:2" ht="19.8" thickBot="1" x14ac:dyDescent="0.5">
      <c r="A67" s="41" t="s">
        <v>90</v>
      </c>
      <c r="B67" s="37" t="s">
        <v>91</v>
      </c>
    </row>
    <row r="68" spans="1:2" ht="19.8" thickBot="1" x14ac:dyDescent="0.5">
      <c r="A68" s="41" t="s">
        <v>92</v>
      </c>
      <c r="B68" s="37" t="s">
        <v>93</v>
      </c>
    </row>
    <row r="69" spans="1:2" ht="19.8" thickBot="1" x14ac:dyDescent="0.5">
      <c r="A69" s="41" t="s">
        <v>94</v>
      </c>
      <c r="B69" s="37" t="s">
        <v>95</v>
      </c>
    </row>
    <row r="70" spans="1:2" ht="19.8" thickBot="1" x14ac:dyDescent="0.5">
      <c r="A70" s="41" t="s">
        <v>96</v>
      </c>
      <c r="B70" s="37" t="s">
        <v>97</v>
      </c>
    </row>
    <row r="71" spans="1:2" ht="19.8" thickBot="1" x14ac:dyDescent="0.5">
      <c r="A71" s="41" t="s">
        <v>98</v>
      </c>
      <c r="B71" s="37" t="s">
        <v>99</v>
      </c>
    </row>
    <row r="72" spans="1:2" x14ac:dyDescent="0.45">
      <c r="A72" s="153"/>
      <c r="B72" s="151"/>
    </row>
    <row r="73" spans="1:2" ht="19.8" thickBot="1" x14ac:dyDescent="0.5">
      <c r="A73" s="34" t="s">
        <v>100</v>
      </c>
      <c r="B73" s="151"/>
    </row>
    <row r="74" spans="1:2" ht="19.8" thickBot="1" x14ac:dyDescent="0.5">
      <c r="A74" s="35" t="s">
        <v>10</v>
      </c>
      <c r="B74" s="36" t="s">
        <v>11</v>
      </c>
    </row>
    <row r="75" spans="1:2" ht="19.8" thickBot="1" x14ac:dyDescent="0.5">
      <c r="A75" s="35" t="s">
        <v>101</v>
      </c>
      <c r="B75" s="43" t="s">
        <v>323</v>
      </c>
    </row>
    <row r="76" spans="1:2" ht="19.8" thickBot="1" x14ac:dyDescent="0.5">
      <c r="A76" s="35" t="s">
        <v>103</v>
      </c>
      <c r="B76" s="43" t="s">
        <v>324</v>
      </c>
    </row>
    <row r="77" spans="1:2" ht="19.8" thickBot="1" x14ac:dyDescent="0.5">
      <c r="A77" s="41" t="s">
        <v>106</v>
      </c>
      <c r="B77" s="37" t="s">
        <v>107</v>
      </c>
    </row>
    <row r="78" spans="1:2" ht="19.8" thickBot="1" x14ac:dyDescent="0.5">
      <c r="A78" s="41" t="s">
        <v>108</v>
      </c>
      <c r="B78" s="37" t="s">
        <v>109</v>
      </c>
    </row>
    <row r="79" spans="1:2" x14ac:dyDescent="0.45">
      <c r="A79" s="151"/>
      <c r="B79" s="151"/>
    </row>
  </sheetData>
  <sheetProtection sheet="1" objects="1" scenarios="1" selectLockedCells="1"/>
  <mergeCells count="1">
    <mergeCell ref="A5:B5"/>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C63B6-95B6-4D70-A15D-AEE83C7FD404}">
  <dimension ref="A1:J4"/>
  <sheetViews>
    <sheetView zoomScaleNormal="100" workbookViewId="0">
      <selection activeCell="F4" sqref="F4"/>
    </sheetView>
  </sheetViews>
  <sheetFormatPr defaultColWidth="8.88671875" defaultRowHeight="15.6" x14ac:dyDescent="0.3"/>
  <cols>
    <col min="1" max="1" width="15.44140625" style="1" bestFit="1" customWidth="1"/>
    <col min="2" max="2" width="15.5546875" style="1" customWidth="1"/>
    <col min="3" max="5" width="12.44140625" style="1" customWidth="1"/>
    <col min="6" max="8" width="16.44140625" style="1" customWidth="1"/>
    <col min="9" max="10" width="19.5546875" style="1" customWidth="1"/>
    <col min="11" max="16384" width="8.88671875" style="1"/>
  </cols>
  <sheetData>
    <row r="1" spans="1:10" ht="37.35" customHeight="1" x14ac:dyDescent="0.3">
      <c r="A1" s="8" t="s">
        <v>110</v>
      </c>
    </row>
    <row r="2" spans="1:10" s="3" customFormat="1" ht="20.399999999999999" customHeight="1" x14ac:dyDescent="0.3">
      <c r="B2" s="2"/>
      <c r="C2" s="132" t="s">
        <v>111</v>
      </c>
      <c r="D2" s="132"/>
      <c r="E2" s="132"/>
      <c r="F2" s="133" t="s">
        <v>112</v>
      </c>
      <c r="G2" s="134"/>
      <c r="H2" s="135"/>
      <c r="I2" s="132" t="s">
        <v>113</v>
      </c>
      <c r="J2" s="132"/>
    </row>
    <row r="3" spans="1:10" s="3" customFormat="1" ht="18" customHeight="1" x14ac:dyDescent="0.3">
      <c r="B3" s="11" t="s">
        <v>114</v>
      </c>
      <c r="C3" s="11" t="s">
        <v>115</v>
      </c>
      <c r="D3" s="11" t="s">
        <v>116</v>
      </c>
      <c r="E3" s="11" t="s">
        <v>117</v>
      </c>
      <c r="F3" s="11" t="s">
        <v>115</v>
      </c>
      <c r="G3" s="11" t="s">
        <v>116</v>
      </c>
      <c r="H3" s="11" t="s">
        <v>117</v>
      </c>
      <c r="I3" s="11" t="s">
        <v>118</v>
      </c>
      <c r="J3" s="11" t="s">
        <v>119</v>
      </c>
    </row>
    <row r="4" spans="1:10" x14ac:dyDescent="0.3">
      <c r="A4" s="9" t="s">
        <v>120</v>
      </c>
      <c r="B4" s="4">
        <v>432483</v>
      </c>
      <c r="C4" s="5">
        <v>1052.8569235057312</v>
      </c>
      <c r="D4" s="10" t="e">
        <f>'CY 2027 Calculations'!#REF!</f>
        <v>#REF!</v>
      </c>
      <c r="E4" s="6"/>
      <c r="F4" s="7">
        <f>$B$4*C4</f>
        <v>455342720.84852916</v>
      </c>
      <c r="G4" s="7" t="e">
        <f t="shared" ref="G4:H4" si="0">$B$4*D4</f>
        <v>#REF!</v>
      </c>
      <c r="H4" s="7">
        <f t="shared" si="0"/>
        <v>0</v>
      </c>
      <c r="I4" s="7" t="e">
        <f>(F4*(7/12)+G4*(5/12))</f>
        <v>#REF!</v>
      </c>
      <c r="J4" s="7" t="e">
        <f>(G4*(7/12)+H4*(5/12))</f>
        <v>#REF!</v>
      </c>
    </row>
  </sheetData>
  <mergeCells count="3">
    <mergeCell ref="C2:E2"/>
    <mergeCell ref="F2:H2"/>
    <mergeCell ref="I2:J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564A9-0B03-4496-8D56-C4F4D210071F}">
  <dimension ref="A1:F44"/>
  <sheetViews>
    <sheetView zoomScaleNormal="100" workbookViewId="0"/>
  </sheetViews>
  <sheetFormatPr defaultColWidth="0" defaultRowHeight="19.2" zeroHeight="1" x14ac:dyDescent="0.45"/>
  <cols>
    <col min="1" max="1" width="65.44140625" style="13" customWidth="1"/>
    <col min="2" max="2" width="44.109375" style="13" customWidth="1"/>
    <col min="3" max="3" width="31.44140625" style="13" customWidth="1"/>
    <col min="4" max="4" width="33.5546875" style="13" customWidth="1"/>
    <col min="5" max="5" width="30" style="13" customWidth="1"/>
    <col min="6" max="6" width="32" style="13" customWidth="1"/>
    <col min="7" max="16384" width="9.109375" style="13" hidden="1"/>
  </cols>
  <sheetData>
    <row r="1" spans="1:6" x14ac:dyDescent="0.45">
      <c r="A1" s="154" t="s">
        <v>0</v>
      </c>
      <c r="B1" s="156"/>
      <c r="C1" s="156"/>
      <c r="D1" s="157"/>
      <c r="E1" s="157"/>
      <c r="F1" s="157"/>
    </row>
    <row r="2" spans="1:6" x14ac:dyDescent="0.45">
      <c r="A2" s="12" t="s">
        <v>3</v>
      </c>
      <c r="B2" s="157"/>
      <c r="C2" s="157"/>
      <c r="D2" s="157"/>
      <c r="E2" s="157"/>
      <c r="F2" s="157"/>
    </row>
    <row r="3" spans="1:6" ht="17.25" customHeight="1" x14ac:dyDescent="0.45">
      <c r="A3" s="155" t="s">
        <v>121</v>
      </c>
      <c r="B3" s="156"/>
      <c r="C3" s="157"/>
      <c r="D3" s="157"/>
      <c r="E3" s="157"/>
      <c r="F3" s="157"/>
    </row>
    <row r="4" spans="1:6" x14ac:dyDescent="0.45">
      <c r="A4" s="12" t="s">
        <v>122</v>
      </c>
      <c r="B4" s="157"/>
      <c r="C4" s="157"/>
      <c r="D4" s="157"/>
      <c r="E4" s="157"/>
      <c r="F4" s="157"/>
    </row>
    <row r="5" spans="1:6" x14ac:dyDescent="0.45">
      <c r="A5" s="12" t="s">
        <v>123</v>
      </c>
      <c r="B5" s="157"/>
      <c r="C5" s="14" t="s">
        <v>124</v>
      </c>
      <c r="D5" s="14" t="s">
        <v>125</v>
      </c>
      <c r="E5" s="14" t="s">
        <v>126</v>
      </c>
      <c r="F5" s="14" t="s">
        <v>127</v>
      </c>
    </row>
    <row r="6" spans="1:6" x14ac:dyDescent="0.45">
      <c r="A6" s="157"/>
      <c r="B6" s="157"/>
      <c r="C6" s="136" t="s">
        <v>128</v>
      </c>
      <c r="D6" s="137"/>
      <c r="E6" s="136" t="s">
        <v>129</v>
      </c>
      <c r="F6" s="137"/>
    </row>
    <row r="7" spans="1:6" x14ac:dyDescent="0.45">
      <c r="A7" s="14" t="s">
        <v>130</v>
      </c>
      <c r="B7" s="14" t="s">
        <v>131</v>
      </c>
      <c r="C7" s="14" t="s">
        <v>132</v>
      </c>
      <c r="D7" s="14" t="s">
        <v>133</v>
      </c>
      <c r="E7" s="14" t="s">
        <v>132</v>
      </c>
      <c r="F7" s="14" t="s">
        <v>133</v>
      </c>
    </row>
    <row r="8" spans="1:6" x14ac:dyDescent="0.45">
      <c r="A8" s="15" t="s">
        <v>134</v>
      </c>
      <c r="B8" s="16">
        <v>1396176160</v>
      </c>
      <c r="C8" s="17">
        <v>1398.72</v>
      </c>
      <c r="D8" s="17">
        <v>1463.01</v>
      </c>
      <c r="E8" s="17">
        <v>1388.27</v>
      </c>
      <c r="F8" s="17">
        <v>1452.56</v>
      </c>
    </row>
    <row r="9" spans="1:6" x14ac:dyDescent="0.45">
      <c r="A9" s="15" t="s">
        <v>135</v>
      </c>
      <c r="B9" s="16">
        <v>1386773372</v>
      </c>
      <c r="C9" s="17">
        <v>1398.72</v>
      </c>
      <c r="D9" s="17">
        <v>1463.01</v>
      </c>
      <c r="E9" s="17">
        <v>1388.27</v>
      </c>
      <c r="F9" s="17">
        <v>1452.56</v>
      </c>
    </row>
    <row r="10" spans="1:6" x14ac:dyDescent="0.45">
      <c r="A10" s="15" t="s">
        <v>136</v>
      </c>
      <c r="B10" s="16">
        <v>1215095419</v>
      </c>
      <c r="C10" s="17">
        <v>1398.72</v>
      </c>
      <c r="D10" s="17">
        <v>1463.01</v>
      </c>
      <c r="E10" s="17">
        <v>1388.27</v>
      </c>
      <c r="F10" s="17">
        <v>1452.56</v>
      </c>
    </row>
    <row r="11" spans="1:6" x14ac:dyDescent="0.45">
      <c r="A11" s="15" t="s">
        <v>137</v>
      </c>
      <c r="B11" s="16">
        <v>1477672665</v>
      </c>
      <c r="C11" s="17">
        <v>1398.72</v>
      </c>
      <c r="D11" s="17">
        <v>1463.01</v>
      </c>
      <c r="E11" s="17">
        <v>1388.27</v>
      </c>
      <c r="F11" s="17">
        <v>1452.56</v>
      </c>
    </row>
    <row r="12" spans="1:6" x14ac:dyDescent="0.45">
      <c r="A12" s="15" t="s">
        <v>138</v>
      </c>
      <c r="B12" s="16">
        <v>1235290818</v>
      </c>
      <c r="C12" s="17">
        <v>1085.48</v>
      </c>
      <c r="D12" s="17">
        <v>1135.17</v>
      </c>
      <c r="E12" s="17">
        <v>1075.03</v>
      </c>
      <c r="F12" s="17">
        <v>1124.72</v>
      </c>
    </row>
    <row r="13" spans="1:6" x14ac:dyDescent="0.45">
      <c r="A13" s="15" t="s">
        <v>139</v>
      </c>
      <c r="B13" s="16">
        <v>1518116102</v>
      </c>
      <c r="C13" s="17">
        <v>947.04</v>
      </c>
      <c r="D13" s="17">
        <v>1008.23</v>
      </c>
      <c r="E13" s="17">
        <v>936.58999999999992</v>
      </c>
      <c r="F13" s="17">
        <v>997.78</v>
      </c>
    </row>
    <row r="14" spans="1:6" x14ac:dyDescent="0.45">
      <c r="A14" s="15" t="s">
        <v>140</v>
      </c>
      <c r="B14" s="16">
        <v>1437145109</v>
      </c>
      <c r="C14" s="17">
        <v>1387.66</v>
      </c>
      <c r="D14" s="17">
        <v>1451.95</v>
      </c>
      <c r="E14" s="17">
        <v>1377.21</v>
      </c>
      <c r="F14" s="17">
        <v>1441.5</v>
      </c>
    </row>
    <row r="15" spans="1:6" x14ac:dyDescent="0.45">
      <c r="A15" s="15" t="s">
        <v>141</v>
      </c>
      <c r="B15" s="16">
        <v>1033247622</v>
      </c>
      <c r="C15" s="17">
        <v>1118.3399999999999</v>
      </c>
      <c r="D15" s="17">
        <v>1179.53</v>
      </c>
      <c r="E15" s="17">
        <v>1107.8899999999999</v>
      </c>
      <c r="F15" s="17">
        <v>1169.08</v>
      </c>
    </row>
    <row r="16" spans="1:6" x14ac:dyDescent="0.45">
      <c r="A16" s="15" t="s">
        <v>142</v>
      </c>
      <c r="B16" s="16">
        <v>1720298326</v>
      </c>
      <c r="C16" s="17">
        <v>1219.44</v>
      </c>
      <c r="D16" s="17">
        <v>1280.6300000000001</v>
      </c>
      <c r="E16" s="17">
        <v>1208.99</v>
      </c>
      <c r="F16" s="17">
        <v>1270.18</v>
      </c>
    </row>
    <row r="17" spans="1:6" x14ac:dyDescent="0.45">
      <c r="A17" s="15" t="s">
        <v>143</v>
      </c>
      <c r="B17" s="16">
        <v>1619141298</v>
      </c>
      <c r="C17" s="17">
        <v>1398.72</v>
      </c>
      <c r="D17" s="17">
        <v>1463.01</v>
      </c>
      <c r="E17" s="17">
        <v>1388.27</v>
      </c>
      <c r="F17" s="17">
        <v>1452.56</v>
      </c>
    </row>
    <row r="18" spans="1:6" x14ac:dyDescent="0.45">
      <c r="A18" s="15" t="s">
        <v>144</v>
      </c>
      <c r="B18" s="16">
        <v>1346232881</v>
      </c>
      <c r="C18" s="17">
        <v>1398.72</v>
      </c>
      <c r="D18" s="17">
        <v>1463.01</v>
      </c>
      <c r="E18" s="17">
        <v>1388.27</v>
      </c>
      <c r="F18" s="17">
        <v>1452.56</v>
      </c>
    </row>
    <row r="19" spans="1:6" x14ac:dyDescent="0.45">
      <c r="A19" s="15" t="s">
        <v>145</v>
      </c>
      <c r="B19" s="16">
        <v>1205443025</v>
      </c>
      <c r="C19" s="17">
        <v>1398.72</v>
      </c>
      <c r="D19" s="17">
        <v>1463.01</v>
      </c>
      <c r="E19" s="17">
        <v>1388.27</v>
      </c>
      <c r="F19" s="17">
        <v>1452.56</v>
      </c>
    </row>
    <row r="20" spans="1:6" x14ac:dyDescent="0.45">
      <c r="A20" s="18" t="s">
        <v>146</v>
      </c>
      <c r="B20" s="16">
        <v>1184936023</v>
      </c>
      <c r="C20" s="17">
        <v>1398.72</v>
      </c>
      <c r="D20" s="17">
        <v>1463.01</v>
      </c>
      <c r="E20" s="17">
        <v>1388.27</v>
      </c>
      <c r="F20" s="17">
        <v>1452.56</v>
      </c>
    </row>
    <row r="21" spans="1:6" x14ac:dyDescent="0.45">
      <c r="A21" s="15" t="s">
        <v>147</v>
      </c>
      <c r="B21" s="16">
        <v>1639565088</v>
      </c>
      <c r="C21" s="17">
        <v>1135.17</v>
      </c>
      <c r="D21" s="17">
        <v>1177.6500000000001</v>
      </c>
      <c r="E21" s="17">
        <v>1124.72</v>
      </c>
      <c r="F21" s="17">
        <v>1167.2</v>
      </c>
    </row>
    <row r="22" spans="1:6" x14ac:dyDescent="0.45">
      <c r="A22" s="15" t="s">
        <v>148</v>
      </c>
      <c r="B22" s="16">
        <v>1336164151</v>
      </c>
      <c r="C22" s="17">
        <v>1213.0999999999999</v>
      </c>
      <c r="D22" s="17">
        <v>1271.67</v>
      </c>
      <c r="E22" s="17">
        <v>1202.6499999999999</v>
      </c>
      <c r="F22" s="17">
        <v>1261.22</v>
      </c>
    </row>
    <row r="23" spans="1:6" x14ac:dyDescent="0.45">
      <c r="A23" s="15" t="s">
        <v>149</v>
      </c>
      <c r="B23" s="16">
        <v>1093776338</v>
      </c>
      <c r="C23" s="17">
        <v>1198.69</v>
      </c>
      <c r="D23" s="17">
        <v>1259.8800000000001</v>
      </c>
      <c r="E23" s="17">
        <v>1188.24</v>
      </c>
      <c r="F23" s="17">
        <v>1249.43</v>
      </c>
    </row>
    <row r="24" spans="1:6" x14ac:dyDescent="0.45">
      <c r="A24" s="15" t="s">
        <v>150</v>
      </c>
      <c r="B24" s="16">
        <v>1629240577</v>
      </c>
      <c r="C24" s="17">
        <v>1046.26</v>
      </c>
      <c r="D24" s="17">
        <v>1094.8499999999999</v>
      </c>
      <c r="E24" s="17">
        <v>1035.81</v>
      </c>
      <c r="F24" s="17">
        <v>1084.3999999999999</v>
      </c>
    </row>
    <row r="25" spans="1:6" x14ac:dyDescent="0.45">
      <c r="A25" s="15" t="s">
        <v>151</v>
      </c>
      <c r="B25" s="16">
        <v>1255723490</v>
      </c>
      <c r="C25" s="17">
        <v>659.42</v>
      </c>
      <c r="D25" s="17">
        <v>713.2</v>
      </c>
      <c r="E25" s="17">
        <v>648.96999999999991</v>
      </c>
      <c r="F25" s="17">
        <v>702.75</v>
      </c>
    </row>
    <row r="26" spans="1:6" x14ac:dyDescent="0.45">
      <c r="A26" s="15" t="s">
        <v>152</v>
      </c>
      <c r="B26" s="16">
        <v>1922001809</v>
      </c>
      <c r="C26" s="17">
        <v>1398.72</v>
      </c>
      <c r="D26" s="17">
        <v>1463.01</v>
      </c>
      <c r="E26" s="17">
        <v>1388.27</v>
      </c>
      <c r="F26" s="17">
        <v>1452.56</v>
      </c>
    </row>
    <row r="27" spans="1:6" x14ac:dyDescent="0.45">
      <c r="A27" s="15" t="s">
        <v>153</v>
      </c>
      <c r="B27" s="16">
        <v>1811107410</v>
      </c>
      <c r="C27" s="17">
        <v>978.64</v>
      </c>
      <c r="D27" s="17">
        <v>1039.83</v>
      </c>
      <c r="E27" s="17">
        <v>968.18999999999994</v>
      </c>
      <c r="F27" s="17">
        <v>1029.3799999999999</v>
      </c>
    </row>
    <row r="28" spans="1:6" x14ac:dyDescent="0.45">
      <c r="A28" s="15" t="s">
        <v>154</v>
      </c>
      <c r="B28" s="16">
        <v>1699835082</v>
      </c>
      <c r="C28" s="17">
        <v>1345.19</v>
      </c>
      <c r="D28" s="17">
        <v>1409.48</v>
      </c>
      <c r="E28" s="17">
        <v>1334.74</v>
      </c>
      <c r="F28" s="17">
        <v>1399.03</v>
      </c>
    </row>
    <row r="29" spans="1:6" x14ac:dyDescent="0.45">
      <c r="A29" s="15" t="s">
        <v>155</v>
      </c>
      <c r="B29" s="16">
        <v>1619947090</v>
      </c>
      <c r="C29" s="17">
        <v>1318.4</v>
      </c>
      <c r="D29" s="17">
        <v>1382.69</v>
      </c>
      <c r="E29" s="17">
        <v>1307.95</v>
      </c>
      <c r="F29" s="17">
        <v>1372.24</v>
      </c>
    </row>
    <row r="30" spans="1:6" x14ac:dyDescent="0.45">
      <c r="A30" s="15" t="s">
        <v>156</v>
      </c>
      <c r="B30" s="16">
        <v>1750309837</v>
      </c>
      <c r="C30" s="17">
        <v>1398.72</v>
      </c>
      <c r="D30" s="17">
        <v>1463.01</v>
      </c>
      <c r="E30" s="17">
        <v>1388.27</v>
      </c>
      <c r="F30" s="17">
        <v>1452.56</v>
      </c>
    </row>
    <row r="31" spans="1:6" x14ac:dyDescent="0.45">
      <c r="A31" s="15" t="s">
        <v>157</v>
      </c>
      <c r="B31" s="16">
        <v>1770639809</v>
      </c>
      <c r="C31" s="17">
        <v>1381.45</v>
      </c>
      <c r="D31" s="17">
        <v>1445.74</v>
      </c>
      <c r="E31" s="17">
        <v>1371</v>
      </c>
      <c r="F31" s="17">
        <v>1435.29</v>
      </c>
    </row>
    <row r="32" spans="1:6" x14ac:dyDescent="0.45">
      <c r="A32" s="15" t="s">
        <v>158</v>
      </c>
      <c r="B32" s="16">
        <v>1710174818</v>
      </c>
      <c r="C32" s="17">
        <v>1219.44</v>
      </c>
      <c r="D32" s="17">
        <v>1280.6300000000001</v>
      </c>
      <c r="E32" s="17">
        <v>1208.99</v>
      </c>
      <c r="F32" s="17">
        <v>1270.18</v>
      </c>
    </row>
    <row r="33" spans="1:6" x14ac:dyDescent="0.45">
      <c r="A33" s="15" t="s">
        <v>159</v>
      </c>
      <c r="B33" s="16">
        <v>1447724646</v>
      </c>
      <c r="C33" s="17">
        <v>1398.72</v>
      </c>
      <c r="D33" s="17">
        <v>1463.01</v>
      </c>
      <c r="E33" s="17">
        <v>1388.27</v>
      </c>
      <c r="F33" s="17">
        <v>1452.56</v>
      </c>
    </row>
    <row r="34" spans="1:6" x14ac:dyDescent="0.45">
      <c r="A34" s="15" t="s">
        <v>160</v>
      </c>
      <c r="B34" s="16">
        <v>1841809415</v>
      </c>
      <c r="C34" s="17">
        <v>1398.72</v>
      </c>
      <c r="D34" s="17">
        <v>1463.01</v>
      </c>
      <c r="E34" s="17">
        <v>1388.27</v>
      </c>
      <c r="F34" s="17">
        <v>1452.56</v>
      </c>
    </row>
    <row r="35" spans="1:6" x14ac:dyDescent="0.45">
      <c r="A35" s="15" t="s">
        <v>161</v>
      </c>
      <c r="B35" s="16">
        <v>1184607418</v>
      </c>
      <c r="C35" s="17">
        <v>1398.72</v>
      </c>
      <c r="D35" s="17">
        <v>1463.01</v>
      </c>
      <c r="E35" s="17">
        <v>1388.27</v>
      </c>
      <c r="F35" s="17">
        <v>1452.56</v>
      </c>
    </row>
    <row r="36" spans="1:6" x14ac:dyDescent="0.45">
      <c r="A36" s="15" t="s">
        <v>162</v>
      </c>
      <c r="B36" s="16">
        <v>1396031639</v>
      </c>
      <c r="C36" s="17">
        <v>1213.0999999999999</v>
      </c>
      <c r="D36" s="17">
        <v>1271.67</v>
      </c>
      <c r="E36" s="17">
        <v>1202.6499999999999</v>
      </c>
      <c r="F36" s="17">
        <v>1261.22</v>
      </c>
    </row>
    <row r="37" spans="1:6" x14ac:dyDescent="0.45">
      <c r="A37" s="15" t="s">
        <v>163</v>
      </c>
      <c r="B37" s="16">
        <v>1508089970</v>
      </c>
      <c r="C37" s="17">
        <v>1135.17</v>
      </c>
      <c r="D37" s="17">
        <v>1147.06</v>
      </c>
      <c r="E37" s="17">
        <v>1124.72</v>
      </c>
      <c r="F37" s="17">
        <v>1136.6099999999999</v>
      </c>
    </row>
    <row r="38" spans="1:6" x14ac:dyDescent="0.45">
      <c r="A38" s="18" t="s">
        <v>164</v>
      </c>
      <c r="B38" s="19">
        <v>1972622371</v>
      </c>
      <c r="C38" s="17">
        <v>1398.72</v>
      </c>
      <c r="D38" s="17">
        <v>1463.01</v>
      </c>
      <c r="E38" s="17">
        <v>1388.27</v>
      </c>
      <c r="F38" s="17">
        <v>1452.56</v>
      </c>
    </row>
    <row r="39" spans="1:6" x14ac:dyDescent="0.45">
      <c r="A39" s="18" t="s">
        <v>165</v>
      </c>
      <c r="B39" s="19">
        <v>1922350206</v>
      </c>
      <c r="C39" s="17">
        <v>1398.72</v>
      </c>
      <c r="D39" s="17">
        <v>1463.01</v>
      </c>
      <c r="E39" s="17">
        <v>1388.27</v>
      </c>
      <c r="F39" s="17">
        <v>1452.56</v>
      </c>
    </row>
    <row r="40" spans="1:6" x14ac:dyDescent="0.45">
      <c r="A40" s="15" t="s">
        <v>166</v>
      </c>
      <c r="B40" s="16">
        <v>1073665360</v>
      </c>
      <c r="C40" s="17">
        <v>1398.72</v>
      </c>
      <c r="D40" s="17">
        <v>1463.01</v>
      </c>
      <c r="E40" s="17">
        <v>1388.27</v>
      </c>
      <c r="F40" s="17">
        <v>1452.56</v>
      </c>
    </row>
    <row r="41" spans="1:6" x14ac:dyDescent="0.45">
      <c r="A41" s="15" t="s">
        <v>167</v>
      </c>
      <c r="B41" s="16">
        <v>1730526963</v>
      </c>
      <c r="C41" s="17">
        <v>1398.72</v>
      </c>
      <c r="D41" s="17">
        <v>1463.01</v>
      </c>
      <c r="E41" s="17">
        <v>1388.27</v>
      </c>
      <c r="F41" s="17">
        <v>1452.56</v>
      </c>
    </row>
    <row r="42" spans="1:6" hidden="1" x14ac:dyDescent="0.45">
      <c r="C42" s="20"/>
    </row>
    <row r="43" spans="1:6" hidden="1" x14ac:dyDescent="0.45">
      <c r="C43" s="20"/>
      <c r="D43" s="21"/>
      <c r="E43" s="21"/>
      <c r="F43" s="21"/>
    </row>
    <row r="44" spans="1:6" x14ac:dyDescent="0.45">
      <c r="A44" s="157"/>
      <c r="B44" s="157"/>
      <c r="C44" s="157"/>
      <c r="D44" s="157"/>
      <c r="E44" s="157"/>
      <c r="F44" s="157"/>
    </row>
  </sheetData>
  <sheetProtection sheet="1" objects="1" scenarios="1" selectLockedCells="1"/>
  <mergeCells count="2">
    <mergeCell ref="C6:D6"/>
    <mergeCell ref="E6:F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EF554-147C-4773-8FA3-FC8A7202AD76}">
  <dimension ref="A1:F41"/>
  <sheetViews>
    <sheetView workbookViewId="0"/>
  </sheetViews>
  <sheetFormatPr defaultColWidth="0" defaultRowHeight="19.2" zeroHeight="1" x14ac:dyDescent="0.45"/>
  <cols>
    <col min="1" max="1" width="76.5546875" style="13" customWidth="1"/>
    <col min="2" max="2" width="19.88671875" style="13" customWidth="1"/>
    <col min="3" max="3" width="18.109375" style="13" bestFit="1" customWidth="1"/>
    <col min="4" max="4" width="13.44140625" style="13" customWidth="1"/>
    <col min="5" max="5" width="21.44140625" style="13" customWidth="1"/>
    <col min="6" max="6" width="21.5546875" style="13" customWidth="1"/>
    <col min="7" max="16384" width="0" style="13" hidden="1"/>
  </cols>
  <sheetData>
    <row r="1" spans="1:6" x14ac:dyDescent="0.45">
      <c r="A1" s="158" t="s">
        <v>0</v>
      </c>
      <c r="B1" s="161"/>
      <c r="C1" s="157"/>
      <c r="D1" s="157"/>
      <c r="E1" s="157"/>
      <c r="F1" s="157"/>
    </row>
    <row r="2" spans="1:6" x14ac:dyDescent="0.45">
      <c r="A2" s="12" t="s">
        <v>3</v>
      </c>
      <c r="B2" s="159" t="s">
        <v>168</v>
      </c>
      <c r="C2" s="160">
        <v>1271.67</v>
      </c>
      <c r="D2" s="157"/>
      <c r="E2" s="157"/>
      <c r="F2" s="157"/>
    </row>
    <row r="3" spans="1:6" ht="17.25" customHeight="1" x14ac:dyDescent="0.45">
      <c r="A3" s="12" t="s">
        <v>169</v>
      </c>
      <c r="B3" s="159" t="s">
        <v>170</v>
      </c>
      <c r="C3" s="160">
        <v>1213.0999999999999</v>
      </c>
      <c r="D3" s="162"/>
      <c r="E3" s="162"/>
      <c r="F3" s="162"/>
    </row>
    <row r="4" spans="1:6" x14ac:dyDescent="0.45">
      <c r="A4" s="12" t="s">
        <v>171</v>
      </c>
      <c r="B4" s="162"/>
      <c r="C4" s="162"/>
      <c r="D4" s="162"/>
      <c r="E4" s="162"/>
      <c r="F4" s="162"/>
    </row>
    <row r="5" spans="1:6" x14ac:dyDescent="0.45">
      <c r="A5" s="12" t="s">
        <v>123</v>
      </c>
      <c r="B5" s="162"/>
      <c r="C5" s="22" t="s">
        <v>124</v>
      </c>
      <c r="D5" s="23" t="s">
        <v>125</v>
      </c>
      <c r="E5" s="24" t="s">
        <v>126</v>
      </c>
      <c r="F5" s="22" t="s">
        <v>127</v>
      </c>
    </row>
    <row r="6" spans="1:6" hidden="1" x14ac:dyDescent="0.45">
      <c r="A6" s="12"/>
      <c r="B6" s="12"/>
      <c r="C6" s="138" t="s">
        <v>128</v>
      </c>
      <c r="D6" s="139"/>
      <c r="E6" s="138" t="s">
        <v>129</v>
      </c>
      <c r="F6" s="139"/>
    </row>
    <row r="7" spans="1:6" x14ac:dyDescent="0.45">
      <c r="A7" s="25" t="s">
        <v>130</v>
      </c>
      <c r="B7" s="26" t="s">
        <v>131</v>
      </c>
      <c r="C7" s="27" t="s">
        <v>132</v>
      </c>
      <c r="D7" s="27" t="s">
        <v>133</v>
      </c>
      <c r="E7" s="27" t="s">
        <v>132</v>
      </c>
      <c r="F7" s="27" t="s">
        <v>133</v>
      </c>
    </row>
    <row r="8" spans="1:6" x14ac:dyDescent="0.45">
      <c r="A8" s="28" t="s">
        <v>134</v>
      </c>
      <c r="B8" s="29">
        <v>1396176160</v>
      </c>
      <c r="C8" s="30">
        <v>1219.44</v>
      </c>
      <c r="D8" s="30">
        <v>1280.6300000000001</v>
      </c>
      <c r="E8" s="30">
        <v>1209.49</v>
      </c>
      <c r="F8" s="30">
        <v>1270.68</v>
      </c>
    </row>
    <row r="9" spans="1:6" x14ac:dyDescent="0.45">
      <c r="A9" s="28" t="s">
        <v>135</v>
      </c>
      <c r="B9" s="29">
        <v>1386773372</v>
      </c>
      <c r="C9" s="30">
        <v>1219.44</v>
      </c>
      <c r="D9" s="30">
        <v>1280.6300000000001</v>
      </c>
      <c r="E9" s="30">
        <v>1209.49</v>
      </c>
      <c r="F9" s="30">
        <v>1270.68</v>
      </c>
    </row>
    <row r="10" spans="1:6" x14ac:dyDescent="0.45">
      <c r="A10" s="28" t="s">
        <v>136</v>
      </c>
      <c r="B10" s="29">
        <v>1215095419</v>
      </c>
      <c r="C10" s="30">
        <v>1219.44</v>
      </c>
      <c r="D10" s="30">
        <v>1280.6300000000001</v>
      </c>
      <c r="E10" s="30">
        <v>1209.49</v>
      </c>
      <c r="F10" s="30">
        <v>1270.68</v>
      </c>
    </row>
    <row r="11" spans="1:6" x14ac:dyDescent="0.45">
      <c r="A11" s="28" t="s">
        <v>137</v>
      </c>
      <c r="B11" s="29">
        <v>1477672665</v>
      </c>
      <c r="C11" s="30">
        <v>1074.19</v>
      </c>
      <c r="D11" s="30">
        <v>1127.9100000000001</v>
      </c>
      <c r="E11" s="30">
        <v>1064.24</v>
      </c>
      <c r="F11" s="30">
        <v>1117.96</v>
      </c>
    </row>
    <row r="12" spans="1:6" x14ac:dyDescent="0.45">
      <c r="A12" s="28" t="s">
        <v>138</v>
      </c>
      <c r="B12" s="29">
        <v>1235290818</v>
      </c>
      <c r="C12" s="30">
        <v>1085.48</v>
      </c>
      <c r="D12" s="30">
        <v>1135.17</v>
      </c>
      <c r="E12" s="30">
        <v>1075.53</v>
      </c>
      <c r="F12" s="30">
        <v>1125.22</v>
      </c>
    </row>
    <row r="13" spans="1:6" x14ac:dyDescent="0.45">
      <c r="A13" s="28" t="s">
        <v>139</v>
      </c>
      <c r="B13" s="29">
        <v>1518116102</v>
      </c>
      <c r="C13" s="30">
        <v>947.04</v>
      </c>
      <c r="D13" s="30">
        <v>1008.23</v>
      </c>
      <c r="E13" s="30">
        <v>937.08999999999992</v>
      </c>
      <c r="F13" s="30">
        <v>998.28</v>
      </c>
    </row>
    <row r="14" spans="1:6" x14ac:dyDescent="0.45">
      <c r="A14" s="28" t="s">
        <v>140</v>
      </c>
      <c r="B14" s="29">
        <v>1437145109</v>
      </c>
      <c r="C14" s="30">
        <v>1162.1600000000001</v>
      </c>
      <c r="D14" s="30">
        <v>1220.73</v>
      </c>
      <c r="E14" s="30">
        <v>1152.21</v>
      </c>
      <c r="F14" s="30">
        <v>1210.78</v>
      </c>
    </row>
    <row r="15" spans="1:6" x14ac:dyDescent="0.45">
      <c r="A15" s="28" t="s">
        <v>141</v>
      </c>
      <c r="B15" s="29">
        <v>1033247622</v>
      </c>
      <c r="C15" s="30">
        <v>1118.3399999999999</v>
      </c>
      <c r="D15" s="30">
        <v>1179.53</v>
      </c>
      <c r="E15" s="30">
        <v>1108.3899999999999</v>
      </c>
      <c r="F15" s="30">
        <v>1169.58</v>
      </c>
    </row>
    <row r="16" spans="1:6" x14ac:dyDescent="0.45">
      <c r="A16" s="28" t="s">
        <v>142</v>
      </c>
      <c r="B16" s="29">
        <v>1720298326</v>
      </c>
      <c r="C16" s="30">
        <v>1219.44</v>
      </c>
      <c r="D16" s="30">
        <v>1280.6300000000001</v>
      </c>
      <c r="E16" s="30">
        <v>1209.49</v>
      </c>
      <c r="F16" s="30">
        <v>1270.68</v>
      </c>
    </row>
    <row r="17" spans="1:6" x14ac:dyDescent="0.45">
      <c r="A17" s="28" t="s">
        <v>172</v>
      </c>
      <c r="B17" s="29">
        <v>1619141298</v>
      </c>
      <c r="C17" s="30">
        <v>1219.44</v>
      </c>
      <c r="D17" s="30">
        <v>1280.6300000000001</v>
      </c>
      <c r="E17" s="30">
        <v>1209.49</v>
      </c>
      <c r="F17" s="30">
        <v>1270.68</v>
      </c>
    </row>
    <row r="18" spans="1:6" x14ac:dyDescent="0.45">
      <c r="A18" s="28" t="s">
        <v>144</v>
      </c>
      <c r="B18" s="29">
        <v>1346232881</v>
      </c>
      <c r="C18" s="30">
        <v>1219.44</v>
      </c>
      <c r="D18" s="30">
        <v>1280.6300000000001</v>
      </c>
      <c r="E18" s="30">
        <v>1209.49</v>
      </c>
      <c r="F18" s="30">
        <v>1270.68</v>
      </c>
    </row>
    <row r="19" spans="1:6" x14ac:dyDescent="0.45">
      <c r="A19" s="28" t="s">
        <v>145</v>
      </c>
      <c r="B19" s="29">
        <v>1205443025</v>
      </c>
      <c r="C19" s="30">
        <v>1219.44</v>
      </c>
      <c r="D19" s="30">
        <v>1280.6300000000001</v>
      </c>
      <c r="E19" s="30">
        <v>1209.49</v>
      </c>
      <c r="F19" s="30">
        <v>1270.68</v>
      </c>
    </row>
    <row r="20" spans="1:6" x14ac:dyDescent="0.45">
      <c r="A20" s="28" t="s">
        <v>146</v>
      </c>
      <c r="B20" s="29">
        <v>1184936023</v>
      </c>
      <c r="C20" s="30">
        <v>1135.17</v>
      </c>
      <c r="D20" s="30">
        <v>1177.6500000000001</v>
      </c>
      <c r="E20" s="30">
        <v>1125.4000000000001</v>
      </c>
      <c r="F20" s="30">
        <v>1167.8800000000001</v>
      </c>
    </row>
    <row r="21" spans="1:6" x14ac:dyDescent="0.45">
      <c r="A21" s="28" t="s">
        <v>147</v>
      </c>
      <c r="B21" s="29">
        <v>1639565088</v>
      </c>
      <c r="C21" s="30">
        <v>1135.17</v>
      </c>
      <c r="D21" s="30">
        <v>1177.6500000000001</v>
      </c>
      <c r="E21" s="30">
        <v>1125.22</v>
      </c>
      <c r="F21" s="30">
        <v>1167.7</v>
      </c>
    </row>
    <row r="22" spans="1:6" x14ac:dyDescent="0.45">
      <c r="A22" s="28" t="s">
        <v>148</v>
      </c>
      <c r="B22" s="29">
        <v>1336164151</v>
      </c>
      <c r="C22" s="30">
        <v>1213.0999999999999</v>
      </c>
      <c r="D22" s="30">
        <v>1271.67</v>
      </c>
      <c r="E22" s="30">
        <v>1203.1499999999999</v>
      </c>
      <c r="F22" s="30">
        <v>1261.72</v>
      </c>
    </row>
    <row r="23" spans="1:6" x14ac:dyDescent="0.45">
      <c r="A23" s="28" t="s">
        <v>149</v>
      </c>
      <c r="B23" s="29">
        <v>1093776338</v>
      </c>
      <c r="C23" s="30">
        <v>1198.69</v>
      </c>
      <c r="D23" s="30">
        <v>1259.8800000000001</v>
      </c>
      <c r="E23" s="30">
        <v>1188.74</v>
      </c>
      <c r="F23" s="30">
        <v>1249.93</v>
      </c>
    </row>
    <row r="24" spans="1:6" x14ac:dyDescent="0.45">
      <c r="A24" s="28" t="s">
        <v>150</v>
      </c>
      <c r="B24" s="29">
        <v>1629240577</v>
      </c>
      <c r="C24" s="30">
        <v>1046.26</v>
      </c>
      <c r="D24" s="30">
        <v>1094.8499999999999</v>
      </c>
      <c r="E24" s="30">
        <v>1036.31</v>
      </c>
      <c r="F24" s="30">
        <v>1084.8999999999999</v>
      </c>
    </row>
    <row r="25" spans="1:6" x14ac:dyDescent="0.45">
      <c r="A25" s="28" t="s">
        <v>152</v>
      </c>
      <c r="B25" s="29">
        <v>1922001809</v>
      </c>
      <c r="C25" s="30">
        <v>1219.44</v>
      </c>
      <c r="D25" s="30">
        <v>1280.6300000000001</v>
      </c>
      <c r="E25" s="30">
        <v>1209.49</v>
      </c>
      <c r="F25" s="30">
        <v>1270.68</v>
      </c>
    </row>
    <row r="26" spans="1:6" x14ac:dyDescent="0.45">
      <c r="A26" s="28" t="s">
        <v>153</v>
      </c>
      <c r="B26" s="29">
        <v>1811107410</v>
      </c>
      <c r="C26" s="30">
        <v>978.64</v>
      </c>
      <c r="D26" s="30">
        <v>1039.83</v>
      </c>
      <c r="E26" s="30">
        <v>968.68999999999994</v>
      </c>
      <c r="F26" s="30">
        <v>1029.8799999999999</v>
      </c>
    </row>
    <row r="27" spans="1:6" x14ac:dyDescent="0.45">
      <c r="A27" s="28" t="s">
        <v>154</v>
      </c>
      <c r="B27" s="29">
        <v>1699835082</v>
      </c>
      <c r="C27" s="30">
        <v>1213.0999999999999</v>
      </c>
      <c r="D27" s="30">
        <v>1271.67</v>
      </c>
      <c r="E27" s="30">
        <v>1203.1499999999999</v>
      </c>
      <c r="F27" s="30">
        <v>1261.72</v>
      </c>
    </row>
    <row r="28" spans="1:6" x14ac:dyDescent="0.45">
      <c r="A28" s="28" t="s">
        <v>155</v>
      </c>
      <c r="B28" s="29">
        <v>1619947090</v>
      </c>
      <c r="C28" s="30">
        <v>1065.46</v>
      </c>
      <c r="D28" s="30">
        <v>1124.03</v>
      </c>
      <c r="E28" s="30">
        <v>1055.51</v>
      </c>
      <c r="F28" s="30">
        <v>1114.08</v>
      </c>
    </row>
    <row r="29" spans="1:6" x14ac:dyDescent="0.45">
      <c r="A29" s="28" t="s">
        <v>156</v>
      </c>
      <c r="B29" s="29">
        <v>1750309837</v>
      </c>
      <c r="C29" s="30">
        <v>1219.44</v>
      </c>
      <c r="D29" s="30">
        <v>1280.6300000000001</v>
      </c>
      <c r="E29" s="30">
        <v>1209.49</v>
      </c>
      <c r="F29" s="30">
        <v>1270.68</v>
      </c>
    </row>
    <row r="30" spans="1:6" x14ac:dyDescent="0.45">
      <c r="A30" s="28" t="s">
        <v>157</v>
      </c>
      <c r="B30" s="29">
        <v>1770639809</v>
      </c>
      <c r="C30" s="30">
        <v>1198.56</v>
      </c>
      <c r="D30" s="30">
        <v>1259.75</v>
      </c>
      <c r="E30" s="30">
        <v>1188.6099999999999</v>
      </c>
      <c r="F30" s="30">
        <v>1249.8</v>
      </c>
    </row>
    <row r="31" spans="1:6" x14ac:dyDescent="0.45">
      <c r="A31" s="28" t="s">
        <v>158</v>
      </c>
      <c r="B31" s="29">
        <v>1710174818</v>
      </c>
      <c r="C31" s="30">
        <v>1219.44</v>
      </c>
      <c r="D31" s="30">
        <v>1280.6300000000001</v>
      </c>
      <c r="E31" s="30">
        <v>1209.49</v>
      </c>
      <c r="F31" s="30">
        <v>1270.68</v>
      </c>
    </row>
    <row r="32" spans="1:6" x14ac:dyDescent="0.45">
      <c r="A32" s="28" t="s">
        <v>159</v>
      </c>
      <c r="B32" s="29">
        <v>1447724646</v>
      </c>
      <c r="C32" s="30">
        <v>1219.44</v>
      </c>
      <c r="D32" s="30">
        <v>1280.6300000000001</v>
      </c>
      <c r="E32" s="30">
        <v>1209.49</v>
      </c>
      <c r="F32" s="30">
        <v>1270.68</v>
      </c>
    </row>
    <row r="33" spans="1:6" x14ac:dyDescent="0.45">
      <c r="A33" s="28" t="s">
        <v>160</v>
      </c>
      <c r="B33" s="29">
        <v>1841809415</v>
      </c>
      <c r="C33" s="30">
        <v>1219.44</v>
      </c>
      <c r="D33" s="30">
        <v>1280.6300000000001</v>
      </c>
      <c r="E33" s="30">
        <v>1209.49</v>
      </c>
      <c r="F33" s="30">
        <v>1270.68</v>
      </c>
    </row>
    <row r="34" spans="1:6" x14ac:dyDescent="0.45">
      <c r="A34" s="28" t="s">
        <v>161</v>
      </c>
      <c r="B34" s="29">
        <v>1184607418</v>
      </c>
      <c r="C34" s="30">
        <v>1219.44</v>
      </c>
      <c r="D34" s="30">
        <v>1280.6300000000001</v>
      </c>
      <c r="E34" s="30">
        <v>1209.49</v>
      </c>
      <c r="F34" s="30">
        <v>1270.68</v>
      </c>
    </row>
    <row r="35" spans="1:6" x14ac:dyDescent="0.45">
      <c r="A35" s="28" t="s">
        <v>162</v>
      </c>
      <c r="B35" s="29">
        <v>1396031639</v>
      </c>
      <c r="C35" s="30">
        <v>1213.0999999999999</v>
      </c>
      <c r="D35" s="30">
        <v>1271.67</v>
      </c>
      <c r="E35" s="30">
        <v>1203.1499999999999</v>
      </c>
      <c r="F35" s="30">
        <v>1261.72</v>
      </c>
    </row>
    <row r="36" spans="1:6" x14ac:dyDescent="0.45">
      <c r="A36" s="28" t="s">
        <v>163</v>
      </c>
      <c r="B36" s="29">
        <v>1508089970</v>
      </c>
      <c r="C36" s="30">
        <v>1135.17</v>
      </c>
      <c r="D36" s="30">
        <v>1147.06</v>
      </c>
      <c r="E36" s="30">
        <v>1125.22</v>
      </c>
      <c r="F36" s="30">
        <v>1137.1099999999999</v>
      </c>
    </row>
    <row r="37" spans="1:6" x14ac:dyDescent="0.45">
      <c r="A37" s="31" t="s">
        <v>164</v>
      </c>
      <c r="B37" s="32">
        <v>1972622371</v>
      </c>
      <c r="C37" s="30">
        <v>1032.55</v>
      </c>
      <c r="D37" s="30">
        <v>1092.6399999999999</v>
      </c>
      <c r="E37" s="33">
        <v>1022.5999999999999</v>
      </c>
      <c r="F37" s="33">
        <v>1082.6899999999998</v>
      </c>
    </row>
    <row r="38" spans="1:6" x14ac:dyDescent="0.45">
      <c r="A38" s="28" t="s">
        <v>166</v>
      </c>
      <c r="B38" s="29">
        <v>1073665360</v>
      </c>
      <c r="C38" s="30">
        <v>1219.44</v>
      </c>
      <c r="D38" s="30">
        <v>1280.6300000000001</v>
      </c>
      <c r="E38" s="30">
        <v>1209.49</v>
      </c>
      <c r="F38" s="30">
        <v>1270.68</v>
      </c>
    </row>
    <row r="39" spans="1:6" x14ac:dyDescent="0.45">
      <c r="A39" s="28" t="s">
        <v>165</v>
      </c>
      <c r="B39" s="29">
        <v>1922350206</v>
      </c>
      <c r="C39" s="30">
        <v>1219.44</v>
      </c>
      <c r="D39" s="30">
        <v>1280.6300000000001</v>
      </c>
      <c r="E39" s="30">
        <v>1209.49</v>
      </c>
      <c r="F39" s="30">
        <v>1270.68</v>
      </c>
    </row>
    <row r="40" spans="1:6" x14ac:dyDescent="0.45">
      <c r="A40" s="28" t="s">
        <v>167</v>
      </c>
      <c r="B40" s="29">
        <v>1730526963</v>
      </c>
      <c r="C40" s="30">
        <v>1219.44</v>
      </c>
      <c r="D40" s="30">
        <v>1280.6300000000001</v>
      </c>
      <c r="E40" s="30">
        <v>1209.49</v>
      </c>
      <c r="F40" s="30">
        <v>1270.68</v>
      </c>
    </row>
    <row r="41" spans="1:6" x14ac:dyDescent="0.45">
      <c r="A41" s="28" t="s">
        <v>151</v>
      </c>
      <c r="B41" s="29">
        <v>1255723490</v>
      </c>
      <c r="C41" s="30">
        <v>659.42</v>
      </c>
      <c r="D41" s="30">
        <v>713.2</v>
      </c>
      <c r="E41" s="30">
        <v>649.65</v>
      </c>
      <c r="F41" s="30">
        <v>703.43000000000006</v>
      </c>
    </row>
  </sheetData>
  <sheetProtection sheet="1" objects="1" scenarios="1" selectLockedCells="1"/>
  <mergeCells count="2">
    <mergeCell ref="C6:D6"/>
    <mergeCell ref="E6:F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D0FFA-1700-4877-994B-9B8AADAED20D}">
  <dimension ref="A1:AT45"/>
  <sheetViews>
    <sheetView showGridLines="0" topLeftCell="S1" zoomScale="80" zoomScaleNormal="80" workbookViewId="0">
      <selection activeCell="AB8" sqref="AB8"/>
    </sheetView>
  </sheetViews>
  <sheetFormatPr defaultColWidth="0" defaultRowHeight="19.2" zeroHeight="1" x14ac:dyDescent="0.45"/>
  <cols>
    <col min="1" max="1" width="75.5546875" style="46" customWidth="1"/>
    <col min="2" max="2" width="35.44140625" style="46" customWidth="1"/>
    <col min="3" max="3" width="30.109375" style="47" customWidth="1"/>
    <col min="4" max="4" width="20.44140625" style="47" bestFit="1" customWidth="1"/>
    <col min="5" max="5" width="21.109375" style="46" customWidth="1"/>
    <col min="6" max="6" width="18" style="46" customWidth="1"/>
    <col min="7" max="10" width="27.88671875" style="46" customWidth="1"/>
    <col min="11" max="11" width="30.5546875" style="46" customWidth="1"/>
    <col min="12" max="12" width="31.88671875" style="48" customWidth="1"/>
    <col min="13" max="13" width="27.109375" style="48" customWidth="1"/>
    <col min="14" max="14" width="30.88671875" style="48" customWidth="1"/>
    <col min="15" max="15" width="27.109375" style="48" customWidth="1"/>
    <col min="16" max="16" width="24.5546875" style="48" customWidth="1"/>
    <col min="17" max="17" width="27.109375" style="48" customWidth="1"/>
    <col min="18" max="20" width="26.5546875" style="48" customWidth="1"/>
    <col min="21" max="21" width="21.5546875" style="48" customWidth="1"/>
    <col min="22" max="22" width="25.109375" style="48" customWidth="1"/>
    <col min="23" max="23" width="20.109375" style="48" customWidth="1"/>
    <col min="24" max="24" width="37.5546875" style="48" customWidth="1"/>
    <col min="25" max="25" width="32" style="48" customWidth="1"/>
    <col min="26" max="26" width="23.109375" style="49" customWidth="1"/>
    <col min="27" max="27" width="20.109375" style="49" customWidth="1"/>
    <col min="28" max="28" width="23.44140625" style="49" customWidth="1"/>
    <col min="29" max="29" width="20.109375" style="49" customWidth="1"/>
    <col min="30" max="30" width="34.44140625" style="49" customWidth="1"/>
    <col min="31" max="31" width="31.44140625" style="49" customWidth="1"/>
    <col min="32" max="32" width="24.5546875" style="49" customWidth="1"/>
    <col min="33" max="33" width="29.44140625" style="49" customWidth="1"/>
    <col min="34" max="35" width="27.5546875" style="48" customWidth="1"/>
    <col min="36" max="36" width="31.109375" style="48" customWidth="1"/>
    <col min="37" max="38" width="29.109375" style="48" customWidth="1"/>
    <col min="39" max="39" width="29.88671875" style="48" customWidth="1"/>
    <col min="40" max="40" width="26.109375" style="48" customWidth="1"/>
    <col min="41" max="41" width="21.109375" style="48" customWidth="1"/>
    <col min="42" max="42" width="28.5546875" style="48" customWidth="1"/>
    <col min="43" max="43" width="29.44140625" style="48" customWidth="1"/>
    <col min="44" max="44" width="35.109375" style="46" customWidth="1"/>
    <col min="45" max="45" width="30.44140625" style="46" customWidth="1"/>
    <col min="46" max="46" width="23.5546875" style="46" hidden="1" customWidth="1"/>
    <col min="47" max="16384" width="9.109375" style="46" hidden="1"/>
  </cols>
  <sheetData>
    <row r="1" spans="1:46" x14ac:dyDescent="0.45">
      <c r="A1" s="146" t="s">
        <v>0</v>
      </c>
      <c r="B1" s="151"/>
      <c r="C1" s="164"/>
      <c r="D1" s="164"/>
      <c r="E1" s="151"/>
      <c r="F1" s="151"/>
      <c r="G1" s="151"/>
      <c r="H1" s="151"/>
      <c r="I1" s="151"/>
      <c r="J1" s="151"/>
      <c r="K1" s="151"/>
      <c r="L1" s="165"/>
      <c r="M1" s="165"/>
      <c r="N1" s="165"/>
      <c r="O1" s="165"/>
      <c r="P1" s="165"/>
      <c r="Q1" s="165"/>
      <c r="R1" s="165"/>
      <c r="S1" s="165"/>
      <c r="T1" s="165"/>
      <c r="U1" s="165"/>
      <c r="V1" s="165"/>
      <c r="W1" s="165"/>
      <c r="X1" s="165"/>
      <c r="Y1" s="165"/>
      <c r="Z1" s="166"/>
      <c r="AA1" s="166"/>
      <c r="AB1" s="166"/>
      <c r="AC1" s="166"/>
      <c r="AD1" s="166"/>
      <c r="AE1" s="166"/>
      <c r="AF1" s="166"/>
      <c r="AG1" s="166"/>
      <c r="AH1" s="165"/>
      <c r="AI1" s="165"/>
      <c r="AJ1" s="165"/>
      <c r="AK1" s="165"/>
      <c r="AL1" s="165"/>
      <c r="AM1" s="165"/>
      <c r="AN1" s="165"/>
      <c r="AO1" s="165"/>
      <c r="AP1" s="165"/>
      <c r="AQ1" s="165"/>
      <c r="AR1" s="151"/>
      <c r="AS1" s="151"/>
    </row>
    <row r="2" spans="1:46" x14ac:dyDescent="0.45">
      <c r="A2" s="12" t="s">
        <v>3</v>
      </c>
      <c r="B2" s="151"/>
      <c r="C2" s="164"/>
      <c r="D2" s="164"/>
      <c r="E2" s="173" t="s">
        <v>173</v>
      </c>
      <c r="F2" s="151"/>
      <c r="G2" s="151"/>
      <c r="H2" s="50" t="s">
        <v>174</v>
      </c>
      <c r="I2" s="151"/>
      <c r="J2" s="151"/>
      <c r="K2" s="151"/>
      <c r="L2" s="151"/>
      <c r="M2" s="165"/>
      <c r="N2" s="165"/>
      <c r="O2" s="165"/>
      <c r="P2" s="165"/>
      <c r="Q2" s="165"/>
      <c r="R2" s="165"/>
      <c r="S2" s="165"/>
      <c r="T2" s="165"/>
      <c r="U2" s="165"/>
      <c r="V2" s="165"/>
      <c r="W2" s="165"/>
      <c r="X2" s="165"/>
      <c r="Y2" s="165"/>
      <c r="Z2" s="166"/>
      <c r="AA2" s="166"/>
      <c r="AB2" s="166"/>
      <c r="AC2" s="166"/>
      <c r="AD2" s="166"/>
      <c r="AE2" s="166"/>
      <c r="AF2" s="166"/>
      <c r="AG2" s="166"/>
      <c r="AH2" s="166"/>
      <c r="AI2" s="165"/>
      <c r="AJ2" s="165"/>
      <c r="AK2" s="165"/>
      <c r="AL2" s="165"/>
      <c r="AM2" s="165"/>
      <c r="AN2" s="165"/>
      <c r="AO2" s="165"/>
      <c r="AP2" s="165"/>
      <c r="AQ2" s="165"/>
      <c r="AR2" s="165"/>
      <c r="AS2" s="151"/>
    </row>
    <row r="3" spans="1:46" ht="38.4" x14ac:dyDescent="0.45">
      <c r="A3" s="51" t="s">
        <v>175</v>
      </c>
      <c r="B3" s="52">
        <v>1398.72</v>
      </c>
      <c r="C3" s="51" t="s">
        <v>176</v>
      </c>
      <c r="D3" s="53">
        <v>1213.0999999999999</v>
      </c>
      <c r="E3" s="53">
        <v>1398.72</v>
      </c>
      <c r="F3" s="66" t="s">
        <v>177</v>
      </c>
      <c r="G3" s="172">
        <v>10.45</v>
      </c>
      <c r="H3" s="54">
        <v>0.13270704644246176</v>
      </c>
      <c r="I3" s="151"/>
      <c r="J3" s="151"/>
      <c r="K3" s="165"/>
      <c r="L3" s="165"/>
      <c r="M3" s="165"/>
      <c r="N3" s="165"/>
      <c r="O3" s="165"/>
      <c r="P3" s="165"/>
      <c r="Q3" s="165"/>
      <c r="R3" s="165"/>
      <c r="S3" s="165"/>
      <c r="T3" s="165"/>
      <c r="U3" s="165"/>
      <c r="V3" s="165"/>
      <c r="W3" s="165"/>
      <c r="X3" s="165"/>
      <c r="Y3" s="166"/>
      <c r="Z3" s="166"/>
      <c r="AA3" s="166"/>
      <c r="AB3" s="166"/>
      <c r="AC3" s="166"/>
      <c r="AD3" s="166"/>
      <c r="AE3" s="166"/>
      <c r="AF3" s="166"/>
      <c r="AG3" s="166"/>
      <c r="AH3" s="166"/>
      <c r="AI3" s="165"/>
      <c r="AJ3" s="165"/>
      <c r="AK3" s="165"/>
      <c r="AL3" s="165"/>
      <c r="AM3" s="165"/>
      <c r="AN3" s="165"/>
      <c r="AO3" s="165"/>
      <c r="AP3" s="165"/>
      <c r="AQ3" s="151"/>
      <c r="AR3" s="151"/>
      <c r="AS3" s="151"/>
    </row>
    <row r="4" spans="1:46" ht="38.4" x14ac:dyDescent="0.45">
      <c r="A4" s="51" t="s">
        <v>178</v>
      </c>
      <c r="B4" s="52">
        <v>1463.01</v>
      </c>
      <c r="C4" s="51" t="s">
        <v>179</v>
      </c>
      <c r="D4" s="53">
        <v>1271.67</v>
      </c>
      <c r="E4" s="53">
        <v>1463.01</v>
      </c>
      <c r="F4" s="66" t="s">
        <v>177</v>
      </c>
      <c r="G4" s="172">
        <v>10.45</v>
      </c>
      <c r="H4" s="54">
        <v>0.13078516209731986</v>
      </c>
      <c r="I4" s="165"/>
      <c r="J4" s="165"/>
      <c r="K4" s="165"/>
      <c r="L4" s="165"/>
      <c r="M4" s="165"/>
      <c r="N4" s="165"/>
      <c r="O4" s="165"/>
      <c r="P4" s="165"/>
      <c r="Q4" s="165"/>
      <c r="R4" s="165"/>
      <c r="S4" s="165"/>
      <c r="T4" s="165"/>
      <c r="U4" s="165"/>
      <c r="V4" s="165"/>
      <c r="W4" s="166"/>
      <c r="X4" s="166"/>
      <c r="Y4" s="166"/>
      <c r="Z4" s="166"/>
      <c r="AA4" s="166"/>
      <c r="AB4" s="166"/>
      <c r="AC4" s="166"/>
      <c r="AD4" s="166"/>
      <c r="AE4" s="166"/>
      <c r="AF4" s="166"/>
      <c r="AG4" s="151"/>
      <c r="AH4" s="151"/>
      <c r="AI4" s="151"/>
      <c r="AJ4" s="165"/>
      <c r="AK4" s="165"/>
      <c r="AL4" s="165"/>
      <c r="AM4" s="165"/>
      <c r="AN4" s="165"/>
      <c r="AO4" s="151"/>
      <c r="AP4" s="151"/>
      <c r="AQ4" s="151"/>
      <c r="AR4" s="151"/>
      <c r="AS4" s="151"/>
    </row>
    <row r="5" spans="1:46" ht="18.899999999999999" customHeight="1" x14ac:dyDescent="0.45">
      <c r="A5" s="151"/>
      <c r="B5" s="151"/>
      <c r="C5" s="151"/>
      <c r="D5" s="151"/>
      <c r="E5" s="151"/>
      <c r="F5" s="151"/>
      <c r="G5" s="151"/>
      <c r="H5" s="151"/>
      <c r="I5" s="151"/>
      <c r="J5" s="151"/>
      <c r="K5" s="151"/>
      <c r="L5" s="165"/>
      <c r="M5" s="165"/>
      <c r="N5" s="165"/>
      <c r="O5" s="165"/>
      <c r="P5" s="165"/>
      <c r="Q5" s="165"/>
      <c r="R5" s="165"/>
      <c r="S5" s="165"/>
      <c r="T5" s="165"/>
      <c r="U5" s="165"/>
      <c r="V5" s="165"/>
      <c r="W5" s="165"/>
      <c r="X5" s="165"/>
      <c r="Y5" s="165"/>
      <c r="Z5" s="166"/>
      <c r="AA5" s="166"/>
      <c r="AB5" s="166"/>
      <c r="AC5" s="166"/>
      <c r="AD5" s="166"/>
      <c r="AE5" s="166"/>
      <c r="AF5" s="166"/>
      <c r="AG5" s="166"/>
      <c r="AH5" s="166"/>
      <c r="AI5" s="166"/>
      <c r="AJ5" s="163" t="s">
        <v>175</v>
      </c>
      <c r="AK5" s="163" t="s">
        <v>178</v>
      </c>
      <c r="AL5" s="167"/>
      <c r="AM5" s="165"/>
      <c r="AN5" s="165"/>
      <c r="AO5" s="165"/>
      <c r="AP5" s="165"/>
      <c r="AQ5" s="165"/>
      <c r="AR5" s="151"/>
      <c r="AS5" s="151"/>
    </row>
    <row r="6" spans="1:46" ht="33.75" customHeight="1" x14ac:dyDescent="0.45">
      <c r="A6" s="55" t="s">
        <v>180</v>
      </c>
      <c r="B6" s="182">
        <v>46569</v>
      </c>
      <c r="C6" s="141" t="s">
        <v>181</v>
      </c>
      <c r="D6" s="141"/>
      <c r="E6" s="169"/>
      <c r="F6" s="174" t="s">
        <v>182</v>
      </c>
      <c r="G6" s="175"/>
      <c r="H6" s="175"/>
      <c r="I6" s="175"/>
      <c r="J6" s="176"/>
      <c r="K6" s="171"/>
      <c r="L6" s="56" t="s">
        <v>183</v>
      </c>
      <c r="M6" s="140" t="s">
        <v>184</v>
      </c>
      <c r="N6" s="140"/>
      <c r="O6" s="140"/>
      <c r="P6" s="142" t="s">
        <v>185</v>
      </c>
      <c r="Q6" s="142"/>
      <c r="R6" s="142"/>
      <c r="S6" s="170"/>
      <c r="T6" s="142" t="s">
        <v>186</v>
      </c>
      <c r="U6" s="142"/>
      <c r="V6" s="142"/>
      <c r="W6" s="142"/>
      <c r="X6" s="142"/>
      <c r="Y6" s="181" t="s">
        <v>187</v>
      </c>
      <c r="Z6" s="180" t="s">
        <v>188</v>
      </c>
      <c r="AA6" s="180"/>
      <c r="AB6" s="180"/>
      <c r="AC6" s="180"/>
      <c r="AD6" s="180"/>
      <c r="AE6" s="180"/>
      <c r="AF6" s="180"/>
      <c r="AG6" s="180"/>
      <c r="AH6" s="169"/>
      <c r="AI6" s="169"/>
      <c r="AJ6" s="57">
        <v>1398.72</v>
      </c>
      <c r="AK6" s="58">
        <v>1463.01</v>
      </c>
      <c r="AL6" s="95"/>
      <c r="AM6" s="168"/>
      <c r="AN6" s="59" t="s">
        <v>189</v>
      </c>
      <c r="AO6" s="59" t="s">
        <v>190</v>
      </c>
      <c r="AP6" s="177" t="s">
        <v>191</v>
      </c>
      <c r="AQ6" s="178"/>
      <c r="AR6" s="178"/>
      <c r="AS6" s="179"/>
    </row>
    <row r="7" spans="1:46" s="67" customFormat="1" ht="76.8" x14ac:dyDescent="0.3">
      <c r="A7" s="56" t="s">
        <v>192</v>
      </c>
      <c r="B7" s="56" t="s">
        <v>193</v>
      </c>
      <c r="C7" s="55" t="s">
        <v>194</v>
      </c>
      <c r="D7" s="55" t="s">
        <v>195</v>
      </c>
      <c r="E7" s="55" t="s">
        <v>196</v>
      </c>
      <c r="F7" s="55" t="s">
        <v>197</v>
      </c>
      <c r="G7" s="60" t="s">
        <v>198</v>
      </c>
      <c r="H7" s="60" t="s">
        <v>199</v>
      </c>
      <c r="I7" s="61" t="s">
        <v>200</v>
      </c>
      <c r="J7" s="62" t="s">
        <v>201</v>
      </c>
      <c r="K7" s="62" t="s">
        <v>202</v>
      </c>
      <c r="L7" s="55" t="s">
        <v>203</v>
      </c>
      <c r="M7" s="55" t="s">
        <v>204</v>
      </c>
      <c r="N7" s="55" t="s">
        <v>205</v>
      </c>
      <c r="O7" s="55" t="s">
        <v>42</v>
      </c>
      <c r="P7" s="55" t="s">
        <v>206</v>
      </c>
      <c r="Q7" s="63" t="s">
        <v>207</v>
      </c>
      <c r="R7" s="55" t="s">
        <v>208</v>
      </c>
      <c r="S7" s="55" t="s">
        <v>209</v>
      </c>
      <c r="T7" s="55" t="s">
        <v>53</v>
      </c>
      <c r="U7" s="55" t="s">
        <v>210</v>
      </c>
      <c r="V7" s="55" t="s">
        <v>211</v>
      </c>
      <c r="W7" s="55" t="s">
        <v>212</v>
      </c>
      <c r="X7" s="55" t="s">
        <v>61</v>
      </c>
      <c r="Y7" s="55" t="s">
        <v>65</v>
      </c>
      <c r="Z7" s="64" t="s">
        <v>213</v>
      </c>
      <c r="AA7" s="64" t="s">
        <v>214</v>
      </c>
      <c r="AB7" s="64" t="s">
        <v>215</v>
      </c>
      <c r="AC7" s="64" t="s">
        <v>216</v>
      </c>
      <c r="AD7" s="64" t="s">
        <v>217</v>
      </c>
      <c r="AE7" s="64" t="s">
        <v>218</v>
      </c>
      <c r="AF7" s="64" t="s">
        <v>219</v>
      </c>
      <c r="AG7" s="64" t="s">
        <v>82</v>
      </c>
      <c r="AH7" s="64" t="s">
        <v>85</v>
      </c>
      <c r="AI7" s="65" t="s">
        <v>220</v>
      </c>
      <c r="AJ7" s="64" t="s">
        <v>221</v>
      </c>
      <c r="AK7" s="64" t="s">
        <v>222</v>
      </c>
      <c r="AL7" s="64" t="s">
        <v>223</v>
      </c>
      <c r="AM7" s="64" t="s">
        <v>224</v>
      </c>
      <c r="AN7" s="64" t="s">
        <v>225</v>
      </c>
      <c r="AO7" s="64" t="s">
        <v>226</v>
      </c>
      <c r="AP7" s="64" t="s">
        <v>227</v>
      </c>
      <c r="AQ7" s="64" t="s">
        <v>104</v>
      </c>
      <c r="AR7" s="66" t="s">
        <v>228</v>
      </c>
      <c r="AS7" s="64" t="s">
        <v>229</v>
      </c>
    </row>
    <row r="8" spans="1:46" s="67" customFormat="1" ht="57.6" x14ac:dyDescent="0.3">
      <c r="A8" s="66" t="s">
        <v>12</v>
      </c>
      <c r="B8" s="66" t="s">
        <v>14</v>
      </c>
      <c r="C8" s="60" t="s">
        <v>16</v>
      </c>
      <c r="D8" s="60" t="s">
        <v>18</v>
      </c>
      <c r="E8" s="60" t="s">
        <v>20</v>
      </c>
      <c r="F8" s="60" t="s">
        <v>22</v>
      </c>
      <c r="G8" s="60" t="s">
        <v>24</v>
      </c>
      <c r="H8" s="60" t="s">
        <v>26</v>
      </c>
      <c r="I8" s="60" t="s">
        <v>28</v>
      </c>
      <c r="J8" s="60" t="s">
        <v>30</v>
      </c>
      <c r="K8" s="60" t="s">
        <v>32</v>
      </c>
      <c r="L8" s="68" t="s">
        <v>34</v>
      </c>
      <c r="M8" s="68" t="s">
        <v>37</v>
      </c>
      <c r="N8" s="60" t="s">
        <v>230</v>
      </c>
      <c r="O8" s="60" t="s">
        <v>231</v>
      </c>
      <c r="P8" s="60" t="s">
        <v>232</v>
      </c>
      <c r="Q8" s="69" t="s">
        <v>45</v>
      </c>
      <c r="R8" s="60" t="s">
        <v>233</v>
      </c>
      <c r="S8" s="60" t="s">
        <v>234</v>
      </c>
      <c r="T8" s="60" t="s">
        <v>235</v>
      </c>
      <c r="U8" s="60" t="s">
        <v>54</v>
      </c>
      <c r="V8" s="60" t="s">
        <v>56</v>
      </c>
      <c r="W8" s="60" t="s">
        <v>58</v>
      </c>
      <c r="X8" s="60" t="s">
        <v>236</v>
      </c>
      <c r="Y8" s="60" t="s">
        <v>237</v>
      </c>
      <c r="Z8" s="60" t="s">
        <v>67</v>
      </c>
      <c r="AA8" s="60" t="s">
        <v>238</v>
      </c>
      <c r="AB8" s="70" t="s">
        <v>239</v>
      </c>
      <c r="AC8" s="70" t="s">
        <v>240</v>
      </c>
      <c r="AD8" s="70" t="s">
        <v>241</v>
      </c>
      <c r="AE8" s="70" t="s">
        <v>242</v>
      </c>
      <c r="AF8" s="70" t="s">
        <v>243</v>
      </c>
      <c r="AG8" s="70" t="s">
        <v>244</v>
      </c>
      <c r="AH8" s="70" t="s">
        <v>245</v>
      </c>
      <c r="AI8" s="70" t="s">
        <v>246</v>
      </c>
      <c r="AJ8" s="59" t="s">
        <v>247</v>
      </c>
      <c r="AK8" s="59" t="s">
        <v>248</v>
      </c>
      <c r="AL8" s="70" t="s">
        <v>92</v>
      </c>
      <c r="AM8" s="70" t="s">
        <v>94</v>
      </c>
      <c r="AN8" s="59" t="s">
        <v>249</v>
      </c>
      <c r="AO8" s="59" t="s">
        <v>250</v>
      </c>
      <c r="AP8" s="70" t="s">
        <v>102</v>
      </c>
      <c r="AQ8" s="70" t="s">
        <v>105</v>
      </c>
      <c r="AR8" s="66" t="s">
        <v>251</v>
      </c>
      <c r="AS8" s="66" t="s">
        <v>252</v>
      </c>
    </row>
    <row r="9" spans="1:46" x14ac:dyDescent="0.45">
      <c r="A9" s="71" t="s">
        <v>134</v>
      </c>
      <c r="B9" s="72">
        <v>1396176160</v>
      </c>
      <c r="C9" s="73">
        <v>44743</v>
      </c>
      <c r="D9" s="73">
        <v>45107</v>
      </c>
      <c r="E9" s="74">
        <v>54</v>
      </c>
      <c r="F9" s="75">
        <v>12330</v>
      </c>
      <c r="G9" s="75">
        <v>11590</v>
      </c>
      <c r="H9" s="75">
        <v>0</v>
      </c>
      <c r="I9" s="75">
        <v>740</v>
      </c>
      <c r="J9" s="75">
        <v>6979</v>
      </c>
      <c r="K9" s="76">
        <v>155</v>
      </c>
      <c r="L9" s="77">
        <v>138729</v>
      </c>
      <c r="M9" s="77">
        <v>16153245</v>
      </c>
      <c r="N9" s="77">
        <v>15704565.09</v>
      </c>
      <c r="O9" s="77">
        <v>15565836.09</v>
      </c>
      <c r="P9" s="77">
        <v>8872526.5713</v>
      </c>
      <c r="Q9" s="78">
        <v>1.159743003</v>
      </c>
      <c r="R9" s="79">
        <v>10289850.609996755</v>
      </c>
      <c r="S9" s="79">
        <v>78202.864635975333</v>
      </c>
      <c r="T9" s="77">
        <v>6693309.5186999999</v>
      </c>
      <c r="U9" s="80">
        <v>1061</v>
      </c>
      <c r="V9" s="80">
        <v>1061</v>
      </c>
      <c r="W9" s="81">
        <v>1.1610947599999999</v>
      </c>
      <c r="X9" s="82">
        <v>7745073.7704648916</v>
      </c>
      <c r="Y9" s="79">
        <v>18173653.380461648</v>
      </c>
      <c r="Z9" s="77">
        <v>477859</v>
      </c>
      <c r="AA9" s="83">
        <v>38.755798864557988</v>
      </c>
      <c r="AB9" s="83">
        <v>22.168316950527167</v>
      </c>
      <c r="AC9" s="83">
        <v>16.587481914030821</v>
      </c>
      <c r="AD9" s="83">
        <v>25.323220751480161</v>
      </c>
      <c r="AE9" s="83">
        <v>18.607840346193857</v>
      </c>
      <c r="AF9" s="83">
        <v>43.931061097674018</v>
      </c>
      <c r="AG9" s="82">
        <v>64.290000000000006</v>
      </c>
      <c r="AH9" s="82">
        <v>1473.9378248549592</v>
      </c>
      <c r="AI9" s="82">
        <v>11.205454167642261</v>
      </c>
      <c r="AJ9" s="82">
        <v>1529.07</v>
      </c>
      <c r="AK9" s="84">
        <v>1593.36</v>
      </c>
      <c r="AL9" s="82">
        <v>1219.44</v>
      </c>
      <c r="AM9" s="82">
        <v>1280.6300000000001</v>
      </c>
      <c r="AN9" s="85">
        <v>1398.72</v>
      </c>
      <c r="AO9" s="86">
        <v>1463.01</v>
      </c>
      <c r="AP9" s="87">
        <v>1398.72</v>
      </c>
      <c r="AQ9" s="87">
        <v>1463.01</v>
      </c>
      <c r="AR9" s="88">
        <v>1388.27</v>
      </c>
      <c r="AS9" s="88">
        <v>1452.56</v>
      </c>
      <c r="AT9" s="48"/>
    </row>
    <row r="10" spans="1:46" x14ac:dyDescent="0.45">
      <c r="A10" s="71" t="s">
        <v>135</v>
      </c>
      <c r="B10" s="72">
        <v>1386773372</v>
      </c>
      <c r="C10" s="73">
        <v>44743</v>
      </c>
      <c r="D10" s="73">
        <v>45107</v>
      </c>
      <c r="E10" s="74">
        <v>54</v>
      </c>
      <c r="F10" s="75">
        <v>8287</v>
      </c>
      <c r="G10" s="75">
        <v>513</v>
      </c>
      <c r="H10" s="75">
        <v>6719</v>
      </c>
      <c r="I10" s="75">
        <v>1055</v>
      </c>
      <c r="J10" s="75">
        <v>3367</v>
      </c>
      <c r="K10" s="76">
        <v>26</v>
      </c>
      <c r="L10" s="77">
        <v>92872</v>
      </c>
      <c r="M10" s="77">
        <v>8078760</v>
      </c>
      <c r="N10" s="77">
        <v>7862295.5700000003</v>
      </c>
      <c r="O10" s="77">
        <v>7769423.5700000003</v>
      </c>
      <c r="P10" s="77">
        <v>4428571.4348999998</v>
      </c>
      <c r="Q10" s="78">
        <v>1.159743003</v>
      </c>
      <c r="R10" s="79">
        <v>5136004.7349109445</v>
      </c>
      <c r="S10" s="79">
        <v>39033.635985323177</v>
      </c>
      <c r="T10" s="77">
        <v>3340852.1351000005</v>
      </c>
      <c r="U10" s="80">
        <v>1061</v>
      </c>
      <c r="V10" s="80">
        <v>1061</v>
      </c>
      <c r="W10" s="81">
        <v>1.1610947599999999</v>
      </c>
      <c r="X10" s="82">
        <v>3874601.9479500623</v>
      </c>
      <c r="Y10" s="79">
        <v>9103478.6828610078</v>
      </c>
      <c r="Z10" s="77">
        <v>5071187</v>
      </c>
      <c r="AA10" s="83">
        <v>611.94485338481957</v>
      </c>
      <c r="AB10" s="83">
        <v>350.03245613611676</v>
      </c>
      <c r="AC10" s="83">
        <v>261.9123972487028</v>
      </c>
      <c r="AD10" s="83">
        <v>389.27911371254555</v>
      </c>
      <c r="AE10" s="83">
        <v>293.81337673503788</v>
      </c>
      <c r="AF10" s="83">
        <v>683.09249044758349</v>
      </c>
      <c r="AG10" s="82">
        <v>64.290000000000006</v>
      </c>
      <c r="AH10" s="82">
        <v>1098.5252422904559</v>
      </c>
      <c r="AI10" s="82">
        <v>11.593001480642464</v>
      </c>
      <c r="AJ10" s="82">
        <v>1793.21</v>
      </c>
      <c r="AK10" s="84">
        <v>1857.5</v>
      </c>
      <c r="AL10" s="82">
        <v>1219.44</v>
      </c>
      <c r="AM10" s="82">
        <v>1280.6300000000001</v>
      </c>
      <c r="AN10" s="85">
        <v>1398.72</v>
      </c>
      <c r="AO10" s="86">
        <v>1463.01</v>
      </c>
      <c r="AP10" s="87">
        <v>1398.72</v>
      </c>
      <c r="AQ10" s="87">
        <v>1463.01</v>
      </c>
      <c r="AR10" s="88">
        <v>1388.27</v>
      </c>
      <c r="AS10" s="88">
        <v>1452.56</v>
      </c>
      <c r="AT10" s="48"/>
    </row>
    <row r="11" spans="1:46" x14ac:dyDescent="0.45">
      <c r="A11" s="71" t="s">
        <v>136</v>
      </c>
      <c r="B11" s="72">
        <v>1215095419</v>
      </c>
      <c r="C11" s="73">
        <v>44927</v>
      </c>
      <c r="D11" s="73">
        <v>45291</v>
      </c>
      <c r="E11" s="74">
        <v>48</v>
      </c>
      <c r="F11" s="75">
        <v>2030</v>
      </c>
      <c r="G11" s="75">
        <v>425</v>
      </c>
      <c r="H11" s="75">
        <v>0</v>
      </c>
      <c r="I11" s="75">
        <v>1605</v>
      </c>
      <c r="J11" s="75">
        <v>1312</v>
      </c>
      <c r="K11" s="76">
        <v>38</v>
      </c>
      <c r="L11" s="77">
        <v>220816</v>
      </c>
      <c r="M11" s="77">
        <v>5973588</v>
      </c>
      <c r="N11" s="77">
        <v>5889239.5199999996</v>
      </c>
      <c r="O11" s="77">
        <v>5668423.5199999996</v>
      </c>
      <c r="P11" s="77">
        <v>3231001.4063999993</v>
      </c>
      <c r="Q11" s="78">
        <v>1.127988588</v>
      </c>
      <c r="R11" s="79">
        <v>3644532.7142311493</v>
      </c>
      <c r="S11" s="79">
        <v>27698.448628156733</v>
      </c>
      <c r="T11" s="77">
        <v>2437422.1136000003</v>
      </c>
      <c r="U11" s="80">
        <v>1061</v>
      </c>
      <c r="V11" s="80">
        <v>1061</v>
      </c>
      <c r="W11" s="81">
        <v>1.1355714320000001</v>
      </c>
      <c r="X11" s="82">
        <v>2762400.9509338434</v>
      </c>
      <c r="Y11" s="79">
        <v>6627749.6651649922</v>
      </c>
      <c r="Z11" s="77">
        <v>0</v>
      </c>
      <c r="AA11" s="83">
        <v>0</v>
      </c>
      <c r="AB11" s="83">
        <v>0</v>
      </c>
      <c r="AC11" s="83">
        <v>0</v>
      </c>
      <c r="AD11" s="83">
        <v>0</v>
      </c>
      <c r="AE11" s="83">
        <v>0</v>
      </c>
      <c r="AF11" s="83">
        <v>0</v>
      </c>
      <c r="AG11" s="82">
        <v>64.290000000000006</v>
      </c>
      <c r="AH11" s="82">
        <v>3264.9013128891588</v>
      </c>
      <c r="AI11" s="82">
        <v>21.11162242999751</v>
      </c>
      <c r="AJ11" s="82">
        <v>3286.01</v>
      </c>
      <c r="AK11" s="84">
        <v>3350.3</v>
      </c>
      <c r="AL11" s="82">
        <v>1219.44</v>
      </c>
      <c r="AM11" s="82">
        <v>1280.6300000000001</v>
      </c>
      <c r="AN11" s="85">
        <v>1398.72</v>
      </c>
      <c r="AO11" s="86">
        <v>1463.01</v>
      </c>
      <c r="AP11" s="87">
        <v>1398.72</v>
      </c>
      <c r="AQ11" s="87">
        <v>1463.01</v>
      </c>
      <c r="AR11" s="88">
        <v>1388.27</v>
      </c>
      <c r="AS11" s="88">
        <v>1452.56</v>
      </c>
      <c r="AT11" s="48"/>
    </row>
    <row r="12" spans="1:46" x14ac:dyDescent="0.45">
      <c r="A12" s="71" t="s">
        <v>137</v>
      </c>
      <c r="B12" s="72">
        <v>1477672665</v>
      </c>
      <c r="C12" s="73">
        <v>44927</v>
      </c>
      <c r="D12" s="73">
        <v>45291</v>
      </c>
      <c r="E12" s="74">
        <v>48</v>
      </c>
      <c r="F12" s="75">
        <v>8606</v>
      </c>
      <c r="G12" s="75">
        <v>149</v>
      </c>
      <c r="H12" s="75">
        <v>6773</v>
      </c>
      <c r="I12" s="75">
        <v>1684</v>
      </c>
      <c r="J12" s="75">
        <v>2817</v>
      </c>
      <c r="K12" s="76">
        <v>27</v>
      </c>
      <c r="L12" s="77">
        <v>400329</v>
      </c>
      <c r="M12" s="77">
        <v>6355779</v>
      </c>
      <c r="N12" s="77">
        <v>6174674.0700000003</v>
      </c>
      <c r="O12" s="77">
        <v>5774345.0700000003</v>
      </c>
      <c r="P12" s="77">
        <v>3291376.6899000001</v>
      </c>
      <c r="Q12" s="78">
        <v>1.127988588</v>
      </c>
      <c r="R12" s="79">
        <v>3712635.3450164152</v>
      </c>
      <c r="S12" s="79">
        <v>28216.028622124755</v>
      </c>
      <c r="T12" s="77">
        <v>2482968.3801000002</v>
      </c>
      <c r="U12" s="80">
        <v>1061</v>
      </c>
      <c r="V12" s="80">
        <v>1061</v>
      </c>
      <c r="W12" s="81">
        <v>1.1355714320000001</v>
      </c>
      <c r="X12" s="82">
        <v>2815704.2441883739</v>
      </c>
      <c r="Y12" s="79">
        <v>6928668.5892047891</v>
      </c>
      <c r="Z12" s="77">
        <v>7502399</v>
      </c>
      <c r="AA12" s="83">
        <v>871.7637694631652</v>
      </c>
      <c r="AB12" s="83">
        <v>498.64887613293047</v>
      </c>
      <c r="AC12" s="83">
        <v>373.11489333023474</v>
      </c>
      <c r="AD12" s="83">
        <v>554.55883919318421</v>
      </c>
      <c r="AE12" s="83">
        <v>418.56035785657218</v>
      </c>
      <c r="AF12" s="83">
        <v>973.11919704975639</v>
      </c>
      <c r="AG12" s="82">
        <v>64.290000000000006</v>
      </c>
      <c r="AH12" s="82">
        <v>805.0974423895874</v>
      </c>
      <c r="AI12" s="82">
        <v>10.016339588968675</v>
      </c>
      <c r="AJ12" s="82">
        <v>1788.23</v>
      </c>
      <c r="AK12" s="84">
        <v>1852.52</v>
      </c>
      <c r="AL12" s="82">
        <v>1074.19</v>
      </c>
      <c r="AM12" s="82">
        <v>1127.9100000000001</v>
      </c>
      <c r="AN12" s="85">
        <v>1398.72</v>
      </c>
      <c r="AO12" s="86">
        <v>1463.01</v>
      </c>
      <c r="AP12" s="87">
        <v>1398.72</v>
      </c>
      <c r="AQ12" s="87">
        <v>1463.01</v>
      </c>
      <c r="AR12" s="88">
        <v>1388.27</v>
      </c>
      <c r="AS12" s="88">
        <v>1452.56</v>
      </c>
      <c r="AT12" s="48"/>
    </row>
    <row r="13" spans="1:46" x14ac:dyDescent="0.45">
      <c r="A13" s="71" t="s">
        <v>138</v>
      </c>
      <c r="B13" s="72">
        <v>1235290818</v>
      </c>
      <c r="C13" s="73">
        <v>44927</v>
      </c>
      <c r="D13" s="73">
        <v>45291</v>
      </c>
      <c r="E13" s="74">
        <v>48</v>
      </c>
      <c r="F13" s="75">
        <v>31529</v>
      </c>
      <c r="G13" s="75">
        <v>11894</v>
      </c>
      <c r="H13" s="75">
        <v>14047</v>
      </c>
      <c r="I13" s="75">
        <v>5588</v>
      </c>
      <c r="J13" s="75">
        <v>13406</v>
      </c>
      <c r="K13" s="76">
        <v>88</v>
      </c>
      <c r="L13" s="77">
        <v>546348</v>
      </c>
      <c r="M13" s="77">
        <v>26063430</v>
      </c>
      <c r="N13" s="77">
        <v>25201558.260000002</v>
      </c>
      <c r="O13" s="77">
        <v>24655210.260000002</v>
      </c>
      <c r="P13" s="77">
        <v>14053469.848199999</v>
      </c>
      <c r="Q13" s="78">
        <v>1.127988588</v>
      </c>
      <c r="R13" s="79">
        <v>15852153.610571692</v>
      </c>
      <c r="S13" s="79">
        <v>120476.36744034485</v>
      </c>
      <c r="T13" s="77">
        <v>10601740.411800003</v>
      </c>
      <c r="U13" s="80">
        <v>1061</v>
      </c>
      <c r="V13" s="80">
        <v>1061</v>
      </c>
      <c r="W13" s="81">
        <v>1.1355714320000001</v>
      </c>
      <c r="X13" s="82">
        <v>12026375.507657023</v>
      </c>
      <c r="Y13" s="79">
        <v>28424877.118228715</v>
      </c>
      <c r="Z13" s="77">
        <v>2944509</v>
      </c>
      <c r="AA13" s="83">
        <v>93.390497637096004</v>
      </c>
      <c r="AB13" s="83">
        <v>53.419364648418913</v>
      </c>
      <c r="AC13" s="83">
        <v>39.971132988677091</v>
      </c>
      <c r="AD13" s="83">
        <v>59.408899263150772</v>
      </c>
      <c r="AE13" s="83">
        <v>44.839624541242095</v>
      </c>
      <c r="AF13" s="83">
        <v>104.24852380439287</v>
      </c>
      <c r="AG13" s="82">
        <v>64.290000000000006</v>
      </c>
      <c r="AH13" s="82">
        <v>901.54705567029453</v>
      </c>
      <c r="AI13" s="82">
        <v>8.9867497717697198</v>
      </c>
      <c r="AJ13" s="82">
        <v>1014.78</v>
      </c>
      <c r="AK13" s="84">
        <v>1079.07</v>
      </c>
      <c r="AL13" s="82">
        <v>1085.48</v>
      </c>
      <c r="AM13" s="82">
        <v>1135.17</v>
      </c>
      <c r="AN13" s="85">
        <v>1014.78</v>
      </c>
      <c r="AO13" s="86">
        <v>1079.07</v>
      </c>
      <c r="AP13" s="87">
        <v>1085.48</v>
      </c>
      <c r="AQ13" s="87">
        <v>1135.17</v>
      </c>
      <c r="AR13" s="88">
        <v>1075.03</v>
      </c>
      <c r="AS13" s="88">
        <v>1124.72</v>
      </c>
      <c r="AT13" s="48"/>
    </row>
    <row r="14" spans="1:46" x14ac:dyDescent="0.45">
      <c r="A14" s="71" t="s">
        <v>139</v>
      </c>
      <c r="B14" s="72">
        <v>1518116102</v>
      </c>
      <c r="C14" s="73">
        <v>44805</v>
      </c>
      <c r="D14" s="73">
        <v>45169</v>
      </c>
      <c r="E14" s="74">
        <v>52</v>
      </c>
      <c r="F14" s="75">
        <v>15361</v>
      </c>
      <c r="G14" s="75">
        <v>10807</v>
      </c>
      <c r="H14" s="75">
        <v>1495</v>
      </c>
      <c r="I14" s="75">
        <v>3059</v>
      </c>
      <c r="J14" s="75">
        <v>2975</v>
      </c>
      <c r="K14" s="76">
        <v>106</v>
      </c>
      <c r="L14" s="77">
        <v>504292</v>
      </c>
      <c r="M14" s="77">
        <v>10041947</v>
      </c>
      <c r="N14" s="77">
        <v>9850684.25</v>
      </c>
      <c r="O14" s="77">
        <v>9346392.25</v>
      </c>
      <c r="P14" s="77">
        <v>5327443.5824999996</v>
      </c>
      <c r="Q14" s="78">
        <v>1.161066186</v>
      </c>
      <c r="R14" s="79">
        <v>6185514.6014634511</v>
      </c>
      <c r="S14" s="79">
        <v>47009.910971122226</v>
      </c>
      <c r="T14" s="77">
        <v>4018948.6675000004</v>
      </c>
      <c r="U14" s="80">
        <v>1061</v>
      </c>
      <c r="V14" s="80">
        <v>1061</v>
      </c>
      <c r="W14" s="81">
        <v>1.150816101</v>
      </c>
      <c r="X14" s="82">
        <v>4608109.1520364303</v>
      </c>
      <c r="Y14" s="79">
        <v>11297915.75349988</v>
      </c>
      <c r="Z14" s="77">
        <v>2071521</v>
      </c>
      <c r="AA14" s="83">
        <v>134.85586875854437</v>
      </c>
      <c r="AB14" s="83">
        <v>77.137556929887381</v>
      </c>
      <c r="AC14" s="83">
        <v>57.718311828656994</v>
      </c>
      <c r="AD14" s="83">
        <v>85.786444283157024</v>
      </c>
      <c r="AE14" s="83">
        <v>64.748413118148349</v>
      </c>
      <c r="AF14" s="83">
        <v>150.53485740130537</v>
      </c>
      <c r="AG14" s="82">
        <v>64.290000000000006</v>
      </c>
      <c r="AH14" s="82">
        <v>735.49350650998508</v>
      </c>
      <c r="AI14" s="82">
        <v>15.801650746595707</v>
      </c>
      <c r="AJ14" s="82">
        <v>901.83</v>
      </c>
      <c r="AK14" s="84">
        <v>966.12</v>
      </c>
      <c r="AL14" s="82">
        <v>947.04</v>
      </c>
      <c r="AM14" s="82">
        <v>1008.23</v>
      </c>
      <c r="AN14" s="85">
        <v>901.83</v>
      </c>
      <c r="AO14" s="86">
        <v>966.12</v>
      </c>
      <c r="AP14" s="87">
        <v>947.04</v>
      </c>
      <c r="AQ14" s="87">
        <v>1008.23</v>
      </c>
      <c r="AR14" s="88">
        <v>936.58999999999992</v>
      </c>
      <c r="AS14" s="88">
        <v>997.78</v>
      </c>
      <c r="AT14" s="48"/>
    </row>
    <row r="15" spans="1:46" x14ac:dyDescent="0.45">
      <c r="A15" s="71" t="s">
        <v>140</v>
      </c>
      <c r="B15" s="72">
        <v>1437145109</v>
      </c>
      <c r="C15" s="73">
        <v>44927</v>
      </c>
      <c r="D15" s="73">
        <v>45291</v>
      </c>
      <c r="E15" s="74">
        <v>48</v>
      </c>
      <c r="F15" s="75">
        <v>15507</v>
      </c>
      <c r="G15" s="75">
        <v>1887</v>
      </c>
      <c r="H15" s="75">
        <v>5229</v>
      </c>
      <c r="I15" s="75">
        <v>8391</v>
      </c>
      <c r="J15" s="75">
        <v>5575</v>
      </c>
      <c r="K15" s="76">
        <v>0</v>
      </c>
      <c r="L15" s="77">
        <v>1126347</v>
      </c>
      <c r="M15" s="77">
        <v>15351813</v>
      </c>
      <c r="N15" s="77">
        <v>14993396.25</v>
      </c>
      <c r="O15" s="77">
        <v>13867049.25</v>
      </c>
      <c r="P15" s="77">
        <v>7904218.0724999998</v>
      </c>
      <c r="Q15" s="78">
        <v>1.127988588</v>
      </c>
      <c r="R15" s="79">
        <v>8915867.782843357</v>
      </c>
      <c r="S15" s="79">
        <v>67760.595149609508</v>
      </c>
      <c r="T15" s="77">
        <v>5962831.1775000002</v>
      </c>
      <c r="U15" s="80">
        <v>1061</v>
      </c>
      <c r="V15" s="80">
        <v>1061</v>
      </c>
      <c r="W15" s="81">
        <v>1.1355714320000001</v>
      </c>
      <c r="X15" s="82">
        <v>6771220.7390079219</v>
      </c>
      <c r="Y15" s="79">
        <v>16813435.521851279</v>
      </c>
      <c r="Z15" s="77">
        <v>4046044</v>
      </c>
      <c r="AA15" s="83">
        <v>260.91726317147095</v>
      </c>
      <c r="AB15" s="83">
        <v>149.24467453408138</v>
      </c>
      <c r="AC15" s="83">
        <v>111.67258863738957</v>
      </c>
      <c r="AD15" s="83">
        <v>165.97842174484549</v>
      </c>
      <c r="AE15" s="83">
        <v>125.27433103954287</v>
      </c>
      <c r="AF15" s="83">
        <v>291.25275278438835</v>
      </c>
      <c r="AG15" s="82">
        <v>64.290000000000006</v>
      </c>
      <c r="AH15" s="82">
        <v>1084.2481151642019</v>
      </c>
      <c r="AI15" s="82">
        <v>12.154366842979284</v>
      </c>
      <c r="AJ15" s="82">
        <v>1387.66</v>
      </c>
      <c r="AK15" s="84">
        <v>1451.95</v>
      </c>
      <c r="AL15" s="82">
        <v>1162.1600000000001</v>
      </c>
      <c r="AM15" s="82">
        <v>1220.73</v>
      </c>
      <c r="AN15" s="85">
        <v>1387.66</v>
      </c>
      <c r="AO15" s="86">
        <v>1451.95</v>
      </c>
      <c r="AP15" s="87">
        <v>1387.66</v>
      </c>
      <c r="AQ15" s="87">
        <v>1451.95</v>
      </c>
      <c r="AR15" s="88">
        <v>1377.21</v>
      </c>
      <c r="AS15" s="88">
        <v>1441.5</v>
      </c>
      <c r="AT15" s="48"/>
    </row>
    <row r="16" spans="1:46" x14ac:dyDescent="0.45">
      <c r="A16" s="71" t="s">
        <v>141</v>
      </c>
      <c r="B16" s="72">
        <v>1033247622</v>
      </c>
      <c r="C16" s="73">
        <v>44927</v>
      </c>
      <c r="D16" s="73">
        <v>45291</v>
      </c>
      <c r="E16" s="74">
        <v>48</v>
      </c>
      <c r="F16" s="75">
        <v>17044</v>
      </c>
      <c r="G16" s="75">
        <v>15581</v>
      </c>
      <c r="H16" s="75">
        <v>385</v>
      </c>
      <c r="I16" s="75">
        <v>1078</v>
      </c>
      <c r="J16" s="75">
        <v>3988</v>
      </c>
      <c r="K16" s="76">
        <v>51</v>
      </c>
      <c r="L16" s="77">
        <v>328948</v>
      </c>
      <c r="M16" s="77">
        <v>14081639</v>
      </c>
      <c r="N16" s="77">
        <v>13825250.48</v>
      </c>
      <c r="O16" s="77">
        <v>13496302.48</v>
      </c>
      <c r="P16" s="77">
        <v>7692892.4135999996</v>
      </c>
      <c r="Q16" s="78">
        <v>1.127988588</v>
      </c>
      <c r="R16" s="79">
        <v>8677494.8512525763</v>
      </c>
      <c r="S16" s="79">
        <v>65948.960869519578</v>
      </c>
      <c r="T16" s="77">
        <v>5803410.0664000008</v>
      </c>
      <c r="U16" s="80">
        <v>1061</v>
      </c>
      <c r="V16" s="80">
        <v>1061</v>
      </c>
      <c r="W16" s="81">
        <v>1.1355714320000001</v>
      </c>
      <c r="X16" s="82">
        <v>6582850.7738281125</v>
      </c>
      <c r="Y16" s="79">
        <v>15589293.62508069</v>
      </c>
      <c r="Z16" s="77">
        <v>753200</v>
      </c>
      <c r="AA16" s="83">
        <v>44.191504341703826</v>
      </c>
      <c r="AB16" s="83">
        <v>25.277540483454587</v>
      </c>
      <c r="AC16" s="83">
        <v>18.91396385824924</v>
      </c>
      <c r="AD16" s="83">
        <v>28.111731880102322</v>
      </c>
      <c r="AE16" s="83">
        <v>21.217688230923166</v>
      </c>
      <c r="AF16" s="83">
        <v>49.329420111025485</v>
      </c>
      <c r="AG16" s="82">
        <v>64.290000000000006</v>
      </c>
      <c r="AH16" s="82">
        <v>914.64994279985274</v>
      </c>
      <c r="AI16" s="82">
        <v>16.536850769688961</v>
      </c>
      <c r="AJ16" s="82">
        <v>980.52</v>
      </c>
      <c r="AK16" s="84">
        <v>1044.81</v>
      </c>
      <c r="AL16" s="82">
        <v>1118.3399999999999</v>
      </c>
      <c r="AM16" s="82">
        <v>1179.53</v>
      </c>
      <c r="AN16" s="85">
        <v>980.52</v>
      </c>
      <c r="AO16" s="86">
        <v>1044.81</v>
      </c>
      <c r="AP16" s="87">
        <v>1118.3399999999999</v>
      </c>
      <c r="AQ16" s="87">
        <v>1179.53</v>
      </c>
      <c r="AR16" s="88">
        <v>1107.8899999999999</v>
      </c>
      <c r="AS16" s="88">
        <v>1169.08</v>
      </c>
      <c r="AT16" s="48"/>
    </row>
    <row r="17" spans="1:46" x14ac:dyDescent="0.45">
      <c r="A17" s="71" t="s">
        <v>142</v>
      </c>
      <c r="B17" s="72">
        <v>1720298326</v>
      </c>
      <c r="C17" s="73">
        <v>44927</v>
      </c>
      <c r="D17" s="73">
        <v>45291</v>
      </c>
      <c r="E17" s="74">
        <v>48</v>
      </c>
      <c r="F17" s="75">
        <v>7971</v>
      </c>
      <c r="G17" s="75">
        <v>1283</v>
      </c>
      <c r="H17" s="75">
        <v>6425</v>
      </c>
      <c r="I17" s="75">
        <v>263</v>
      </c>
      <c r="J17" s="75">
        <v>4528</v>
      </c>
      <c r="K17" s="76">
        <v>25</v>
      </c>
      <c r="L17" s="77">
        <v>933781</v>
      </c>
      <c r="M17" s="77">
        <v>7957129</v>
      </c>
      <c r="N17" s="77">
        <v>7666023.8799999999</v>
      </c>
      <c r="O17" s="77">
        <v>6732242.8799999999</v>
      </c>
      <c r="P17" s="77">
        <v>3837378.4415999996</v>
      </c>
      <c r="Q17" s="78">
        <v>1.127988588</v>
      </c>
      <c r="R17" s="79">
        <v>4328519.0899620242</v>
      </c>
      <c r="S17" s="79">
        <v>32896.745083711387</v>
      </c>
      <c r="T17" s="77">
        <v>2894864.4384000003</v>
      </c>
      <c r="U17" s="80">
        <v>1061</v>
      </c>
      <c r="V17" s="80">
        <v>1061</v>
      </c>
      <c r="W17" s="81">
        <v>1.1355714320000001</v>
      </c>
      <c r="X17" s="82">
        <v>3283729.3235259643</v>
      </c>
      <c r="Y17" s="79">
        <v>8546029.4134879895</v>
      </c>
      <c r="Z17" s="77">
        <v>787619</v>
      </c>
      <c r="AA17" s="83">
        <v>98.810563291933263</v>
      </c>
      <c r="AB17" s="83">
        <v>56.519642202985821</v>
      </c>
      <c r="AC17" s="83">
        <v>42.290921088947442</v>
      </c>
      <c r="AD17" s="83">
        <v>62.856788958943405</v>
      </c>
      <c r="AE17" s="83">
        <v>47.441963270565324</v>
      </c>
      <c r="AF17" s="83">
        <v>110.29875222950872</v>
      </c>
      <c r="AG17" s="82">
        <v>64.290000000000006</v>
      </c>
      <c r="AH17" s="82">
        <v>1072.140184856102</v>
      </c>
      <c r="AI17" s="82">
        <v>7.2651822181341403</v>
      </c>
      <c r="AJ17" s="82">
        <v>1189.7</v>
      </c>
      <c r="AK17" s="84">
        <v>1253.99</v>
      </c>
      <c r="AL17" s="82">
        <v>1219.44</v>
      </c>
      <c r="AM17" s="82">
        <v>1280.6300000000001</v>
      </c>
      <c r="AN17" s="85">
        <v>1189.7</v>
      </c>
      <c r="AO17" s="86">
        <v>1253.99</v>
      </c>
      <c r="AP17" s="87">
        <v>1219.44</v>
      </c>
      <c r="AQ17" s="87">
        <v>1280.6300000000001</v>
      </c>
      <c r="AR17" s="88">
        <v>1208.99</v>
      </c>
      <c r="AS17" s="88">
        <v>1270.18</v>
      </c>
      <c r="AT17" s="48"/>
    </row>
    <row r="18" spans="1:46" x14ac:dyDescent="0.45">
      <c r="A18" s="71" t="s">
        <v>172</v>
      </c>
      <c r="B18" s="72">
        <v>1619141298</v>
      </c>
      <c r="C18" s="73">
        <v>44927</v>
      </c>
      <c r="D18" s="73">
        <v>45291</v>
      </c>
      <c r="E18" s="74">
        <v>48</v>
      </c>
      <c r="F18" s="75">
        <v>9542</v>
      </c>
      <c r="G18" s="75">
        <v>791</v>
      </c>
      <c r="H18" s="75">
        <v>3045</v>
      </c>
      <c r="I18" s="75">
        <v>5706</v>
      </c>
      <c r="J18" s="75">
        <v>3815</v>
      </c>
      <c r="K18" s="76">
        <v>28</v>
      </c>
      <c r="L18" s="77">
        <v>383223</v>
      </c>
      <c r="M18" s="77">
        <v>8772979</v>
      </c>
      <c r="N18" s="77">
        <v>8527712.6500000004</v>
      </c>
      <c r="O18" s="77">
        <v>8144489.6500000004</v>
      </c>
      <c r="P18" s="77">
        <v>4642359.1004999997</v>
      </c>
      <c r="Q18" s="78">
        <v>1.127988588</v>
      </c>
      <c r="R18" s="79">
        <v>5236528.0867619449</v>
      </c>
      <c r="S18" s="79">
        <v>39797.613459390785</v>
      </c>
      <c r="T18" s="77">
        <v>3502130.5495000007</v>
      </c>
      <c r="U18" s="80">
        <v>1061</v>
      </c>
      <c r="V18" s="80">
        <v>1061</v>
      </c>
      <c r="W18" s="81">
        <v>1.1355714320000001</v>
      </c>
      <c r="X18" s="82">
        <v>3972891.8470448069</v>
      </c>
      <c r="Y18" s="79">
        <v>9592642.9338067509</v>
      </c>
      <c r="Z18" s="77">
        <v>3465057</v>
      </c>
      <c r="AA18" s="83">
        <v>363.13739258017188</v>
      </c>
      <c r="AB18" s="83">
        <v>207.71458855585828</v>
      </c>
      <c r="AC18" s="83">
        <v>155.42280402431359</v>
      </c>
      <c r="AD18" s="83">
        <v>231.00415267419382</v>
      </c>
      <c r="AE18" s="83">
        <v>174.35333092938495</v>
      </c>
      <c r="AF18" s="83">
        <v>405.35748360357877</v>
      </c>
      <c r="AG18" s="82">
        <v>64.290000000000006</v>
      </c>
      <c r="AH18" s="82">
        <v>1005.3073709711539</v>
      </c>
      <c r="AI18" s="82">
        <v>10.431877708883562</v>
      </c>
      <c r="AJ18" s="82">
        <v>1421.1</v>
      </c>
      <c r="AK18" s="84">
        <v>1485.3899999999999</v>
      </c>
      <c r="AL18" s="82">
        <v>1219.44</v>
      </c>
      <c r="AM18" s="82">
        <v>1280.6300000000001</v>
      </c>
      <c r="AN18" s="85">
        <v>1398.72</v>
      </c>
      <c r="AO18" s="86">
        <v>1463.01</v>
      </c>
      <c r="AP18" s="87">
        <v>1398.72</v>
      </c>
      <c r="AQ18" s="87">
        <v>1463.01</v>
      </c>
      <c r="AR18" s="88">
        <v>1388.27</v>
      </c>
      <c r="AS18" s="88">
        <v>1452.56</v>
      </c>
      <c r="AT18" s="48"/>
    </row>
    <row r="19" spans="1:46" x14ac:dyDescent="0.45">
      <c r="A19" s="71" t="s">
        <v>145</v>
      </c>
      <c r="B19" s="72">
        <v>1205443025</v>
      </c>
      <c r="C19" s="73">
        <v>44743</v>
      </c>
      <c r="D19" s="73">
        <v>45107</v>
      </c>
      <c r="E19" s="74">
        <v>54</v>
      </c>
      <c r="F19" s="75">
        <v>5816</v>
      </c>
      <c r="G19" s="75">
        <v>752</v>
      </c>
      <c r="H19" s="75">
        <v>4392</v>
      </c>
      <c r="I19" s="75">
        <v>672</v>
      </c>
      <c r="J19" s="75">
        <v>2113</v>
      </c>
      <c r="K19" s="76">
        <v>17</v>
      </c>
      <c r="L19" s="77">
        <v>281943</v>
      </c>
      <c r="M19" s="77">
        <v>11428027</v>
      </c>
      <c r="N19" s="77">
        <v>11292182.23</v>
      </c>
      <c r="O19" s="77">
        <v>11010239.23</v>
      </c>
      <c r="P19" s="77">
        <v>6275836.3610999994</v>
      </c>
      <c r="Q19" s="78">
        <v>1.159743003</v>
      </c>
      <c r="R19" s="79">
        <v>7278357.3077587057</v>
      </c>
      <c r="S19" s="79">
        <v>55315.51553896616</v>
      </c>
      <c r="T19" s="77">
        <v>4734402.868900001</v>
      </c>
      <c r="U19" s="80">
        <v>1061</v>
      </c>
      <c r="V19" s="80">
        <v>1061</v>
      </c>
      <c r="W19" s="81">
        <v>1.1610947599999999</v>
      </c>
      <c r="X19" s="82">
        <v>5494184.696622638</v>
      </c>
      <c r="Y19" s="79">
        <v>13054485.004381344</v>
      </c>
      <c r="Z19" s="77">
        <v>94141</v>
      </c>
      <c r="AA19" s="83">
        <v>16.186554332874827</v>
      </c>
      <c r="AB19" s="83">
        <v>9.2587090784044008</v>
      </c>
      <c r="AC19" s="83">
        <v>6.9278452544704265</v>
      </c>
      <c r="AD19" s="83">
        <v>10.296822483118522</v>
      </c>
      <c r="AE19" s="83">
        <v>7.7716581158276776</v>
      </c>
      <c r="AF19" s="83">
        <v>18.068480598946199</v>
      </c>
      <c r="AG19" s="82">
        <v>64.290000000000006</v>
      </c>
      <c r="AH19" s="82">
        <v>2244.5813281260907</v>
      </c>
      <c r="AI19" s="82">
        <v>26.178663293405659</v>
      </c>
      <c r="AJ19" s="82">
        <v>2288.83</v>
      </c>
      <c r="AK19" s="84">
        <v>2353.12</v>
      </c>
      <c r="AL19" s="82">
        <v>1219.44</v>
      </c>
      <c r="AM19" s="82">
        <v>1280.6300000000001</v>
      </c>
      <c r="AN19" s="85">
        <v>1398.72</v>
      </c>
      <c r="AO19" s="86">
        <v>1463.01</v>
      </c>
      <c r="AP19" s="87">
        <v>1398.72</v>
      </c>
      <c r="AQ19" s="87">
        <v>1463.01</v>
      </c>
      <c r="AR19" s="88">
        <v>1388.27</v>
      </c>
      <c r="AS19" s="88">
        <v>1452.56</v>
      </c>
      <c r="AT19" s="48"/>
    </row>
    <row r="20" spans="1:46" s="18" customFormat="1" x14ac:dyDescent="0.45">
      <c r="A20" s="18" t="s">
        <v>144</v>
      </c>
      <c r="B20" s="72">
        <v>1346232881</v>
      </c>
      <c r="C20" s="73">
        <v>44743</v>
      </c>
      <c r="D20" s="73">
        <v>45107</v>
      </c>
      <c r="E20" s="74">
        <v>54</v>
      </c>
      <c r="F20" s="75">
        <v>3645</v>
      </c>
      <c r="G20" s="75">
        <v>633</v>
      </c>
      <c r="H20" s="75">
        <v>2158</v>
      </c>
      <c r="I20" s="75">
        <v>854</v>
      </c>
      <c r="J20" s="75">
        <v>1795</v>
      </c>
      <c r="K20" s="76">
        <v>11</v>
      </c>
      <c r="L20" s="77">
        <v>18589</v>
      </c>
      <c r="M20" s="77">
        <v>2698953</v>
      </c>
      <c r="N20" s="77">
        <v>2583552.4500000002</v>
      </c>
      <c r="O20" s="77">
        <v>2564963.4500000002</v>
      </c>
      <c r="P20" s="77">
        <v>1462029.1665000001</v>
      </c>
      <c r="Q20" s="78">
        <v>1.159743003</v>
      </c>
      <c r="R20" s="79">
        <v>1695578.096030297</v>
      </c>
      <c r="S20" s="79">
        <v>12886.393529830257</v>
      </c>
      <c r="T20" s="77">
        <v>1102934.2835000001</v>
      </c>
      <c r="U20" s="80">
        <v>1061</v>
      </c>
      <c r="V20" s="80">
        <v>1061</v>
      </c>
      <c r="W20" s="81">
        <v>1.1610947599999999</v>
      </c>
      <c r="X20" s="82">
        <v>1278731.0802522446</v>
      </c>
      <c r="Y20" s="79">
        <v>2992898.1762825418</v>
      </c>
      <c r="Z20" s="77">
        <v>2802985</v>
      </c>
      <c r="AA20" s="83">
        <v>768.99451303155001</v>
      </c>
      <c r="AB20" s="83">
        <v>439.86486145404655</v>
      </c>
      <c r="AC20" s="83">
        <v>329.12965157750347</v>
      </c>
      <c r="AD20" s="83">
        <v>489.18378972702112</v>
      </c>
      <c r="AE20" s="83">
        <v>369.21770534514752</v>
      </c>
      <c r="AF20" s="83">
        <v>858.4014950721687</v>
      </c>
      <c r="AG20" s="82">
        <v>64.290000000000006</v>
      </c>
      <c r="AH20" s="82">
        <v>821.09689335597852</v>
      </c>
      <c r="AI20" s="82">
        <v>7.179049320239697</v>
      </c>
      <c r="AJ20" s="82">
        <v>1686.68</v>
      </c>
      <c r="AK20" s="84">
        <v>1750.97</v>
      </c>
      <c r="AL20" s="82">
        <v>1219.44</v>
      </c>
      <c r="AM20" s="82">
        <v>1280.6300000000001</v>
      </c>
      <c r="AN20" s="85">
        <v>1398.72</v>
      </c>
      <c r="AO20" s="86">
        <v>1463.01</v>
      </c>
      <c r="AP20" s="87">
        <v>1398.72</v>
      </c>
      <c r="AQ20" s="87">
        <v>1463.01</v>
      </c>
      <c r="AR20" s="88">
        <v>1388.27</v>
      </c>
      <c r="AS20" s="88">
        <v>1452.56</v>
      </c>
      <c r="AT20" s="48"/>
    </row>
    <row r="21" spans="1:46" x14ac:dyDescent="0.45">
      <c r="A21" s="18" t="s">
        <v>146</v>
      </c>
      <c r="B21" s="72">
        <v>1184936023</v>
      </c>
      <c r="C21" s="73">
        <v>44927</v>
      </c>
      <c r="D21" s="73">
        <v>45291</v>
      </c>
      <c r="E21" s="74">
        <v>48</v>
      </c>
      <c r="F21" s="75">
        <v>6777</v>
      </c>
      <c r="G21" s="75">
        <v>354</v>
      </c>
      <c r="H21" s="75">
        <v>5463</v>
      </c>
      <c r="I21" s="75">
        <v>960</v>
      </c>
      <c r="J21" s="75">
        <v>5318</v>
      </c>
      <c r="K21" s="76">
        <v>113</v>
      </c>
      <c r="L21" s="77">
        <v>31154</v>
      </c>
      <c r="M21" s="77">
        <v>4998161</v>
      </c>
      <c r="N21" s="77">
        <v>4656266.78</v>
      </c>
      <c r="O21" s="77">
        <v>4625112.78</v>
      </c>
      <c r="P21" s="77">
        <v>2636314.2845999999</v>
      </c>
      <c r="Q21" s="78">
        <v>1.127988588</v>
      </c>
      <c r="R21" s="79">
        <v>2973732.4274101839</v>
      </c>
      <c r="S21" s="79">
        <v>22600.366448317396</v>
      </c>
      <c r="T21" s="77">
        <v>1988798.4954000004</v>
      </c>
      <c r="U21" s="80">
        <v>1061</v>
      </c>
      <c r="V21" s="80">
        <v>1061</v>
      </c>
      <c r="W21" s="81">
        <v>1.1355714320000001</v>
      </c>
      <c r="X21" s="82">
        <v>2242168.6896840478</v>
      </c>
      <c r="Y21" s="79">
        <v>5247055.1170942318</v>
      </c>
      <c r="Z21" s="77">
        <v>4523166</v>
      </c>
      <c r="AA21" s="83">
        <v>667.4289508632138</v>
      </c>
      <c r="AB21" s="83">
        <v>381.76935989375824</v>
      </c>
      <c r="AC21" s="83">
        <v>285.65959096945556</v>
      </c>
      <c r="AD21" s="83">
        <v>424.57445147388376</v>
      </c>
      <c r="AE21" s="83">
        <v>320.45298313919795</v>
      </c>
      <c r="AF21" s="83">
        <v>745.02743461308171</v>
      </c>
      <c r="AG21" s="82">
        <v>64.290000000000006</v>
      </c>
      <c r="AH21" s="82">
        <v>774.24452074579187</v>
      </c>
      <c r="AI21" s="82">
        <v>4.2497868462424586</v>
      </c>
      <c r="AJ21" s="82">
        <v>1523.52</v>
      </c>
      <c r="AK21" s="84">
        <v>1587.81</v>
      </c>
      <c r="AL21" s="82">
        <v>1135.17</v>
      </c>
      <c r="AM21" s="82">
        <v>1177.6500000000001</v>
      </c>
      <c r="AN21" s="85">
        <v>1398.72</v>
      </c>
      <c r="AO21" s="86">
        <v>1463.01</v>
      </c>
      <c r="AP21" s="87">
        <v>1398.72</v>
      </c>
      <c r="AQ21" s="87">
        <v>1463.01</v>
      </c>
      <c r="AR21" s="88">
        <v>1388.27</v>
      </c>
      <c r="AS21" s="88">
        <v>1452.56</v>
      </c>
      <c r="AT21" s="48"/>
    </row>
    <row r="22" spans="1:46" x14ac:dyDescent="0.45">
      <c r="A22" s="71" t="s">
        <v>147</v>
      </c>
      <c r="B22" s="72">
        <v>1639565088</v>
      </c>
      <c r="C22" s="73">
        <v>44713</v>
      </c>
      <c r="D22" s="73">
        <v>45077</v>
      </c>
      <c r="E22" s="74">
        <v>55</v>
      </c>
      <c r="F22" s="75">
        <v>5538</v>
      </c>
      <c r="G22" s="75">
        <v>2398</v>
      </c>
      <c r="H22" s="75">
        <v>14554</v>
      </c>
      <c r="I22" s="75">
        <v>-11414</v>
      </c>
      <c r="J22" s="75">
        <v>1552</v>
      </c>
      <c r="K22" s="76">
        <v>25</v>
      </c>
      <c r="L22" s="77">
        <v>80641</v>
      </c>
      <c r="M22" s="77">
        <v>4335119</v>
      </c>
      <c r="N22" s="77">
        <v>4235340.92</v>
      </c>
      <c r="O22" s="77">
        <v>4154699.92</v>
      </c>
      <c r="P22" s="77">
        <v>2368178.9543999997</v>
      </c>
      <c r="Q22" s="78">
        <v>1.1512354549999999</v>
      </c>
      <c r="R22" s="79">
        <v>2726331.5760901077</v>
      </c>
      <c r="S22" s="79">
        <v>20720.11997828482</v>
      </c>
      <c r="T22" s="77">
        <v>1786520.9656000002</v>
      </c>
      <c r="U22" s="80">
        <v>1061</v>
      </c>
      <c r="V22" s="80">
        <v>1061</v>
      </c>
      <c r="W22" s="81">
        <v>1.167208448</v>
      </c>
      <c r="X22" s="82">
        <v>2080807.1594942377</v>
      </c>
      <c r="Y22" s="79">
        <v>4887779.7355843456</v>
      </c>
      <c r="Z22" s="77">
        <v>481837</v>
      </c>
      <c r="AA22" s="83">
        <v>87.005597688696284</v>
      </c>
      <c r="AB22" s="83">
        <v>49.767201877934269</v>
      </c>
      <c r="AC22" s="83">
        <v>37.238395810762015</v>
      </c>
      <c r="AD22" s="83">
        <v>55.34724537504573</v>
      </c>
      <c r="AE22" s="83">
        <v>41.774039458569639</v>
      </c>
      <c r="AF22" s="83">
        <v>97.121284833615363</v>
      </c>
      <c r="AG22" s="82">
        <v>64.290000000000006</v>
      </c>
      <c r="AH22" s="82">
        <v>882.58933470284319</v>
      </c>
      <c r="AI22" s="82">
        <v>13.350592769513415</v>
      </c>
      <c r="AJ22" s="82">
        <v>993.06</v>
      </c>
      <c r="AK22" s="84">
        <v>1057.3499999999999</v>
      </c>
      <c r="AL22" s="82">
        <v>1135.17</v>
      </c>
      <c r="AM22" s="82">
        <v>1177.6500000000001</v>
      </c>
      <c r="AN22" s="85">
        <v>993.06</v>
      </c>
      <c r="AO22" s="86">
        <v>1057.3499999999999</v>
      </c>
      <c r="AP22" s="87">
        <v>1135.17</v>
      </c>
      <c r="AQ22" s="87">
        <v>1177.6500000000001</v>
      </c>
      <c r="AR22" s="88">
        <v>1124.72</v>
      </c>
      <c r="AS22" s="88">
        <v>1167.2</v>
      </c>
      <c r="AT22" s="48"/>
    </row>
    <row r="23" spans="1:46" x14ac:dyDescent="0.45">
      <c r="A23" s="71" t="s">
        <v>148</v>
      </c>
      <c r="B23" s="72">
        <v>1336164151</v>
      </c>
      <c r="C23" s="73">
        <v>44927</v>
      </c>
      <c r="D23" s="73">
        <v>45291</v>
      </c>
      <c r="E23" s="74">
        <v>48</v>
      </c>
      <c r="F23" s="75">
        <v>26535</v>
      </c>
      <c r="G23" s="75">
        <v>1879</v>
      </c>
      <c r="H23" s="75">
        <v>22560</v>
      </c>
      <c r="I23" s="75">
        <v>2096</v>
      </c>
      <c r="J23" s="75">
        <v>23160</v>
      </c>
      <c r="K23" s="76">
        <v>89</v>
      </c>
      <c r="L23" s="77">
        <v>306907</v>
      </c>
      <c r="M23" s="77">
        <v>22772849</v>
      </c>
      <c r="N23" s="77">
        <v>21283892.600000001</v>
      </c>
      <c r="O23" s="77">
        <v>20976985.600000001</v>
      </c>
      <c r="P23" s="77">
        <v>11956881.791999999</v>
      </c>
      <c r="Q23" s="78">
        <v>1.127988588</v>
      </c>
      <c r="R23" s="79">
        <v>13487226.209440989</v>
      </c>
      <c r="S23" s="79">
        <v>102502.91919175151</v>
      </c>
      <c r="T23" s="77">
        <v>9020103.8080000021</v>
      </c>
      <c r="U23" s="80">
        <v>1061</v>
      </c>
      <c r="V23" s="80">
        <v>1061</v>
      </c>
      <c r="W23" s="81">
        <v>1.1355714320000001</v>
      </c>
      <c r="X23" s="82">
        <v>10230170.323286889</v>
      </c>
      <c r="Y23" s="79">
        <v>24024303.532727879</v>
      </c>
      <c r="Z23" s="77">
        <v>1523881</v>
      </c>
      <c r="AA23" s="83">
        <v>57.429093649896366</v>
      </c>
      <c r="AB23" s="83">
        <v>32.849441567740719</v>
      </c>
      <c r="AC23" s="83">
        <v>24.579652082155647</v>
      </c>
      <c r="AD23" s="83">
        <v>36.532616548190774</v>
      </c>
      <c r="AE23" s="83">
        <v>27.57345835131645</v>
      </c>
      <c r="AF23" s="83">
        <v>64.10607489950722</v>
      </c>
      <c r="AG23" s="82">
        <v>64.290000000000006</v>
      </c>
      <c r="AH23" s="82">
        <v>905.38170464397513</v>
      </c>
      <c r="AI23" s="82">
        <v>4.4258600687284764</v>
      </c>
      <c r="AJ23" s="82">
        <v>973.91</v>
      </c>
      <c r="AK23" s="84">
        <v>1038.2</v>
      </c>
      <c r="AL23" s="82">
        <v>1213.0999999999999</v>
      </c>
      <c r="AM23" s="82">
        <v>1271.67</v>
      </c>
      <c r="AN23" s="85">
        <v>973.91</v>
      </c>
      <c r="AO23" s="86">
        <v>1038.2</v>
      </c>
      <c r="AP23" s="87">
        <v>1213.0999999999999</v>
      </c>
      <c r="AQ23" s="87">
        <v>1271.67</v>
      </c>
      <c r="AR23" s="88">
        <v>1202.6499999999999</v>
      </c>
      <c r="AS23" s="88">
        <v>1261.22</v>
      </c>
      <c r="AT23" s="48"/>
    </row>
    <row r="24" spans="1:46" x14ac:dyDescent="0.45">
      <c r="A24" s="71" t="s">
        <v>149</v>
      </c>
      <c r="B24" s="72">
        <v>1093776338</v>
      </c>
      <c r="C24" s="73">
        <v>44743</v>
      </c>
      <c r="D24" s="73">
        <v>45107</v>
      </c>
      <c r="E24" s="74">
        <v>54</v>
      </c>
      <c r="F24" s="75">
        <v>11190</v>
      </c>
      <c r="G24" s="75">
        <v>8990</v>
      </c>
      <c r="H24" s="75">
        <v>272</v>
      </c>
      <c r="I24" s="75">
        <v>1928</v>
      </c>
      <c r="J24" s="75">
        <v>6349</v>
      </c>
      <c r="K24" s="76">
        <v>70</v>
      </c>
      <c r="L24" s="77">
        <v>745629</v>
      </c>
      <c r="M24" s="77">
        <v>7771604</v>
      </c>
      <c r="N24" s="77">
        <v>7363426.79</v>
      </c>
      <c r="O24" s="77">
        <v>6617797.79</v>
      </c>
      <c r="P24" s="77">
        <v>3772144.7402999997</v>
      </c>
      <c r="Q24" s="78">
        <v>1.159743003</v>
      </c>
      <c r="R24" s="79">
        <v>4374718.4688661769</v>
      </c>
      <c r="S24" s="79">
        <v>33247.860363382948</v>
      </c>
      <c r="T24" s="77">
        <v>2845653.0497000003</v>
      </c>
      <c r="U24" s="80">
        <v>1061</v>
      </c>
      <c r="V24" s="80">
        <v>1061</v>
      </c>
      <c r="W24" s="81">
        <v>1.1610947599999999</v>
      </c>
      <c r="X24" s="82">
        <v>3292108.3369594896</v>
      </c>
      <c r="Y24" s="79">
        <v>8412455.8058256656</v>
      </c>
      <c r="Z24" s="77">
        <v>3285066</v>
      </c>
      <c r="AA24" s="83">
        <v>293.57158176943699</v>
      </c>
      <c r="AB24" s="83">
        <v>167.92294477211794</v>
      </c>
      <c r="AC24" s="83">
        <v>125.64863699731904</v>
      </c>
      <c r="AD24" s="83">
        <v>186.75095399573712</v>
      </c>
      <c r="AE24" s="83">
        <v>140.95266473118491</v>
      </c>
      <c r="AF24" s="83">
        <v>327.70361872692206</v>
      </c>
      <c r="AG24" s="82">
        <v>64.290000000000006</v>
      </c>
      <c r="AH24" s="82">
        <v>751.78336066359839</v>
      </c>
      <c r="AI24" s="82">
        <v>5.2367082002493222</v>
      </c>
      <c r="AJ24" s="82">
        <v>1084.72</v>
      </c>
      <c r="AK24" s="84">
        <v>1149.01</v>
      </c>
      <c r="AL24" s="82">
        <v>1198.69</v>
      </c>
      <c r="AM24" s="82">
        <v>1259.8800000000001</v>
      </c>
      <c r="AN24" s="85">
        <v>1084.72</v>
      </c>
      <c r="AO24" s="86">
        <v>1149.01</v>
      </c>
      <c r="AP24" s="87">
        <v>1198.69</v>
      </c>
      <c r="AQ24" s="87">
        <v>1259.8800000000001</v>
      </c>
      <c r="AR24" s="88">
        <v>1188.24</v>
      </c>
      <c r="AS24" s="88">
        <v>1249.43</v>
      </c>
      <c r="AT24" s="48"/>
    </row>
    <row r="25" spans="1:46" x14ac:dyDescent="0.45">
      <c r="A25" s="71" t="s">
        <v>150</v>
      </c>
      <c r="B25" s="72">
        <v>1629240577</v>
      </c>
      <c r="C25" s="73">
        <v>44805</v>
      </c>
      <c r="D25" s="73">
        <v>45169</v>
      </c>
      <c r="E25" s="74">
        <v>52</v>
      </c>
      <c r="F25" s="75">
        <v>6817</v>
      </c>
      <c r="G25" s="75">
        <v>526</v>
      </c>
      <c r="H25" s="75">
        <v>4196</v>
      </c>
      <c r="I25" s="75">
        <v>2095</v>
      </c>
      <c r="J25" s="75">
        <v>3490</v>
      </c>
      <c r="K25" s="76">
        <v>38</v>
      </c>
      <c r="L25" s="77">
        <v>370967</v>
      </c>
      <c r="M25" s="77">
        <v>4726572</v>
      </c>
      <c r="N25" s="77">
        <v>4502199.9000000004</v>
      </c>
      <c r="O25" s="77">
        <v>4131232.9000000004</v>
      </c>
      <c r="P25" s="77">
        <v>2354802.753</v>
      </c>
      <c r="Q25" s="78">
        <v>1.161066186</v>
      </c>
      <c r="R25" s="79">
        <v>2734081.8512080102</v>
      </c>
      <c r="S25" s="79">
        <v>20779.022069180879</v>
      </c>
      <c r="T25" s="77">
        <v>1776430.1470000003</v>
      </c>
      <c r="U25" s="80">
        <v>1061</v>
      </c>
      <c r="V25" s="80">
        <v>1061</v>
      </c>
      <c r="W25" s="81">
        <v>1.150816101</v>
      </c>
      <c r="X25" s="82">
        <v>2038263.8119092793</v>
      </c>
      <c r="Y25" s="79">
        <v>5143312.6631172895</v>
      </c>
      <c r="Z25" s="77">
        <v>1061350</v>
      </c>
      <c r="AA25" s="83">
        <v>155.69165321989144</v>
      </c>
      <c r="AB25" s="83">
        <v>89.055625641777894</v>
      </c>
      <c r="AC25" s="83">
        <v>66.636027578113541</v>
      </c>
      <c r="AD25" s="83">
        <v>99.040801540604662</v>
      </c>
      <c r="AE25" s="83">
        <v>74.752308331336977</v>
      </c>
      <c r="AF25" s="83">
        <v>173.79310987194162</v>
      </c>
      <c r="AG25" s="82">
        <v>64.290000000000006</v>
      </c>
      <c r="AH25" s="82">
        <v>754.48330102938087</v>
      </c>
      <c r="AI25" s="82">
        <v>5.9538745183899371</v>
      </c>
      <c r="AJ25" s="82">
        <v>934.23</v>
      </c>
      <c r="AK25" s="84">
        <v>998.52</v>
      </c>
      <c r="AL25" s="82">
        <v>1046.26</v>
      </c>
      <c r="AM25" s="82">
        <v>1094.8499999999999</v>
      </c>
      <c r="AN25" s="85">
        <v>934.23</v>
      </c>
      <c r="AO25" s="86">
        <v>998.52</v>
      </c>
      <c r="AP25" s="87">
        <v>1046.26</v>
      </c>
      <c r="AQ25" s="87">
        <v>1094.8499999999999</v>
      </c>
      <c r="AR25" s="88">
        <v>1035.81</v>
      </c>
      <c r="AS25" s="88">
        <v>1084.3999999999999</v>
      </c>
      <c r="AT25" s="48"/>
    </row>
    <row r="26" spans="1:46" x14ac:dyDescent="0.45">
      <c r="A26" s="18" t="s">
        <v>151</v>
      </c>
      <c r="B26" s="72">
        <v>1255723490</v>
      </c>
      <c r="C26" s="73">
        <v>44927</v>
      </c>
      <c r="D26" s="73">
        <v>45291</v>
      </c>
      <c r="E26" s="74">
        <v>48</v>
      </c>
      <c r="F26" s="75">
        <v>8558</v>
      </c>
      <c r="G26" s="75">
        <v>1267</v>
      </c>
      <c r="H26" s="75">
        <v>6185</v>
      </c>
      <c r="I26" s="75">
        <v>1106</v>
      </c>
      <c r="J26" s="75">
        <v>4736</v>
      </c>
      <c r="K26" s="76">
        <v>33</v>
      </c>
      <c r="L26" s="77">
        <v>283068</v>
      </c>
      <c r="M26" s="77">
        <v>1690487</v>
      </c>
      <c r="N26" s="77">
        <v>1386009.56</v>
      </c>
      <c r="O26" s="77">
        <v>1102941.56</v>
      </c>
      <c r="P26" s="77">
        <v>628676.68920000002</v>
      </c>
      <c r="Q26" s="78">
        <v>1.127988588</v>
      </c>
      <c r="R26" s="79">
        <v>709140.13095922291</v>
      </c>
      <c r="S26" s="79">
        <v>5389.4649952900945</v>
      </c>
      <c r="T26" s="77">
        <v>474264.87080000003</v>
      </c>
      <c r="U26" s="80">
        <v>1061</v>
      </c>
      <c r="V26" s="80">
        <v>1061</v>
      </c>
      <c r="W26" s="81">
        <v>1.1355714320000001</v>
      </c>
      <c r="X26" s="82">
        <v>533814.87593303504</v>
      </c>
      <c r="Y26" s="79">
        <v>1526023.0068922578</v>
      </c>
      <c r="Z26" s="77">
        <v>1669081</v>
      </c>
      <c r="AA26" s="83">
        <v>195.03166627716757</v>
      </c>
      <c r="AB26" s="83">
        <v>111.55811311053985</v>
      </c>
      <c r="AC26" s="83">
        <v>83.473553166627724</v>
      </c>
      <c r="AD26" s="83">
        <v>124.06633338660274</v>
      </c>
      <c r="AE26" s="83">
        <v>93.640647718824525</v>
      </c>
      <c r="AF26" s="83">
        <v>217.70698110542725</v>
      </c>
      <c r="AG26" s="82">
        <v>64.290000000000006</v>
      </c>
      <c r="AH26" s="82">
        <v>178.31537822999039</v>
      </c>
      <c r="AI26" s="82">
        <v>1.1379782506946989</v>
      </c>
      <c r="AJ26" s="82">
        <v>397.16</v>
      </c>
      <c r="AK26" s="84">
        <v>461.45000000000005</v>
      </c>
      <c r="AL26" s="82">
        <v>659.42</v>
      </c>
      <c r="AM26" s="82">
        <v>713.2</v>
      </c>
      <c r="AN26" s="85">
        <v>397.16</v>
      </c>
      <c r="AO26" s="86">
        <v>461.45000000000005</v>
      </c>
      <c r="AP26" s="87">
        <v>659.42</v>
      </c>
      <c r="AQ26" s="87">
        <v>713.2</v>
      </c>
      <c r="AR26" s="88">
        <v>648.96999999999991</v>
      </c>
      <c r="AS26" s="88">
        <v>702.75</v>
      </c>
    </row>
    <row r="27" spans="1:46" x14ac:dyDescent="0.45">
      <c r="A27" s="18" t="s">
        <v>152</v>
      </c>
      <c r="B27" s="72">
        <v>1922001809</v>
      </c>
      <c r="C27" s="73">
        <v>44927</v>
      </c>
      <c r="D27" s="73">
        <v>45291</v>
      </c>
      <c r="E27" s="74">
        <v>48</v>
      </c>
      <c r="F27" s="75">
        <v>11488</v>
      </c>
      <c r="G27" s="75">
        <v>540</v>
      </c>
      <c r="H27" s="75">
        <v>10127</v>
      </c>
      <c r="I27" s="75">
        <v>821</v>
      </c>
      <c r="J27" s="75">
        <v>9177</v>
      </c>
      <c r="K27" s="76">
        <v>39</v>
      </c>
      <c r="L27" s="77">
        <v>166772</v>
      </c>
      <c r="M27" s="77">
        <v>9930840</v>
      </c>
      <c r="N27" s="77">
        <v>9340850.6699999999</v>
      </c>
      <c r="O27" s="77">
        <v>9174078.6699999999</v>
      </c>
      <c r="P27" s="77">
        <v>5229224.8418999994</v>
      </c>
      <c r="Q27" s="78">
        <v>1.127988588</v>
      </c>
      <c r="R27" s="79">
        <v>5898505.9457493033</v>
      </c>
      <c r="S27" s="79">
        <v>44828.645187694703</v>
      </c>
      <c r="T27" s="77">
        <v>3944853.8281000005</v>
      </c>
      <c r="U27" s="80">
        <v>1061</v>
      </c>
      <c r="V27" s="80">
        <v>1061</v>
      </c>
      <c r="W27" s="81">
        <v>1.1355714320000001</v>
      </c>
      <c r="X27" s="82">
        <v>4474053.5003214721</v>
      </c>
      <c r="Y27" s="79">
        <v>10539331.446070775</v>
      </c>
      <c r="Z27" s="77">
        <v>7533819</v>
      </c>
      <c r="AA27" s="83">
        <v>655.79900766016715</v>
      </c>
      <c r="AB27" s="83">
        <v>375.11703238161556</v>
      </c>
      <c r="AC27" s="83">
        <v>280.68197527855159</v>
      </c>
      <c r="AD27" s="83">
        <v>417.17624564280658</v>
      </c>
      <c r="AE27" s="83">
        <v>314.86909291637249</v>
      </c>
      <c r="AF27" s="83">
        <v>732.04533855917907</v>
      </c>
      <c r="AG27" s="82">
        <v>64.290000000000006</v>
      </c>
      <c r="AH27" s="82">
        <v>917.4209127847123</v>
      </c>
      <c r="AI27" s="82">
        <v>4.8848910523803752</v>
      </c>
      <c r="AJ27" s="82">
        <v>1654.35</v>
      </c>
      <c r="AK27" s="84">
        <v>1718.6399999999999</v>
      </c>
      <c r="AL27" s="82">
        <v>1219.44</v>
      </c>
      <c r="AM27" s="82">
        <v>1280.6300000000001</v>
      </c>
      <c r="AN27" s="85">
        <v>1398.72</v>
      </c>
      <c r="AO27" s="86">
        <v>1463.01</v>
      </c>
      <c r="AP27" s="87">
        <v>1398.72</v>
      </c>
      <c r="AQ27" s="87">
        <v>1463.01</v>
      </c>
      <c r="AR27" s="88">
        <v>1388.27</v>
      </c>
      <c r="AS27" s="88">
        <v>1452.56</v>
      </c>
    </row>
    <row r="28" spans="1:46" x14ac:dyDescent="0.45">
      <c r="A28" s="71" t="s">
        <v>153</v>
      </c>
      <c r="B28" s="72">
        <v>1811107410</v>
      </c>
      <c r="C28" s="73">
        <v>44927</v>
      </c>
      <c r="D28" s="73">
        <v>45291</v>
      </c>
      <c r="E28" s="74">
        <v>48</v>
      </c>
      <c r="F28" s="75">
        <v>19777</v>
      </c>
      <c r="G28" s="75">
        <v>2072</v>
      </c>
      <c r="H28" s="75">
        <v>16162</v>
      </c>
      <c r="I28" s="75">
        <v>1543</v>
      </c>
      <c r="J28" s="75">
        <v>13275</v>
      </c>
      <c r="K28" s="76">
        <v>69</v>
      </c>
      <c r="L28" s="77">
        <v>1624256</v>
      </c>
      <c r="M28" s="77">
        <v>15928546</v>
      </c>
      <c r="N28" s="77">
        <v>15075096.25</v>
      </c>
      <c r="O28" s="77">
        <v>13450840.25</v>
      </c>
      <c r="P28" s="77">
        <v>7666978.942499999</v>
      </c>
      <c r="Q28" s="78">
        <v>1.127988588</v>
      </c>
      <c r="R28" s="79">
        <v>8648264.7515763063</v>
      </c>
      <c r="S28" s="79">
        <v>65726.812111979933</v>
      </c>
      <c r="T28" s="77">
        <v>5783861.307500001</v>
      </c>
      <c r="U28" s="80">
        <v>1061</v>
      </c>
      <c r="V28" s="80">
        <v>1061</v>
      </c>
      <c r="W28" s="81">
        <v>1.1355714320000001</v>
      </c>
      <c r="X28" s="82">
        <v>6558062.618481881</v>
      </c>
      <c r="Y28" s="79">
        <v>16830583.370058186</v>
      </c>
      <c r="Z28" s="77">
        <v>998589</v>
      </c>
      <c r="AA28" s="83">
        <v>50.492440713960661</v>
      </c>
      <c r="AB28" s="83">
        <v>28.881676088385497</v>
      </c>
      <c r="AC28" s="83">
        <v>21.610764625575165</v>
      </c>
      <c r="AD28" s="83">
        <v>32.1199736570927</v>
      </c>
      <c r="AE28" s="83">
        <v>24.242959841404733</v>
      </c>
      <c r="AF28" s="83">
        <v>56.362933498497434</v>
      </c>
      <c r="AG28" s="82">
        <v>64.290000000000006</v>
      </c>
      <c r="AH28" s="82">
        <v>851.01801941943597</v>
      </c>
      <c r="AI28" s="82">
        <v>4.9511722871547974</v>
      </c>
      <c r="AJ28" s="82">
        <v>912.33</v>
      </c>
      <c r="AK28" s="84">
        <v>976.62</v>
      </c>
      <c r="AL28" s="82">
        <v>978.64</v>
      </c>
      <c r="AM28" s="82">
        <v>1039.83</v>
      </c>
      <c r="AN28" s="85">
        <v>912.33</v>
      </c>
      <c r="AO28" s="86">
        <v>976.62</v>
      </c>
      <c r="AP28" s="87">
        <v>978.64</v>
      </c>
      <c r="AQ28" s="87">
        <v>1039.83</v>
      </c>
      <c r="AR28" s="88">
        <v>968.18999999999994</v>
      </c>
      <c r="AS28" s="88">
        <v>1029.3799999999999</v>
      </c>
      <c r="AT28" s="48"/>
    </row>
    <row r="29" spans="1:46" x14ac:dyDescent="0.45">
      <c r="A29" s="71" t="s">
        <v>154</v>
      </c>
      <c r="B29" s="72">
        <v>1699835082</v>
      </c>
      <c r="C29" s="73">
        <v>44927</v>
      </c>
      <c r="D29" s="73">
        <v>45291</v>
      </c>
      <c r="E29" s="74">
        <v>48</v>
      </c>
      <c r="F29" s="75">
        <v>21427</v>
      </c>
      <c r="G29" s="75">
        <v>3833</v>
      </c>
      <c r="H29" s="75">
        <v>13952</v>
      </c>
      <c r="I29" s="75">
        <v>3642</v>
      </c>
      <c r="J29" s="75">
        <v>8999</v>
      </c>
      <c r="K29" s="76">
        <v>98</v>
      </c>
      <c r="L29" s="77">
        <v>1491124</v>
      </c>
      <c r="M29" s="77">
        <v>22465013</v>
      </c>
      <c r="N29" s="77">
        <v>21886467.289999999</v>
      </c>
      <c r="O29" s="77">
        <v>20395343.289999999</v>
      </c>
      <c r="P29" s="77">
        <v>11625345.675299998</v>
      </c>
      <c r="Q29" s="78">
        <v>1.127988588</v>
      </c>
      <c r="R29" s="79">
        <v>13113257.253293552</v>
      </c>
      <c r="S29" s="79">
        <v>99660.755125030992</v>
      </c>
      <c r="T29" s="77">
        <v>8769997.6147000007</v>
      </c>
      <c r="U29" s="80">
        <v>1061</v>
      </c>
      <c r="V29" s="80">
        <v>1061</v>
      </c>
      <c r="W29" s="81">
        <v>1.1355714320000001</v>
      </c>
      <c r="X29" s="82">
        <v>9944862.3036049698</v>
      </c>
      <c r="Y29" s="79">
        <v>24549243.556898519</v>
      </c>
      <c r="Z29" s="77">
        <v>3616457</v>
      </c>
      <c r="AA29" s="83">
        <v>168.78037056050778</v>
      </c>
      <c r="AB29" s="83">
        <v>96.542371960610438</v>
      </c>
      <c r="AC29" s="83">
        <v>72.237998599897338</v>
      </c>
      <c r="AD29" s="83">
        <v>107.36698364313649</v>
      </c>
      <c r="AE29" s="83">
        <v>81.036600482346572</v>
      </c>
      <c r="AF29" s="83">
        <v>188.40358412548306</v>
      </c>
      <c r="AG29" s="82">
        <v>64.290000000000006</v>
      </c>
      <c r="AH29" s="82">
        <v>1145.7153851168396</v>
      </c>
      <c r="AI29" s="82">
        <v>11.074647752531503</v>
      </c>
      <c r="AJ29" s="82">
        <v>1345.19</v>
      </c>
      <c r="AK29" s="84">
        <v>1409.48</v>
      </c>
      <c r="AL29" s="82">
        <v>1213.0999999999999</v>
      </c>
      <c r="AM29" s="82">
        <v>1271.67</v>
      </c>
      <c r="AN29" s="85">
        <v>1345.19</v>
      </c>
      <c r="AO29" s="86">
        <v>1409.48</v>
      </c>
      <c r="AP29" s="87">
        <v>1345.19</v>
      </c>
      <c r="AQ29" s="87">
        <v>1409.48</v>
      </c>
      <c r="AR29" s="88">
        <v>1334.74</v>
      </c>
      <c r="AS29" s="88">
        <v>1399.03</v>
      </c>
      <c r="AT29" s="48"/>
    </row>
    <row r="30" spans="1:46" x14ac:dyDescent="0.45">
      <c r="A30" s="71" t="s">
        <v>155</v>
      </c>
      <c r="B30" s="72">
        <v>1619947090</v>
      </c>
      <c r="C30" s="73">
        <v>44743</v>
      </c>
      <c r="D30" s="73">
        <v>45107</v>
      </c>
      <c r="E30" s="74">
        <v>54</v>
      </c>
      <c r="F30" s="75">
        <v>12222</v>
      </c>
      <c r="G30" s="75">
        <v>2087</v>
      </c>
      <c r="H30" s="75">
        <v>8718</v>
      </c>
      <c r="I30" s="75">
        <v>1417</v>
      </c>
      <c r="J30" s="75">
        <v>6437</v>
      </c>
      <c r="K30" s="76">
        <v>0</v>
      </c>
      <c r="L30" s="77">
        <v>994043</v>
      </c>
      <c r="M30" s="77">
        <v>13874750</v>
      </c>
      <c r="N30" s="77">
        <v>13460915.27</v>
      </c>
      <c r="O30" s="77">
        <v>12466872.27</v>
      </c>
      <c r="P30" s="77">
        <v>7106117.1938999994</v>
      </c>
      <c r="Q30" s="78">
        <v>1.159743003</v>
      </c>
      <c r="R30" s="79">
        <v>8241269.6941235187</v>
      </c>
      <c r="S30" s="79">
        <v>62633.64967533874</v>
      </c>
      <c r="T30" s="77">
        <v>5360755.0761000002</v>
      </c>
      <c r="U30" s="80">
        <v>1061</v>
      </c>
      <c r="V30" s="80">
        <v>1061</v>
      </c>
      <c r="W30" s="81">
        <v>1.1610947599999999</v>
      </c>
      <c r="X30" s="82">
        <v>6224344.6285031112</v>
      </c>
      <c r="Y30" s="79">
        <v>15459657.322626628</v>
      </c>
      <c r="Z30" s="77">
        <v>479165</v>
      </c>
      <c r="AA30" s="83">
        <v>39.205121911307479</v>
      </c>
      <c r="AB30" s="83">
        <v>22.425329733267876</v>
      </c>
      <c r="AC30" s="83">
        <v>16.779792178039603</v>
      </c>
      <c r="AD30" s="83">
        <v>24.939722960671396</v>
      </c>
      <c r="AE30" s="83">
        <v>18.823574036705548</v>
      </c>
      <c r="AF30" s="83">
        <v>43.763296997376941</v>
      </c>
      <c r="AG30" s="82">
        <v>64.290000000000006</v>
      </c>
      <c r="AH30" s="82">
        <v>1264.9040519249409</v>
      </c>
      <c r="AI30" s="82">
        <v>9.7302547266333299</v>
      </c>
      <c r="AJ30" s="82">
        <v>1318.4</v>
      </c>
      <c r="AK30" s="84">
        <v>1382.69</v>
      </c>
      <c r="AL30" s="82">
        <v>1065.46</v>
      </c>
      <c r="AM30" s="82">
        <v>1124.03</v>
      </c>
      <c r="AN30" s="85">
        <v>1318.4</v>
      </c>
      <c r="AO30" s="86">
        <v>1382.69</v>
      </c>
      <c r="AP30" s="87">
        <v>1318.4</v>
      </c>
      <c r="AQ30" s="87">
        <v>1382.69</v>
      </c>
      <c r="AR30" s="88">
        <v>1307.95</v>
      </c>
      <c r="AS30" s="88">
        <v>1372.24</v>
      </c>
      <c r="AT30" s="48"/>
    </row>
    <row r="31" spans="1:46" x14ac:dyDescent="0.45">
      <c r="A31" s="71" t="s">
        <v>156</v>
      </c>
      <c r="B31" s="72">
        <v>1750309837</v>
      </c>
      <c r="C31" s="73">
        <v>44927</v>
      </c>
      <c r="D31" s="73">
        <v>45291</v>
      </c>
      <c r="E31" s="74">
        <v>48</v>
      </c>
      <c r="F31" s="75">
        <v>15139</v>
      </c>
      <c r="G31" s="75">
        <v>755</v>
      </c>
      <c r="H31" s="75">
        <v>5102</v>
      </c>
      <c r="I31" s="75">
        <v>9282</v>
      </c>
      <c r="J31" s="75">
        <v>7245</v>
      </c>
      <c r="K31" s="76">
        <v>48</v>
      </c>
      <c r="L31" s="77">
        <v>1154523</v>
      </c>
      <c r="M31" s="77">
        <v>19261043</v>
      </c>
      <c r="N31" s="77">
        <v>18795261.949999999</v>
      </c>
      <c r="O31" s="77">
        <v>17640738.949999999</v>
      </c>
      <c r="P31" s="77">
        <v>10055221.201499999</v>
      </c>
      <c r="Q31" s="78">
        <v>1.127988588</v>
      </c>
      <c r="R31" s="79">
        <v>11342174.765107647</v>
      </c>
      <c r="S31" s="79">
        <v>86200.528214818114</v>
      </c>
      <c r="T31" s="77">
        <v>7585517.7485000007</v>
      </c>
      <c r="U31" s="80">
        <v>1061</v>
      </c>
      <c r="V31" s="80">
        <v>1061</v>
      </c>
      <c r="W31" s="81">
        <v>1.1355714320000001</v>
      </c>
      <c r="X31" s="82">
        <v>8606992.8702366669</v>
      </c>
      <c r="Y31" s="79">
        <v>21103690.635344312</v>
      </c>
      <c r="Z31" s="77">
        <v>52515</v>
      </c>
      <c r="AA31" s="83">
        <v>3.4688552744567014</v>
      </c>
      <c r="AB31" s="83">
        <v>1.9841852169892331</v>
      </c>
      <c r="AC31" s="83">
        <v>1.4846700574674683</v>
      </c>
      <c r="AD31" s="83">
        <v>2.2066578374970476</v>
      </c>
      <c r="AE31" s="83">
        <v>1.6655031510696467</v>
      </c>
      <c r="AF31" s="83">
        <v>3.8721609885666943</v>
      </c>
      <c r="AG31" s="82">
        <v>64.290000000000006</v>
      </c>
      <c r="AH31" s="82">
        <v>1393.9950218207484</v>
      </c>
      <c r="AI31" s="82">
        <v>11.897933501010092</v>
      </c>
      <c r="AJ31" s="82">
        <v>1409.77</v>
      </c>
      <c r="AK31" s="84">
        <v>1474.06</v>
      </c>
      <c r="AL31" s="82">
        <v>1219.44</v>
      </c>
      <c r="AM31" s="82">
        <v>1280.6300000000001</v>
      </c>
      <c r="AN31" s="85">
        <v>1398.72</v>
      </c>
      <c r="AO31" s="86">
        <v>1463.01</v>
      </c>
      <c r="AP31" s="87">
        <v>1398.72</v>
      </c>
      <c r="AQ31" s="87">
        <v>1463.01</v>
      </c>
      <c r="AR31" s="88">
        <v>1388.27</v>
      </c>
      <c r="AS31" s="88">
        <v>1452.56</v>
      </c>
      <c r="AT31" s="48"/>
    </row>
    <row r="32" spans="1:46" x14ac:dyDescent="0.45">
      <c r="A32" s="71" t="s">
        <v>157</v>
      </c>
      <c r="B32" s="72">
        <v>1770639809</v>
      </c>
      <c r="C32" s="73">
        <v>44927</v>
      </c>
      <c r="D32" s="73">
        <v>45291</v>
      </c>
      <c r="E32" s="74">
        <v>48</v>
      </c>
      <c r="F32" s="75">
        <v>37605</v>
      </c>
      <c r="G32" s="75">
        <v>1893</v>
      </c>
      <c r="H32" s="75">
        <v>12936</v>
      </c>
      <c r="I32" s="75">
        <v>22776</v>
      </c>
      <c r="J32" s="75">
        <v>8413</v>
      </c>
      <c r="K32" s="76">
        <v>125</v>
      </c>
      <c r="L32" s="77">
        <v>1436589</v>
      </c>
      <c r="M32" s="77">
        <v>45242328</v>
      </c>
      <c r="N32" s="77">
        <v>44701456.229999997</v>
      </c>
      <c r="O32" s="77">
        <v>43264867.229999997</v>
      </c>
      <c r="P32" s="77">
        <v>24660974.321099997</v>
      </c>
      <c r="Q32" s="78">
        <v>1.127988588</v>
      </c>
      <c r="R32" s="79">
        <v>27817297.603161845</v>
      </c>
      <c r="S32" s="79">
        <v>211411.46178403002</v>
      </c>
      <c r="T32" s="77">
        <v>18603892.9089</v>
      </c>
      <c r="U32" s="80">
        <v>1061</v>
      </c>
      <c r="V32" s="80">
        <v>1061</v>
      </c>
      <c r="W32" s="81">
        <v>1.1355714320000001</v>
      </c>
      <c r="X32" s="82">
        <v>21108069.150165219</v>
      </c>
      <c r="Y32" s="79">
        <v>50361955.753327064</v>
      </c>
      <c r="Z32" s="77">
        <v>575593</v>
      </c>
      <c r="AA32" s="83">
        <v>15.306289057306209</v>
      </c>
      <c r="AB32" s="83">
        <v>8.7551973407791515</v>
      </c>
      <c r="AC32" s="83">
        <v>6.5510917165270577</v>
      </c>
      <c r="AD32" s="83">
        <v>9.7368555442515721</v>
      </c>
      <c r="AE32" s="83">
        <v>7.3490159257563876</v>
      </c>
      <c r="AF32" s="83">
        <v>17.085871470007959</v>
      </c>
      <c r="AG32" s="82">
        <v>64.290000000000006</v>
      </c>
      <c r="AH32" s="82">
        <v>1339.235626999789</v>
      </c>
      <c r="AI32" s="82">
        <v>25.129140827770119</v>
      </c>
      <c r="AJ32" s="82">
        <v>1381.45</v>
      </c>
      <c r="AK32" s="84">
        <v>1445.74</v>
      </c>
      <c r="AL32" s="82">
        <v>1198.56</v>
      </c>
      <c r="AM32" s="82">
        <v>1259.75</v>
      </c>
      <c r="AN32" s="85">
        <v>1381.45</v>
      </c>
      <c r="AO32" s="86">
        <v>1445.74</v>
      </c>
      <c r="AP32" s="87">
        <v>1381.45</v>
      </c>
      <c r="AQ32" s="87">
        <v>1445.74</v>
      </c>
      <c r="AR32" s="88">
        <v>1371</v>
      </c>
      <c r="AS32" s="88">
        <v>1435.29</v>
      </c>
      <c r="AT32" s="48"/>
    </row>
    <row r="33" spans="1:46" x14ac:dyDescent="0.45">
      <c r="A33" s="71" t="s">
        <v>158</v>
      </c>
      <c r="B33" s="72">
        <v>1710174818</v>
      </c>
      <c r="C33" s="73">
        <v>44743</v>
      </c>
      <c r="D33" s="73">
        <v>45107</v>
      </c>
      <c r="E33" s="74">
        <v>54</v>
      </c>
      <c r="F33" s="75">
        <v>16060</v>
      </c>
      <c r="G33" s="75">
        <v>722</v>
      </c>
      <c r="H33" s="75">
        <v>9132</v>
      </c>
      <c r="I33" s="75">
        <v>6206</v>
      </c>
      <c r="J33" s="75">
        <v>3159</v>
      </c>
      <c r="K33" s="76">
        <v>44</v>
      </c>
      <c r="L33" s="77">
        <v>240097</v>
      </c>
      <c r="M33" s="77">
        <v>9138487</v>
      </c>
      <c r="N33" s="77">
        <v>8935394.8900000006</v>
      </c>
      <c r="O33" s="77">
        <v>8695297.8900000006</v>
      </c>
      <c r="P33" s="77">
        <v>4956319.7972999997</v>
      </c>
      <c r="Q33" s="78">
        <v>1.159743003</v>
      </c>
      <c r="R33" s="79">
        <v>5748057.2055490529</v>
      </c>
      <c r="S33" s="79">
        <v>43685.234762172804</v>
      </c>
      <c r="T33" s="77">
        <v>3738978.0927000009</v>
      </c>
      <c r="U33" s="80">
        <v>1061</v>
      </c>
      <c r="V33" s="80">
        <v>1061</v>
      </c>
      <c r="W33" s="81">
        <v>1.1610947599999999</v>
      </c>
      <c r="X33" s="82">
        <v>4333787.323412925</v>
      </c>
      <c r="Y33" s="79">
        <v>10321941.528961979</v>
      </c>
      <c r="Z33" s="77">
        <v>4820610</v>
      </c>
      <c r="AA33" s="83">
        <v>300.16251556662513</v>
      </c>
      <c r="AB33" s="83">
        <v>171.69295890410956</v>
      </c>
      <c r="AC33" s="83">
        <v>128.46955666251557</v>
      </c>
      <c r="AD33" s="83">
        <v>190.94367308294875</v>
      </c>
      <c r="AE33" s="83">
        <v>144.11717294475619</v>
      </c>
      <c r="AF33" s="83">
        <v>335.06084602770494</v>
      </c>
      <c r="AG33" s="82">
        <v>64.290000000000006</v>
      </c>
      <c r="AH33" s="82">
        <v>642.7111786402229</v>
      </c>
      <c r="AI33" s="82">
        <v>13.828817588532068</v>
      </c>
      <c r="AJ33" s="82">
        <v>991.6</v>
      </c>
      <c r="AK33" s="84">
        <v>1055.8900000000001</v>
      </c>
      <c r="AL33" s="82">
        <v>1219.44</v>
      </c>
      <c r="AM33" s="82">
        <v>1280.6300000000001</v>
      </c>
      <c r="AN33" s="85">
        <v>991.6</v>
      </c>
      <c r="AO33" s="86">
        <v>1055.8900000000001</v>
      </c>
      <c r="AP33" s="87">
        <v>1219.44</v>
      </c>
      <c r="AQ33" s="87">
        <v>1280.6300000000001</v>
      </c>
      <c r="AR33" s="88">
        <v>1208.99</v>
      </c>
      <c r="AS33" s="88">
        <v>1270.18</v>
      </c>
      <c r="AT33" s="48"/>
    </row>
    <row r="34" spans="1:46" x14ac:dyDescent="0.45">
      <c r="A34" s="71" t="s">
        <v>159</v>
      </c>
      <c r="B34" s="72">
        <v>1447724646</v>
      </c>
      <c r="C34" s="73">
        <v>44743</v>
      </c>
      <c r="D34" s="73">
        <v>45107</v>
      </c>
      <c r="E34" s="74">
        <v>54</v>
      </c>
      <c r="F34" s="75">
        <v>8526</v>
      </c>
      <c r="G34" s="75">
        <v>1642</v>
      </c>
      <c r="H34" s="75">
        <v>6215</v>
      </c>
      <c r="I34" s="75">
        <v>669</v>
      </c>
      <c r="J34" s="75">
        <v>1855</v>
      </c>
      <c r="K34" s="76">
        <v>45</v>
      </c>
      <c r="L34" s="77">
        <v>355905</v>
      </c>
      <c r="M34" s="77">
        <v>13094647</v>
      </c>
      <c r="N34" s="77">
        <v>12975389.050000001</v>
      </c>
      <c r="O34" s="77">
        <v>12619484.050000001</v>
      </c>
      <c r="P34" s="77">
        <v>7193105.9084999999</v>
      </c>
      <c r="Q34" s="78">
        <v>1.159743003</v>
      </c>
      <c r="R34" s="79">
        <v>8342154.2472208329</v>
      </c>
      <c r="S34" s="79">
        <v>63400.372278878327</v>
      </c>
      <c r="T34" s="77">
        <v>5426378.1415000008</v>
      </c>
      <c r="U34" s="80">
        <v>1061</v>
      </c>
      <c r="V34" s="80">
        <v>1061</v>
      </c>
      <c r="W34" s="81">
        <v>1.1610947599999999</v>
      </c>
      <c r="X34" s="82">
        <v>6292847.7565579889</v>
      </c>
      <c r="Y34" s="79">
        <v>14990907.003778823</v>
      </c>
      <c r="Z34" s="77">
        <v>3305988</v>
      </c>
      <c r="AA34" s="83">
        <v>387.7536945812808</v>
      </c>
      <c r="AB34" s="83">
        <v>221.7951133004926</v>
      </c>
      <c r="AC34" s="83">
        <v>165.9585812807882</v>
      </c>
      <c r="AD34" s="83">
        <v>246.66342682752355</v>
      </c>
      <c r="AE34" s="83">
        <v>186.17236784696007</v>
      </c>
      <c r="AF34" s="83">
        <v>432.83579467448362</v>
      </c>
      <c r="AG34" s="82">
        <v>64.290000000000006</v>
      </c>
      <c r="AH34" s="82">
        <v>1758.2579174030991</v>
      </c>
      <c r="AI34" s="82">
        <v>34.178098263546268</v>
      </c>
      <c r="AJ34" s="82">
        <v>2225.27</v>
      </c>
      <c r="AK34" s="84">
        <v>2289.56</v>
      </c>
      <c r="AL34" s="82">
        <v>1219.44</v>
      </c>
      <c r="AM34" s="82">
        <v>1280.6300000000001</v>
      </c>
      <c r="AN34" s="85">
        <v>1398.72</v>
      </c>
      <c r="AO34" s="86">
        <v>1463.01</v>
      </c>
      <c r="AP34" s="87">
        <v>1398.72</v>
      </c>
      <c r="AQ34" s="87">
        <v>1463.01</v>
      </c>
      <c r="AR34" s="88">
        <v>1388.27</v>
      </c>
      <c r="AS34" s="88">
        <v>1452.56</v>
      </c>
      <c r="AT34" s="48"/>
    </row>
    <row r="35" spans="1:46" x14ac:dyDescent="0.45">
      <c r="A35" s="71" t="s">
        <v>161</v>
      </c>
      <c r="B35" s="72">
        <v>1184607418</v>
      </c>
      <c r="C35" s="73">
        <v>44835</v>
      </c>
      <c r="D35" s="73">
        <v>45199</v>
      </c>
      <c r="E35" s="74">
        <v>51</v>
      </c>
      <c r="F35" s="75">
        <v>14919</v>
      </c>
      <c r="G35" s="75">
        <v>1690</v>
      </c>
      <c r="H35" s="75">
        <v>10712</v>
      </c>
      <c r="I35" s="75">
        <v>2517</v>
      </c>
      <c r="J35" s="75">
        <v>1537</v>
      </c>
      <c r="K35" s="76">
        <v>71</v>
      </c>
      <c r="L35" s="77">
        <v>1101128</v>
      </c>
      <c r="M35" s="77">
        <v>18835160</v>
      </c>
      <c r="N35" s="77">
        <v>18736346.27</v>
      </c>
      <c r="O35" s="77">
        <v>17635218.27</v>
      </c>
      <c r="P35" s="77">
        <v>10052074.413899999</v>
      </c>
      <c r="Q35" s="78">
        <v>1.138397031</v>
      </c>
      <c r="R35" s="79">
        <v>11443251.668174824</v>
      </c>
      <c r="S35" s="79">
        <v>86968.712678128664</v>
      </c>
      <c r="T35" s="77">
        <v>7583143.8561000004</v>
      </c>
      <c r="U35" s="80">
        <v>1061</v>
      </c>
      <c r="V35" s="80">
        <v>1061</v>
      </c>
      <c r="W35" s="81">
        <v>1.1469192539999999</v>
      </c>
      <c r="X35" s="82">
        <v>8686186.1200898215</v>
      </c>
      <c r="Y35" s="79">
        <v>21230565.788264647</v>
      </c>
      <c r="Z35" s="77">
        <v>1321840</v>
      </c>
      <c r="AA35" s="83">
        <v>88.601112675112276</v>
      </c>
      <c r="AB35" s="83">
        <v>50.679836450164217</v>
      </c>
      <c r="AC35" s="83">
        <v>37.921276224948059</v>
      </c>
      <c r="AD35" s="83">
        <v>56.362207191280703</v>
      </c>
      <c r="AE35" s="83">
        <v>42.54009483626794</v>
      </c>
      <c r="AF35" s="83">
        <v>98.902302027548643</v>
      </c>
      <c r="AG35" s="82">
        <v>64.290000000000006</v>
      </c>
      <c r="AH35" s="82">
        <v>1423.0555525346635</v>
      </c>
      <c r="AI35" s="82">
        <v>56.583417487396659</v>
      </c>
      <c r="AJ35" s="82">
        <v>1578.54</v>
      </c>
      <c r="AK35" s="84">
        <v>1642.83</v>
      </c>
      <c r="AL35" s="82">
        <v>1219.44</v>
      </c>
      <c r="AM35" s="82">
        <v>1280.6300000000001</v>
      </c>
      <c r="AN35" s="85">
        <v>1398.72</v>
      </c>
      <c r="AO35" s="86">
        <v>1463.01</v>
      </c>
      <c r="AP35" s="87">
        <v>1398.72</v>
      </c>
      <c r="AQ35" s="87">
        <v>1463.01</v>
      </c>
      <c r="AR35" s="88">
        <v>1388.27</v>
      </c>
      <c r="AS35" s="88">
        <v>1452.56</v>
      </c>
      <c r="AT35" s="48"/>
    </row>
    <row r="36" spans="1:46" x14ac:dyDescent="0.45">
      <c r="A36" s="18" t="s">
        <v>160</v>
      </c>
      <c r="B36" s="72">
        <v>1841809415</v>
      </c>
      <c r="C36" s="73">
        <v>44743</v>
      </c>
      <c r="D36" s="73">
        <v>45107</v>
      </c>
      <c r="E36" s="74">
        <v>54</v>
      </c>
      <c r="F36" s="75">
        <v>14397</v>
      </c>
      <c r="G36" s="75">
        <v>4425</v>
      </c>
      <c r="H36" s="75">
        <v>4552</v>
      </c>
      <c r="I36" s="75">
        <v>5420</v>
      </c>
      <c r="J36" s="75">
        <v>11039</v>
      </c>
      <c r="K36" s="76">
        <v>142</v>
      </c>
      <c r="L36" s="77">
        <v>151734</v>
      </c>
      <c r="M36" s="77">
        <v>12256107</v>
      </c>
      <c r="N36" s="77">
        <v>11546409.689999999</v>
      </c>
      <c r="O36" s="77">
        <v>11394675.689999999</v>
      </c>
      <c r="P36" s="77">
        <v>6494965.1432999987</v>
      </c>
      <c r="Q36" s="78">
        <v>1.159743003</v>
      </c>
      <c r="R36" s="79">
        <v>7532490.3796710661</v>
      </c>
      <c r="S36" s="79">
        <v>57246.926885500099</v>
      </c>
      <c r="T36" s="77">
        <v>4899710.5467000008</v>
      </c>
      <c r="U36" s="80">
        <v>1061</v>
      </c>
      <c r="V36" s="80">
        <v>1061</v>
      </c>
      <c r="W36" s="81">
        <v>1.1610947599999999</v>
      </c>
      <c r="X36" s="82">
        <v>5664757.3825589856</v>
      </c>
      <c r="Y36" s="79">
        <v>13348981.762230052</v>
      </c>
      <c r="Z36" s="77">
        <v>6365903</v>
      </c>
      <c r="AA36" s="83">
        <v>442.16871570466071</v>
      </c>
      <c r="AB36" s="83">
        <v>252.92050538306592</v>
      </c>
      <c r="AC36" s="83">
        <v>189.2482103215948</v>
      </c>
      <c r="AD36" s="83">
        <v>281.27868844528592</v>
      </c>
      <c r="AE36" s="83">
        <v>212.29867810667679</v>
      </c>
      <c r="AF36" s="83">
        <v>493.57736655196271</v>
      </c>
      <c r="AG36" s="82">
        <v>64.290000000000006</v>
      </c>
      <c r="AH36" s="82">
        <v>927.20579025005566</v>
      </c>
      <c r="AI36" s="82">
        <v>5.1858797794637281</v>
      </c>
      <c r="AJ36" s="82">
        <v>1425.97</v>
      </c>
      <c r="AK36" s="84">
        <v>1490.26</v>
      </c>
      <c r="AL36" s="82">
        <v>1219.44</v>
      </c>
      <c r="AM36" s="82">
        <v>1280.6300000000001</v>
      </c>
      <c r="AN36" s="85">
        <v>1398.72</v>
      </c>
      <c r="AO36" s="86">
        <v>1463.01</v>
      </c>
      <c r="AP36" s="87">
        <v>1398.72</v>
      </c>
      <c r="AQ36" s="87">
        <v>1463.01</v>
      </c>
      <c r="AR36" s="88">
        <v>1388.27</v>
      </c>
      <c r="AS36" s="88">
        <v>1452.56</v>
      </c>
      <c r="AT36" s="48"/>
    </row>
    <row r="37" spans="1:46" x14ac:dyDescent="0.45">
      <c r="A37" s="71" t="s">
        <v>162</v>
      </c>
      <c r="B37" s="72">
        <v>1396031639</v>
      </c>
      <c r="C37" s="73">
        <v>44927</v>
      </c>
      <c r="D37" s="73">
        <v>45291</v>
      </c>
      <c r="E37" s="74">
        <v>48</v>
      </c>
      <c r="F37" s="75">
        <v>6325</v>
      </c>
      <c r="G37" s="75">
        <v>426</v>
      </c>
      <c r="H37" s="75">
        <v>2039</v>
      </c>
      <c r="I37" s="75">
        <v>3860</v>
      </c>
      <c r="J37" s="75">
        <v>3221</v>
      </c>
      <c r="K37" s="76">
        <v>22</v>
      </c>
      <c r="L37" s="77">
        <v>444646</v>
      </c>
      <c r="M37" s="77">
        <v>6190737</v>
      </c>
      <c r="N37" s="77">
        <v>5983658.9100000001</v>
      </c>
      <c r="O37" s="77">
        <v>5539012.9100000001</v>
      </c>
      <c r="P37" s="77">
        <v>3157237.3586999997</v>
      </c>
      <c r="Q37" s="78">
        <v>1.127988588</v>
      </c>
      <c r="R37" s="79">
        <v>3561327.7102208622</v>
      </c>
      <c r="S37" s="79">
        <v>27066.090597678554</v>
      </c>
      <c r="T37" s="77">
        <v>2381775.5513000004</v>
      </c>
      <c r="U37" s="80">
        <v>1061</v>
      </c>
      <c r="V37" s="80">
        <v>1061</v>
      </c>
      <c r="W37" s="81">
        <v>1.1355714320000001</v>
      </c>
      <c r="X37" s="82">
        <v>2701511.7651265874</v>
      </c>
      <c r="Y37" s="79">
        <v>6707485.47534745</v>
      </c>
      <c r="Z37" s="77">
        <v>95064</v>
      </c>
      <c r="AA37" s="83">
        <v>15.029881422924902</v>
      </c>
      <c r="AB37" s="83">
        <v>8.5970921739130439</v>
      </c>
      <c r="AC37" s="83">
        <v>6.4327892490118579</v>
      </c>
      <c r="AD37" s="83">
        <v>9.5610231659904006</v>
      </c>
      <c r="AE37" s="83">
        <v>7.2163041953386706</v>
      </c>
      <c r="AF37" s="83">
        <v>16.777327361329071</v>
      </c>
      <c r="AG37" s="82">
        <v>64.290000000000006</v>
      </c>
      <c r="AH37" s="82">
        <v>1060.4720119126403</v>
      </c>
      <c r="AI37" s="82">
        <v>8.4030085680467419</v>
      </c>
      <c r="AJ37" s="82">
        <v>1085.6500000000001</v>
      </c>
      <c r="AK37" s="84">
        <v>1149.94</v>
      </c>
      <c r="AL37" s="82">
        <v>1213.0999999999999</v>
      </c>
      <c r="AM37" s="82">
        <v>1271.67</v>
      </c>
      <c r="AN37" s="85">
        <v>1085.6500000000001</v>
      </c>
      <c r="AO37" s="86">
        <v>1149.94</v>
      </c>
      <c r="AP37" s="87">
        <v>1213.0999999999999</v>
      </c>
      <c r="AQ37" s="87">
        <v>1271.67</v>
      </c>
      <c r="AR37" s="88">
        <v>1202.6499999999999</v>
      </c>
      <c r="AS37" s="88">
        <v>1261.22</v>
      </c>
      <c r="AT37" s="48"/>
    </row>
    <row r="38" spans="1:46" x14ac:dyDescent="0.45">
      <c r="A38" s="71" t="s">
        <v>163</v>
      </c>
      <c r="B38" s="72">
        <v>1508089970</v>
      </c>
      <c r="C38" s="73">
        <v>44743</v>
      </c>
      <c r="D38" s="73">
        <v>45107</v>
      </c>
      <c r="E38" s="74">
        <v>54</v>
      </c>
      <c r="F38" s="75">
        <v>11752</v>
      </c>
      <c r="G38" s="75">
        <v>9621</v>
      </c>
      <c r="H38" s="75">
        <v>589</v>
      </c>
      <c r="I38" s="75">
        <v>1542</v>
      </c>
      <c r="J38" s="75">
        <v>3756</v>
      </c>
      <c r="K38" s="76">
        <v>35</v>
      </c>
      <c r="L38" s="77">
        <v>450718</v>
      </c>
      <c r="M38" s="77">
        <v>9422773</v>
      </c>
      <c r="N38" s="77">
        <v>9181299.7599999998</v>
      </c>
      <c r="O38" s="77">
        <v>8730581.7599999998</v>
      </c>
      <c r="P38" s="77">
        <v>4976431.6031999998</v>
      </c>
      <c r="Q38" s="78">
        <v>1.159743003</v>
      </c>
      <c r="R38" s="79">
        <v>5771381.7317192722</v>
      </c>
      <c r="S38" s="79">
        <v>43862.501161066466</v>
      </c>
      <c r="T38" s="77">
        <v>3754150.1568</v>
      </c>
      <c r="U38" s="80">
        <v>1061</v>
      </c>
      <c r="V38" s="80">
        <v>1061</v>
      </c>
      <c r="W38" s="81">
        <v>1.1610947599999999</v>
      </c>
      <c r="X38" s="82">
        <v>4352941.8214010578</v>
      </c>
      <c r="Y38" s="79">
        <v>10575041.55312033</v>
      </c>
      <c r="Z38" s="77">
        <v>200020</v>
      </c>
      <c r="AA38" s="83">
        <v>17.020081688223282</v>
      </c>
      <c r="AB38" s="83">
        <v>9.7354867256637174</v>
      </c>
      <c r="AC38" s="83">
        <v>7.2845949625595647</v>
      </c>
      <c r="AD38" s="83">
        <v>10.827057827611506</v>
      </c>
      <c r="AE38" s="83">
        <v>8.1718600057877673</v>
      </c>
      <c r="AF38" s="83">
        <v>18.998917833399275</v>
      </c>
      <c r="AG38" s="82">
        <v>64.290000000000006</v>
      </c>
      <c r="AH38" s="82">
        <v>899.85037041527653</v>
      </c>
      <c r="AI38" s="82">
        <v>11.677982204756781</v>
      </c>
      <c r="AJ38" s="82">
        <v>930.53</v>
      </c>
      <c r="AK38" s="84">
        <v>994.81999999999994</v>
      </c>
      <c r="AL38" s="82">
        <v>1135.17</v>
      </c>
      <c r="AM38" s="82">
        <v>1147.06</v>
      </c>
      <c r="AN38" s="85">
        <v>930.53</v>
      </c>
      <c r="AO38" s="86">
        <v>994.81999999999994</v>
      </c>
      <c r="AP38" s="87">
        <v>1135.17</v>
      </c>
      <c r="AQ38" s="87">
        <v>1147.06</v>
      </c>
      <c r="AR38" s="88">
        <v>1124.72</v>
      </c>
      <c r="AS38" s="88">
        <v>1136.6099999999999</v>
      </c>
      <c r="AT38" s="48"/>
    </row>
    <row r="39" spans="1:46" x14ac:dyDescent="0.45">
      <c r="A39" s="71" t="s">
        <v>164</v>
      </c>
      <c r="B39" s="72">
        <v>1972622371</v>
      </c>
      <c r="C39" s="73">
        <v>44927</v>
      </c>
      <c r="D39" s="73">
        <v>45291</v>
      </c>
      <c r="E39" s="74">
        <v>48</v>
      </c>
      <c r="F39" s="75">
        <v>11733</v>
      </c>
      <c r="G39" s="75">
        <v>463</v>
      </c>
      <c r="H39" s="75">
        <v>9221</v>
      </c>
      <c r="I39" s="75">
        <v>2049</v>
      </c>
      <c r="J39" s="75">
        <v>6346</v>
      </c>
      <c r="K39" s="76">
        <v>46</v>
      </c>
      <c r="L39" s="77">
        <v>647591</v>
      </c>
      <c r="M39" s="77">
        <v>9668329</v>
      </c>
      <c r="N39" s="77">
        <v>9260344.6600000001</v>
      </c>
      <c r="O39" s="77">
        <v>8612753.6600000001</v>
      </c>
      <c r="P39" s="77">
        <v>4909269.5861999998</v>
      </c>
      <c r="Q39" s="78">
        <v>1.127988588</v>
      </c>
      <c r="R39" s="79">
        <v>5537600.0686490824</v>
      </c>
      <c r="S39" s="79">
        <v>42085.760521733027</v>
      </c>
      <c r="T39" s="77">
        <v>3703484.0738000004</v>
      </c>
      <c r="U39" s="80">
        <v>1061</v>
      </c>
      <c r="V39" s="80">
        <v>1061</v>
      </c>
      <c r="W39" s="81">
        <v>1.1355714320000001</v>
      </c>
      <c r="X39" s="82">
        <v>4198954.0137640685</v>
      </c>
      <c r="Y39" s="79">
        <v>10384145.082413152</v>
      </c>
      <c r="Z39" s="77">
        <v>5981902</v>
      </c>
      <c r="AA39" s="83">
        <v>509.83567714991904</v>
      </c>
      <c r="AB39" s="83">
        <v>291.62600732975369</v>
      </c>
      <c r="AC39" s="83">
        <v>218.20966982016535</v>
      </c>
      <c r="AD39" s="83">
        <v>324.32396390324703</v>
      </c>
      <c r="AE39" s="83">
        <v>244.78764884588909</v>
      </c>
      <c r="AF39" s="83">
        <v>569.11161274913616</v>
      </c>
      <c r="AG39" s="82">
        <v>64.290000000000006</v>
      </c>
      <c r="AH39" s="82">
        <v>885.03750808941891</v>
      </c>
      <c r="AI39" s="82">
        <v>6.6318563696396202</v>
      </c>
      <c r="AJ39" s="82">
        <v>1460.78</v>
      </c>
      <c r="AK39" s="84">
        <v>1525.07</v>
      </c>
      <c r="AL39" s="82">
        <v>1032.55</v>
      </c>
      <c r="AM39" s="82">
        <v>1092.6399999999999</v>
      </c>
      <c r="AN39" s="85">
        <v>1398.72</v>
      </c>
      <c r="AO39" s="86">
        <v>1463.01</v>
      </c>
      <c r="AP39" s="87">
        <v>1398.72</v>
      </c>
      <c r="AQ39" s="87">
        <v>1463.01</v>
      </c>
      <c r="AR39" s="88">
        <v>1388.27</v>
      </c>
      <c r="AS39" s="88">
        <v>1452.56</v>
      </c>
      <c r="AT39" s="48"/>
    </row>
    <row r="40" spans="1:46" x14ac:dyDescent="0.45">
      <c r="A40" s="71" t="s">
        <v>165</v>
      </c>
      <c r="B40" s="72">
        <v>1922350206</v>
      </c>
      <c r="C40" s="73">
        <v>44927</v>
      </c>
      <c r="D40" s="73">
        <v>45291</v>
      </c>
      <c r="E40" s="74">
        <v>48</v>
      </c>
      <c r="F40" s="75">
        <v>5823</v>
      </c>
      <c r="G40" s="75">
        <v>127</v>
      </c>
      <c r="H40" s="75">
        <v>4724</v>
      </c>
      <c r="I40" s="75">
        <v>972</v>
      </c>
      <c r="J40" s="75">
        <v>3252</v>
      </c>
      <c r="K40" s="76">
        <v>21</v>
      </c>
      <c r="L40" s="77">
        <v>187776</v>
      </c>
      <c r="M40" s="77">
        <v>6576643</v>
      </c>
      <c r="N40" s="77">
        <v>6367571.9199999999</v>
      </c>
      <c r="O40" s="77">
        <v>6179795.9199999999</v>
      </c>
      <c r="P40" s="77">
        <v>3522483.6743999994</v>
      </c>
      <c r="Q40" s="78">
        <v>1.127988588</v>
      </c>
      <c r="R40" s="79">
        <v>3973321.3861395069</v>
      </c>
      <c r="S40" s="79">
        <v>30197.242534660254</v>
      </c>
      <c r="T40" s="77">
        <v>2657312.2456000005</v>
      </c>
      <c r="U40" s="80">
        <v>1061</v>
      </c>
      <c r="V40" s="80">
        <v>1061</v>
      </c>
      <c r="W40" s="81">
        <v>1.1355714320000001</v>
      </c>
      <c r="X40" s="82">
        <v>3014547.2049307367</v>
      </c>
      <c r="Y40" s="79">
        <v>7175644.5910702441</v>
      </c>
      <c r="Z40" s="77">
        <v>2699881</v>
      </c>
      <c r="AA40" s="83">
        <v>463.65808002747724</v>
      </c>
      <c r="AB40" s="83">
        <v>265.21242177571696</v>
      </c>
      <c r="AC40" s="83">
        <v>198.44565825176028</v>
      </c>
      <c r="AD40" s="83">
        <v>294.94881027335771</v>
      </c>
      <c r="AE40" s="83">
        <v>222.61637693305408</v>
      </c>
      <c r="AF40" s="83">
        <v>517.56518720641179</v>
      </c>
      <c r="AG40" s="82">
        <v>64.290000000000006</v>
      </c>
      <c r="AH40" s="82">
        <v>1232.2934211008492</v>
      </c>
      <c r="AI40" s="82">
        <v>9.2857449368573963</v>
      </c>
      <c r="AJ40" s="82">
        <v>1759.14</v>
      </c>
      <c r="AK40" s="84">
        <v>1823.43</v>
      </c>
      <c r="AL40" s="82">
        <v>1219.44</v>
      </c>
      <c r="AM40" s="82">
        <v>1280.6300000000001</v>
      </c>
      <c r="AN40" s="85">
        <v>1398.72</v>
      </c>
      <c r="AO40" s="86">
        <v>1463.01</v>
      </c>
      <c r="AP40" s="87">
        <v>1398.72</v>
      </c>
      <c r="AQ40" s="87">
        <v>1463.01</v>
      </c>
      <c r="AR40" s="88">
        <v>1388.27</v>
      </c>
      <c r="AS40" s="88">
        <v>1452.56</v>
      </c>
      <c r="AT40" s="48"/>
    </row>
    <row r="41" spans="1:46" x14ac:dyDescent="0.45">
      <c r="A41" s="71" t="s">
        <v>166</v>
      </c>
      <c r="B41" s="72">
        <v>1073665360</v>
      </c>
      <c r="C41" s="73">
        <v>44743</v>
      </c>
      <c r="D41" s="73">
        <v>45107</v>
      </c>
      <c r="E41" s="74">
        <v>54</v>
      </c>
      <c r="F41" s="75">
        <v>26484</v>
      </c>
      <c r="G41" s="75">
        <v>1081</v>
      </c>
      <c r="H41" s="75">
        <v>15449</v>
      </c>
      <c r="I41" s="75">
        <v>9954</v>
      </c>
      <c r="J41" s="75">
        <v>12808</v>
      </c>
      <c r="K41" s="76">
        <v>74</v>
      </c>
      <c r="L41" s="77">
        <v>1154382</v>
      </c>
      <c r="M41" s="77">
        <v>28845453</v>
      </c>
      <c r="N41" s="77">
        <v>28022026.68</v>
      </c>
      <c r="O41" s="77">
        <v>26867644.68</v>
      </c>
      <c r="P41" s="77">
        <v>15314557.467599999</v>
      </c>
      <c r="Q41" s="78">
        <v>1.159743003</v>
      </c>
      <c r="R41" s="79">
        <v>17760950.867090497</v>
      </c>
      <c r="S41" s="79">
        <v>134983.22658988778</v>
      </c>
      <c r="T41" s="77">
        <v>11553087.212400001</v>
      </c>
      <c r="U41" s="80">
        <v>1061</v>
      </c>
      <c r="V41" s="80">
        <v>1061</v>
      </c>
      <c r="W41" s="81">
        <v>1.1610947599999999</v>
      </c>
      <c r="X41" s="82">
        <v>13401580.830154007</v>
      </c>
      <c r="Y41" s="79">
        <v>32316913.697244503</v>
      </c>
      <c r="Z41" s="77">
        <v>8969463</v>
      </c>
      <c r="AA41" s="83">
        <v>338.67478477571365</v>
      </c>
      <c r="AB41" s="83">
        <v>193.72197689170818</v>
      </c>
      <c r="AC41" s="83">
        <v>144.95280788400547</v>
      </c>
      <c r="AD41" s="83">
        <v>215.44264867175926</v>
      </c>
      <c r="AE41" s="83">
        <v>162.60808728035803</v>
      </c>
      <c r="AF41" s="83">
        <v>378.05073595211729</v>
      </c>
      <c r="AG41" s="82">
        <v>64.290000000000006</v>
      </c>
      <c r="AH41" s="82">
        <v>1220.2429277014237</v>
      </c>
      <c r="AI41" s="82">
        <v>10.53897771626232</v>
      </c>
      <c r="AJ41" s="82">
        <v>1608.83</v>
      </c>
      <c r="AK41" s="84">
        <v>1673.12</v>
      </c>
      <c r="AL41" s="82">
        <v>1219.44</v>
      </c>
      <c r="AM41" s="82">
        <v>1280.6300000000001</v>
      </c>
      <c r="AN41" s="85">
        <v>1398.72</v>
      </c>
      <c r="AO41" s="86">
        <v>1463.01</v>
      </c>
      <c r="AP41" s="87">
        <v>1398.72</v>
      </c>
      <c r="AQ41" s="87">
        <v>1463.01</v>
      </c>
      <c r="AR41" s="88">
        <v>1388.27</v>
      </c>
      <c r="AS41" s="88">
        <v>1452.56</v>
      </c>
      <c r="AT41" s="48"/>
    </row>
    <row r="42" spans="1:46" x14ac:dyDescent="0.45">
      <c r="A42" s="71" t="s">
        <v>167</v>
      </c>
      <c r="B42" s="72">
        <v>1730526963</v>
      </c>
      <c r="C42" s="73">
        <v>44927</v>
      </c>
      <c r="D42" s="73">
        <v>45291</v>
      </c>
      <c r="E42" s="74">
        <v>48</v>
      </c>
      <c r="F42" s="75">
        <v>7550</v>
      </c>
      <c r="G42" s="75">
        <v>57</v>
      </c>
      <c r="H42" s="75">
        <v>3916</v>
      </c>
      <c r="I42" s="75">
        <v>3577</v>
      </c>
      <c r="J42" s="75">
        <v>5062</v>
      </c>
      <c r="K42" s="76">
        <v>22</v>
      </c>
      <c r="L42" s="77">
        <v>457137</v>
      </c>
      <c r="M42" s="77">
        <v>9339254</v>
      </c>
      <c r="N42" s="77">
        <v>9013818.0199999996</v>
      </c>
      <c r="O42" s="77">
        <v>8556681.0199999996</v>
      </c>
      <c r="P42" s="77">
        <v>4877308.1813999992</v>
      </c>
      <c r="Q42" s="78">
        <v>1.127988588</v>
      </c>
      <c r="R42" s="79">
        <v>5501547.968778233</v>
      </c>
      <c r="S42" s="79">
        <v>41811.764562714568</v>
      </c>
      <c r="T42" s="77">
        <v>3679372.8386000004</v>
      </c>
      <c r="U42" s="80">
        <v>1061</v>
      </c>
      <c r="V42" s="80">
        <v>1061</v>
      </c>
      <c r="W42" s="81">
        <v>1.1355714320000001</v>
      </c>
      <c r="X42" s="82">
        <v>4175026.1748251636</v>
      </c>
      <c r="Y42" s="79">
        <v>10133711.143603396</v>
      </c>
      <c r="Z42" s="77">
        <v>2106435</v>
      </c>
      <c r="AA42" s="83">
        <v>278.99801324503312</v>
      </c>
      <c r="AB42" s="83">
        <v>159.58686357615892</v>
      </c>
      <c r="AC42" s="83">
        <v>119.4111496688742</v>
      </c>
      <c r="AD42" s="83">
        <v>177.48020711809087</v>
      </c>
      <c r="AE42" s="83">
        <v>133.95545026725037</v>
      </c>
      <c r="AF42" s="83">
        <v>311.43565738534124</v>
      </c>
      <c r="AG42" s="82">
        <v>64.290000000000006</v>
      </c>
      <c r="AH42" s="82">
        <v>1342.213396503761</v>
      </c>
      <c r="AI42" s="82">
        <v>8.2599297832308505</v>
      </c>
      <c r="AJ42" s="82">
        <v>1661.91</v>
      </c>
      <c r="AK42" s="82">
        <v>1726.2</v>
      </c>
      <c r="AL42" s="82">
        <v>1219.44</v>
      </c>
      <c r="AM42" s="82">
        <v>1280.6300000000001</v>
      </c>
      <c r="AN42" s="85">
        <v>1398.72</v>
      </c>
      <c r="AO42" s="86">
        <v>1463.01</v>
      </c>
      <c r="AP42" s="87">
        <v>1398.72</v>
      </c>
      <c r="AQ42" s="87">
        <v>1463.01</v>
      </c>
      <c r="AR42" s="88">
        <v>1388.27</v>
      </c>
      <c r="AS42" s="88">
        <v>1452.56</v>
      </c>
      <c r="AT42" s="48"/>
    </row>
    <row r="43" spans="1:46" hidden="1" x14ac:dyDescent="0.45">
      <c r="D43" s="89"/>
      <c r="F43" s="90"/>
      <c r="G43" s="90"/>
      <c r="H43" s="90"/>
      <c r="AK43" s="91"/>
      <c r="AT43" s="48"/>
    </row>
    <row r="44" spans="1:46" hidden="1" x14ac:dyDescent="0.45">
      <c r="D44" s="89"/>
      <c r="H44" s="90"/>
      <c r="AJ44" s="92"/>
      <c r="AK44" s="92"/>
      <c r="AL44" s="92"/>
      <c r="AM44" s="92"/>
      <c r="AN44" s="93"/>
    </row>
    <row r="45" spans="1:46" hidden="1" x14ac:dyDescent="0.45">
      <c r="AJ45" s="94"/>
      <c r="AK45" s="94"/>
      <c r="AL45" s="94"/>
      <c r="AM45" s="94"/>
      <c r="AN45" s="94"/>
    </row>
  </sheetData>
  <sheetProtection sheet="1" objects="1" scenarios="1" selectLockedCells="1"/>
  <mergeCells count="7">
    <mergeCell ref="AP6:AS6"/>
    <mergeCell ref="C6:D6"/>
    <mergeCell ref="T6:X6"/>
    <mergeCell ref="Z6:AG6"/>
    <mergeCell ref="M6:O6"/>
    <mergeCell ref="P6:R6"/>
    <mergeCell ref="F6:J6"/>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39F8D-A3AA-46D1-86A8-9586167F20F4}">
  <dimension ref="A1:XFD38"/>
  <sheetViews>
    <sheetView topLeftCell="B1" zoomScale="106" zoomScaleNormal="106" workbookViewId="0">
      <selection activeCell="H3" sqref="H3"/>
    </sheetView>
  </sheetViews>
  <sheetFormatPr defaultColWidth="0" defaultRowHeight="19.2" zeroHeight="1" x14ac:dyDescent="0.45"/>
  <cols>
    <col min="1" max="1" width="76.5546875" style="18" customWidth="1"/>
    <col min="2" max="2" width="24.5546875" style="18" customWidth="1"/>
    <col min="3" max="3" width="16.109375" style="19" customWidth="1"/>
    <col min="4" max="4" width="12.109375" style="19" customWidth="1"/>
    <col min="5" max="5" width="15.5546875" style="18" customWidth="1"/>
    <col min="6" max="6" width="13.88671875" style="18" customWidth="1"/>
    <col min="7" max="7" width="19" style="85" customWidth="1"/>
    <col min="8" max="8" width="20.44140625" style="85" customWidth="1"/>
    <col min="9" max="9" width="18" style="97" customWidth="1"/>
    <col min="10" max="10" width="17.88671875" style="97" customWidth="1"/>
    <col min="11" max="11" width="21.5546875" style="97" customWidth="1"/>
    <col min="12" max="12" width="14.88671875" style="97" customWidth="1"/>
    <col min="13" max="13" width="15.5546875" style="97" customWidth="1"/>
    <col min="14" max="14" width="16.44140625" style="97" customWidth="1"/>
    <col min="15" max="15" width="27.109375" style="79" customWidth="1"/>
    <col min="16" max="16" width="17" style="97" customWidth="1"/>
    <col min="17" max="17" width="17.5546875" style="97" customWidth="1"/>
    <col min="18" max="18" width="15.5546875" style="97" customWidth="1"/>
    <col min="19" max="19" width="12" style="18" customWidth="1"/>
    <col min="20" max="20" width="28" style="97" customWidth="1"/>
    <col min="21" max="21" width="25.44140625" style="97" customWidth="1"/>
    <col min="22" max="23" width="14.109375" style="85" customWidth="1"/>
    <col min="24" max="24" width="19.21875" style="85" customWidth="1"/>
    <col min="25" max="25" width="16.44140625" style="85" hidden="1" customWidth="1"/>
    <col min="26" max="16381" width="9.109375" style="18" hidden="1"/>
    <col min="16382" max="16382" width="7" style="18" hidden="1" customWidth="1"/>
    <col min="16383" max="16383" width="9" style="18" hidden="1" customWidth="1"/>
    <col min="16384" max="16384" width="23.88671875" style="18" hidden="1" customWidth="1"/>
  </cols>
  <sheetData>
    <row r="1" spans="1:25" x14ac:dyDescent="0.45">
      <c r="A1" s="96" t="s">
        <v>253</v>
      </c>
      <c r="B1" s="151"/>
      <c r="C1" s="197"/>
      <c r="D1" s="197"/>
      <c r="E1" s="151"/>
      <c r="F1" s="151"/>
      <c r="G1" s="165"/>
      <c r="H1" s="165"/>
      <c r="I1" s="114"/>
      <c r="J1" s="114"/>
      <c r="K1" s="114"/>
      <c r="L1" s="114"/>
      <c r="M1" s="114"/>
      <c r="N1" s="114"/>
      <c r="O1" s="115"/>
      <c r="P1" s="114"/>
      <c r="Q1" s="114"/>
      <c r="R1" s="114"/>
      <c r="S1" s="151"/>
      <c r="T1" s="114"/>
      <c r="U1" s="114"/>
      <c r="V1" s="165"/>
      <c r="W1" s="165"/>
      <c r="X1" s="165"/>
      <c r="Y1" s="113"/>
    </row>
    <row r="2" spans="1:25" s="183" customFormat="1" x14ac:dyDescent="0.45">
      <c r="A2" s="12" t="s">
        <v>3</v>
      </c>
      <c r="B2" s="151"/>
      <c r="C2" s="197"/>
      <c r="D2" s="197"/>
      <c r="E2" s="151"/>
      <c r="F2" s="151"/>
      <c r="G2" s="165"/>
      <c r="H2" s="165"/>
      <c r="I2" s="114"/>
      <c r="J2" s="114"/>
      <c r="K2" s="114"/>
      <c r="L2" s="114"/>
      <c r="M2" s="114"/>
      <c r="N2" s="114"/>
      <c r="O2" s="115"/>
      <c r="P2" s="114"/>
      <c r="Q2" s="114"/>
      <c r="R2" s="114"/>
      <c r="S2" s="151"/>
      <c r="T2" s="114"/>
      <c r="U2" s="114"/>
      <c r="V2" s="165"/>
      <c r="W2" s="165"/>
      <c r="X2" s="165"/>
      <c r="Y2" s="185"/>
    </row>
    <row r="3" spans="1:25" s="196" customFormat="1" ht="57.6" x14ac:dyDescent="0.3">
      <c r="A3" s="187" t="s">
        <v>192</v>
      </c>
      <c r="B3" s="187" t="s">
        <v>254</v>
      </c>
      <c r="C3" s="187" t="s">
        <v>255</v>
      </c>
      <c r="D3" s="187" t="s">
        <v>256</v>
      </c>
      <c r="E3" s="187" t="s">
        <v>257</v>
      </c>
      <c r="F3" s="187" t="s">
        <v>258</v>
      </c>
      <c r="G3" s="188" t="s">
        <v>259</v>
      </c>
      <c r="H3" s="188" t="s">
        <v>260</v>
      </c>
      <c r="I3" s="189" t="s">
        <v>261</v>
      </c>
      <c r="J3" s="190" t="s">
        <v>262</v>
      </c>
      <c r="K3" s="191" t="s">
        <v>263</v>
      </c>
      <c r="L3" s="189" t="s">
        <v>264</v>
      </c>
      <c r="M3" s="189" t="s">
        <v>265</v>
      </c>
      <c r="N3" s="189" t="s">
        <v>266</v>
      </c>
      <c r="O3" s="192" t="s">
        <v>267</v>
      </c>
      <c r="P3" s="189" t="s">
        <v>268</v>
      </c>
      <c r="Q3" s="189" t="s">
        <v>269</v>
      </c>
      <c r="R3" s="189" t="s">
        <v>270</v>
      </c>
      <c r="S3" s="193" t="s">
        <v>271</v>
      </c>
      <c r="T3" s="189" t="s">
        <v>272</v>
      </c>
      <c r="U3" s="189" t="s">
        <v>273</v>
      </c>
      <c r="V3" s="188" t="s">
        <v>274</v>
      </c>
      <c r="W3" s="194" t="s">
        <v>275</v>
      </c>
      <c r="X3" s="188" t="s">
        <v>276</v>
      </c>
      <c r="Y3" s="195"/>
    </row>
    <row r="4" spans="1:25" s="184" customFormat="1" ht="76.8" x14ac:dyDescent="0.45">
      <c r="A4" s="18" t="s">
        <v>277</v>
      </c>
      <c r="B4" s="18" t="s">
        <v>278</v>
      </c>
      <c r="C4" s="19" t="s">
        <v>279</v>
      </c>
      <c r="D4" s="19" t="s">
        <v>280</v>
      </c>
      <c r="E4" s="98" t="s">
        <v>281</v>
      </c>
      <c r="F4" s="98" t="s">
        <v>282</v>
      </c>
      <c r="G4" s="99" t="s">
        <v>283</v>
      </c>
      <c r="H4" s="99" t="s">
        <v>284</v>
      </c>
      <c r="I4" s="100" t="s">
        <v>285</v>
      </c>
      <c r="J4" s="101" t="s">
        <v>286</v>
      </c>
      <c r="K4" s="102" t="s">
        <v>287</v>
      </c>
      <c r="L4" s="100" t="s">
        <v>288</v>
      </c>
      <c r="M4" s="100" t="s">
        <v>289</v>
      </c>
      <c r="N4" s="100" t="s">
        <v>290</v>
      </c>
      <c r="O4" s="103" t="s">
        <v>291</v>
      </c>
      <c r="P4" s="100" t="s">
        <v>292</v>
      </c>
      <c r="Q4" s="100" t="s">
        <v>293</v>
      </c>
      <c r="R4" s="100" t="s">
        <v>294</v>
      </c>
      <c r="S4" s="169"/>
      <c r="T4" s="100" t="s">
        <v>286</v>
      </c>
      <c r="U4" s="100" t="s">
        <v>287</v>
      </c>
      <c r="V4" s="104" t="s">
        <v>116</v>
      </c>
      <c r="W4" s="104" t="s">
        <v>116</v>
      </c>
      <c r="X4" s="186" t="s">
        <v>295</v>
      </c>
      <c r="Y4" s="186"/>
    </row>
    <row r="5" spans="1:25" x14ac:dyDescent="0.45">
      <c r="A5" s="18" t="s">
        <v>134</v>
      </c>
      <c r="B5" s="18">
        <v>1396176160</v>
      </c>
      <c r="C5" s="19" t="s">
        <v>296</v>
      </c>
      <c r="D5" s="19">
        <v>1</v>
      </c>
      <c r="E5" s="104">
        <v>44743</v>
      </c>
      <c r="F5" s="104">
        <v>45107</v>
      </c>
      <c r="G5" s="85">
        <v>477859</v>
      </c>
      <c r="H5" s="85">
        <v>16153245</v>
      </c>
      <c r="I5" s="97">
        <v>12330</v>
      </c>
      <c r="J5" s="97">
        <v>11590</v>
      </c>
      <c r="K5" s="97">
        <v>0</v>
      </c>
      <c r="L5" s="97">
        <v>35</v>
      </c>
      <c r="M5" s="97">
        <v>155</v>
      </c>
      <c r="N5" s="100">
        <v>11590</v>
      </c>
      <c r="O5" s="79">
        <v>138729</v>
      </c>
      <c r="P5" s="97">
        <v>6979</v>
      </c>
      <c r="Q5" s="97">
        <v>6608</v>
      </c>
      <c r="R5" s="97">
        <v>5351</v>
      </c>
      <c r="S5" s="18">
        <v>1</v>
      </c>
      <c r="T5" s="97">
        <v>11590</v>
      </c>
      <c r="U5" s="97">
        <v>0</v>
      </c>
      <c r="V5" s="85">
        <v>1219.44</v>
      </c>
      <c r="W5" s="85">
        <v>1280.6300000000001</v>
      </c>
      <c r="X5" s="85">
        <v>8821790</v>
      </c>
    </row>
    <row r="6" spans="1:25" x14ac:dyDescent="0.45">
      <c r="A6" s="18" t="s">
        <v>135</v>
      </c>
      <c r="B6" s="18">
        <v>1386773372</v>
      </c>
      <c r="C6" s="19" t="s">
        <v>296</v>
      </c>
      <c r="D6" s="19">
        <v>1</v>
      </c>
      <c r="E6" s="104">
        <v>44743</v>
      </c>
      <c r="F6" s="104">
        <v>45107</v>
      </c>
      <c r="G6" s="85">
        <v>5071187</v>
      </c>
      <c r="H6" s="85">
        <v>8078760</v>
      </c>
      <c r="I6" s="97">
        <v>8287</v>
      </c>
      <c r="J6" s="97">
        <v>513</v>
      </c>
      <c r="K6" s="97">
        <v>6719</v>
      </c>
      <c r="L6" s="97">
        <v>26</v>
      </c>
      <c r="M6" s="97">
        <v>26</v>
      </c>
      <c r="N6" s="100">
        <v>7232</v>
      </c>
      <c r="O6" s="79">
        <v>92872</v>
      </c>
      <c r="P6" s="97">
        <v>3367</v>
      </c>
      <c r="Q6" s="97">
        <v>429</v>
      </c>
      <c r="R6" s="97">
        <v>4920</v>
      </c>
      <c r="S6" s="18">
        <v>1</v>
      </c>
      <c r="T6" s="97">
        <v>513</v>
      </c>
      <c r="U6" s="97">
        <v>6719</v>
      </c>
      <c r="V6" s="85">
        <v>1219.44</v>
      </c>
      <c r="W6" s="85">
        <v>1280.6300000000001</v>
      </c>
      <c r="X6" s="85">
        <v>4239667</v>
      </c>
    </row>
    <row r="7" spans="1:25" x14ac:dyDescent="0.45">
      <c r="A7" s="18" t="s">
        <v>136</v>
      </c>
      <c r="B7" s="18">
        <v>1215095419</v>
      </c>
      <c r="C7" s="19" t="s">
        <v>296</v>
      </c>
      <c r="D7" s="19">
        <v>1</v>
      </c>
      <c r="E7" s="104">
        <v>44927</v>
      </c>
      <c r="F7" s="104">
        <v>45291</v>
      </c>
      <c r="G7" s="85">
        <v>0</v>
      </c>
      <c r="H7" s="85">
        <v>5973588</v>
      </c>
      <c r="I7" s="97">
        <v>2030</v>
      </c>
      <c r="J7" s="97">
        <v>425</v>
      </c>
      <c r="K7" s="97">
        <v>0</v>
      </c>
      <c r="L7" s="97">
        <v>9</v>
      </c>
      <c r="M7" s="97">
        <v>38</v>
      </c>
      <c r="N7" s="100">
        <v>425</v>
      </c>
      <c r="O7" s="79">
        <v>220816</v>
      </c>
      <c r="P7" s="97">
        <v>1312</v>
      </c>
      <c r="Q7" s="97">
        <v>425</v>
      </c>
      <c r="R7" s="97">
        <v>718</v>
      </c>
      <c r="S7" s="18">
        <v>1</v>
      </c>
      <c r="T7" s="97">
        <v>425</v>
      </c>
      <c r="U7" s="97">
        <v>0</v>
      </c>
      <c r="V7" s="85">
        <v>1219.44</v>
      </c>
      <c r="W7" s="85">
        <v>1280.6300000000001</v>
      </c>
      <c r="X7" s="85">
        <v>4337860</v>
      </c>
    </row>
    <row r="8" spans="1:25" x14ac:dyDescent="0.45">
      <c r="A8" s="18" t="s">
        <v>137</v>
      </c>
      <c r="B8" s="18">
        <v>1477672665</v>
      </c>
      <c r="C8" s="19" t="s">
        <v>296</v>
      </c>
      <c r="D8" s="19">
        <v>1</v>
      </c>
      <c r="E8" s="104">
        <v>44927</v>
      </c>
      <c r="F8" s="104">
        <v>45291</v>
      </c>
      <c r="G8" s="85">
        <v>7502399</v>
      </c>
      <c r="H8" s="85">
        <v>6355779</v>
      </c>
      <c r="I8" s="97">
        <v>8606</v>
      </c>
      <c r="J8" s="97">
        <v>149</v>
      </c>
      <c r="K8" s="97">
        <v>6773</v>
      </c>
      <c r="L8" s="97">
        <v>27</v>
      </c>
      <c r="M8" s="97">
        <v>27</v>
      </c>
      <c r="N8" s="100">
        <v>6922</v>
      </c>
      <c r="O8" s="79">
        <v>400329</v>
      </c>
      <c r="P8" s="97">
        <v>2817</v>
      </c>
      <c r="Q8" s="97">
        <v>26</v>
      </c>
      <c r="R8" s="97">
        <v>5789</v>
      </c>
      <c r="S8" s="18">
        <v>1</v>
      </c>
      <c r="T8" s="97">
        <v>149</v>
      </c>
      <c r="U8" s="97">
        <v>6773</v>
      </c>
      <c r="V8" s="85">
        <v>1074.19</v>
      </c>
      <c r="W8" s="85">
        <v>1127.9100000000001</v>
      </c>
      <c r="X8" s="85">
        <v>3720021</v>
      </c>
    </row>
    <row r="9" spans="1:25" x14ac:dyDescent="0.45">
      <c r="A9" s="18" t="s">
        <v>138</v>
      </c>
      <c r="B9" s="18">
        <v>1235290818</v>
      </c>
      <c r="C9" s="19" t="s">
        <v>296</v>
      </c>
      <c r="D9" s="19">
        <v>1</v>
      </c>
      <c r="E9" s="104">
        <v>44927</v>
      </c>
      <c r="F9" s="104">
        <v>45291</v>
      </c>
      <c r="G9" s="85">
        <v>2944509</v>
      </c>
      <c r="H9" s="85">
        <v>26063430</v>
      </c>
      <c r="I9" s="97">
        <v>31529</v>
      </c>
      <c r="J9" s="97">
        <v>11894</v>
      </c>
      <c r="K9" s="97">
        <v>14047</v>
      </c>
      <c r="L9" s="97">
        <v>88</v>
      </c>
      <c r="M9" s="97">
        <v>88</v>
      </c>
      <c r="N9" s="100">
        <v>25941</v>
      </c>
      <c r="O9" s="79">
        <v>546348</v>
      </c>
      <c r="P9" s="97">
        <v>13406</v>
      </c>
      <c r="Q9" s="97">
        <v>4997</v>
      </c>
      <c r="R9" s="97">
        <v>18123</v>
      </c>
      <c r="S9" s="18">
        <v>1</v>
      </c>
      <c r="T9" s="97">
        <v>11894</v>
      </c>
      <c r="U9" s="97">
        <v>14047</v>
      </c>
      <c r="V9" s="85">
        <v>1085.48</v>
      </c>
      <c r="W9" s="85">
        <v>1135.17</v>
      </c>
      <c r="X9" s="85">
        <v>18213774</v>
      </c>
    </row>
    <row r="10" spans="1:25" x14ac:dyDescent="0.45">
      <c r="A10" s="18" t="s">
        <v>139</v>
      </c>
      <c r="B10" s="18">
        <v>1518116102</v>
      </c>
      <c r="C10" s="19" t="s">
        <v>296</v>
      </c>
      <c r="D10" s="19">
        <v>1</v>
      </c>
      <c r="E10" s="104">
        <v>44805</v>
      </c>
      <c r="F10" s="104">
        <v>45169</v>
      </c>
      <c r="G10" s="85">
        <v>2071521</v>
      </c>
      <c r="H10" s="85">
        <v>10041947</v>
      </c>
      <c r="I10" s="97">
        <v>15361</v>
      </c>
      <c r="J10" s="97">
        <v>10807</v>
      </c>
      <c r="K10" s="97">
        <v>1495</v>
      </c>
      <c r="L10" s="97">
        <v>48</v>
      </c>
      <c r="M10" s="97">
        <v>106</v>
      </c>
      <c r="N10" s="100">
        <v>12302</v>
      </c>
      <c r="O10" s="79">
        <v>504292</v>
      </c>
      <c r="P10" s="97">
        <v>2975</v>
      </c>
      <c r="Q10" s="97">
        <v>2708</v>
      </c>
      <c r="R10" s="97">
        <v>12386</v>
      </c>
      <c r="S10" s="18">
        <v>1</v>
      </c>
      <c r="T10" s="97">
        <v>10807</v>
      </c>
      <c r="U10" s="97">
        <v>1495</v>
      </c>
      <c r="V10" s="85">
        <v>947.04</v>
      </c>
      <c r="W10" s="85">
        <v>1008.23</v>
      </c>
      <c r="X10" s="85">
        <v>5953777</v>
      </c>
    </row>
    <row r="11" spans="1:25" x14ac:dyDescent="0.45">
      <c r="A11" s="18" t="s">
        <v>140</v>
      </c>
      <c r="B11" s="18">
        <v>1437145109</v>
      </c>
      <c r="C11" s="19" t="s">
        <v>296</v>
      </c>
      <c r="D11" s="19">
        <v>1</v>
      </c>
      <c r="E11" s="104">
        <v>44927</v>
      </c>
      <c r="F11" s="104">
        <v>45291</v>
      </c>
      <c r="G11" s="85">
        <v>4046044</v>
      </c>
      <c r="H11" s="85">
        <v>15351813</v>
      </c>
      <c r="I11" s="97">
        <v>15507</v>
      </c>
      <c r="J11" s="97">
        <v>1887</v>
      </c>
      <c r="K11" s="97">
        <v>5229</v>
      </c>
      <c r="L11" s="97">
        <v>61</v>
      </c>
      <c r="M11" s="97">
        <v>0</v>
      </c>
      <c r="N11" s="100">
        <v>7116</v>
      </c>
      <c r="O11" s="79">
        <v>1126347</v>
      </c>
      <c r="P11" s="97">
        <v>5575</v>
      </c>
      <c r="Q11" s="97">
        <v>105</v>
      </c>
      <c r="R11" s="97">
        <v>9932</v>
      </c>
      <c r="S11" s="18">
        <v>1</v>
      </c>
      <c r="T11" s="97">
        <v>1887</v>
      </c>
      <c r="U11" s="97">
        <v>5229</v>
      </c>
      <c r="V11" s="85">
        <v>1162.1600000000001</v>
      </c>
      <c r="W11" s="85">
        <v>1220.73</v>
      </c>
      <c r="X11" s="85">
        <v>3543829</v>
      </c>
    </row>
    <row r="12" spans="1:25" x14ac:dyDescent="0.45">
      <c r="A12" s="18" t="s">
        <v>141</v>
      </c>
      <c r="B12" s="18">
        <v>1033247622</v>
      </c>
      <c r="C12" s="19" t="s">
        <v>296</v>
      </c>
      <c r="D12" s="19">
        <v>1</v>
      </c>
      <c r="E12" s="104">
        <v>44927</v>
      </c>
      <c r="F12" s="104">
        <v>45291</v>
      </c>
      <c r="G12" s="85">
        <v>753200</v>
      </c>
      <c r="H12" s="85">
        <v>14081639</v>
      </c>
      <c r="I12" s="97">
        <v>17044</v>
      </c>
      <c r="J12" s="97">
        <v>15581</v>
      </c>
      <c r="K12" s="97">
        <v>385</v>
      </c>
      <c r="L12" s="97">
        <v>51</v>
      </c>
      <c r="M12" s="97">
        <v>51</v>
      </c>
      <c r="N12" s="100">
        <v>15966</v>
      </c>
      <c r="O12" s="79">
        <v>328948</v>
      </c>
      <c r="P12" s="97">
        <v>3988</v>
      </c>
      <c r="Q12" s="97">
        <v>3497</v>
      </c>
      <c r="R12" s="97">
        <v>13056</v>
      </c>
      <c r="S12" s="18">
        <v>1</v>
      </c>
      <c r="T12" s="97">
        <v>15581</v>
      </c>
      <c r="U12" s="97">
        <v>385</v>
      </c>
      <c r="V12" s="85">
        <v>1118.3399999999999</v>
      </c>
      <c r="W12" s="85">
        <v>1179.53</v>
      </c>
      <c r="X12" s="85">
        <v>7531532</v>
      </c>
    </row>
    <row r="13" spans="1:25" x14ac:dyDescent="0.45">
      <c r="A13" s="18" t="s">
        <v>142</v>
      </c>
      <c r="B13" s="18">
        <v>1720298326</v>
      </c>
      <c r="C13" s="19" t="s">
        <v>296</v>
      </c>
      <c r="D13" s="19">
        <v>1</v>
      </c>
      <c r="E13" s="104">
        <v>44927</v>
      </c>
      <c r="F13" s="104">
        <v>45291</v>
      </c>
      <c r="G13" s="85">
        <v>787619</v>
      </c>
      <c r="H13" s="85">
        <v>7957129</v>
      </c>
      <c r="I13" s="97">
        <v>7971</v>
      </c>
      <c r="J13" s="97">
        <v>1283</v>
      </c>
      <c r="K13" s="97">
        <v>6425</v>
      </c>
      <c r="L13" s="97">
        <v>25</v>
      </c>
      <c r="M13" s="97">
        <v>25</v>
      </c>
      <c r="N13" s="100">
        <v>7708</v>
      </c>
      <c r="O13" s="79">
        <v>933781</v>
      </c>
      <c r="P13" s="97">
        <v>4528</v>
      </c>
      <c r="Q13" s="97">
        <v>734</v>
      </c>
      <c r="R13" s="97">
        <v>3443</v>
      </c>
      <c r="S13" s="18">
        <v>1</v>
      </c>
      <c r="T13" s="97">
        <v>1283</v>
      </c>
      <c r="U13" s="97">
        <v>6425</v>
      </c>
      <c r="V13" s="85">
        <v>1219.44</v>
      </c>
      <c r="W13" s="85">
        <v>1280.6300000000001</v>
      </c>
      <c r="X13" s="85">
        <v>5115947</v>
      </c>
    </row>
    <row r="14" spans="1:25" x14ac:dyDescent="0.45">
      <c r="A14" s="18" t="s">
        <v>172</v>
      </c>
      <c r="B14" s="18">
        <v>1619141298</v>
      </c>
      <c r="C14" s="19" t="s">
        <v>296</v>
      </c>
      <c r="D14" s="19">
        <v>1</v>
      </c>
      <c r="E14" s="104">
        <v>44927</v>
      </c>
      <c r="F14" s="104">
        <v>45291</v>
      </c>
      <c r="G14" s="85">
        <v>3465057</v>
      </c>
      <c r="H14" s="85">
        <v>8772979</v>
      </c>
      <c r="I14" s="97">
        <v>9542</v>
      </c>
      <c r="J14" s="97">
        <v>791</v>
      </c>
      <c r="K14" s="97">
        <v>3045</v>
      </c>
      <c r="L14" s="97">
        <v>28</v>
      </c>
      <c r="M14" s="97">
        <v>28</v>
      </c>
      <c r="N14" s="100">
        <v>3836</v>
      </c>
      <c r="O14" s="79">
        <v>383223</v>
      </c>
      <c r="P14" s="97">
        <v>3815</v>
      </c>
      <c r="Q14" s="97">
        <v>181</v>
      </c>
      <c r="R14" s="97">
        <v>5727</v>
      </c>
      <c r="S14" s="18">
        <v>1</v>
      </c>
      <c r="T14" s="97">
        <v>791</v>
      </c>
      <c r="U14" s="97">
        <v>3045</v>
      </c>
      <c r="V14" s="85">
        <v>1219.44</v>
      </c>
      <c r="W14" s="85">
        <v>1280.6300000000001</v>
      </c>
      <c r="X14" s="85">
        <v>5283647</v>
      </c>
    </row>
    <row r="15" spans="1:25" x14ac:dyDescent="0.45">
      <c r="A15" s="18" t="s">
        <v>144</v>
      </c>
      <c r="B15" s="18">
        <v>1346232881</v>
      </c>
      <c r="C15" s="19" t="s">
        <v>296</v>
      </c>
      <c r="D15" s="19">
        <v>1</v>
      </c>
      <c r="E15" s="104">
        <v>44743</v>
      </c>
      <c r="F15" s="104">
        <v>45107</v>
      </c>
      <c r="G15" s="85">
        <v>2802985</v>
      </c>
      <c r="H15" s="85">
        <v>2698953</v>
      </c>
      <c r="I15" s="105">
        <v>3645</v>
      </c>
      <c r="J15" s="97">
        <v>633</v>
      </c>
      <c r="K15" s="97">
        <v>2158</v>
      </c>
      <c r="L15" s="97">
        <v>11</v>
      </c>
      <c r="M15" s="97">
        <v>11</v>
      </c>
      <c r="N15" s="100">
        <v>2791</v>
      </c>
      <c r="O15" s="79">
        <v>18589</v>
      </c>
      <c r="P15" s="97">
        <v>1795</v>
      </c>
      <c r="Q15" s="97">
        <v>450</v>
      </c>
      <c r="R15" s="97">
        <v>1850</v>
      </c>
      <c r="S15" s="18">
        <v>1</v>
      </c>
      <c r="T15" s="97">
        <v>633</v>
      </c>
      <c r="U15" s="97">
        <v>2158</v>
      </c>
      <c r="V15" s="85">
        <v>1219.44</v>
      </c>
      <c r="W15" s="85">
        <v>1280.6300000000001</v>
      </c>
      <c r="X15" s="85">
        <v>2240789</v>
      </c>
    </row>
    <row r="16" spans="1:25" s="31" customFormat="1" x14ac:dyDescent="0.45">
      <c r="A16" s="31" t="s">
        <v>145</v>
      </c>
      <c r="B16" s="31">
        <v>1205443025</v>
      </c>
      <c r="C16" s="32" t="s">
        <v>296</v>
      </c>
      <c r="D16" s="32">
        <v>1</v>
      </c>
      <c r="E16" s="106">
        <v>44743</v>
      </c>
      <c r="F16" s="106">
        <v>45107</v>
      </c>
      <c r="G16" s="107">
        <v>94141</v>
      </c>
      <c r="H16" s="107">
        <v>11428027</v>
      </c>
      <c r="I16" s="108">
        <v>5816</v>
      </c>
      <c r="J16" s="108">
        <v>752</v>
      </c>
      <c r="K16" s="108">
        <v>4392</v>
      </c>
      <c r="L16" s="108">
        <v>17</v>
      </c>
      <c r="M16" s="108">
        <v>17</v>
      </c>
      <c r="N16" s="100">
        <v>5144</v>
      </c>
      <c r="O16" s="109">
        <v>281943</v>
      </c>
      <c r="P16" s="110">
        <v>2113</v>
      </c>
      <c r="Q16" s="110">
        <v>470</v>
      </c>
      <c r="R16" s="110">
        <v>3703</v>
      </c>
      <c r="S16" s="110">
        <v>1</v>
      </c>
      <c r="T16" s="110">
        <v>752</v>
      </c>
      <c r="U16" s="110">
        <v>4392</v>
      </c>
      <c r="V16" s="85">
        <v>1219.44</v>
      </c>
      <c r="W16" s="85">
        <v>1280.6300000000001</v>
      </c>
      <c r="X16" s="107">
        <v>8315188</v>
      </c>
    </row>
    <row r="17" spans="1:24" x14ac:dyDescent="0.45">
      <c r="A17" s="18" t="s">
        <v>146</v>
      </c>
      <c r="B17" s="18">
        <v>1184936023</v>
      </c>
      <c r="C17" s="19" t="s">
        <v>296</v>
      </c>
      <c r="D17" s="19">
        <v>1</v>
      </c>
      <c r="E17" s="111">
        <v>44927</v>
      </c>
      <c r="F17" s="111">
        <v>45291</v>
      </c>
      <c r="G17" s="85">
        <v>4523166</v>
      </c>
      <c r="H17" s="85">
        <v>4998161</v>
      </c>
      <c r="I17" s="97">
        <v>6777</v>
      </c>
      <c r="J17" s="97">
        <v>354</v>
      </c>
      <c r="K17" s="97">
        <v>5463</v>
      </c>
      <c r="L17" s="97">
        <v>23</v>
      </c>
      <c r="M17" s="97">
        <v>113</v>
      </c>
      <c r="N17" s="100">
        <v>5817</v>
      </c>
      <c r="O17" s="79">
        <v>31154</v>
      </c>
      <c r="P17" s="97">
        <v>5318</v>
      </c>
      <c r="Q17" s="97">
        <v>16</v>
      </c>
      <c r="R17" s="97">
        <v>1459</v>
      </c>
      <c r="S17" s="18">
        <v>1</v>
      </c>
      <c r="T17" s="97">
        <v>354</v>
      </c>
      <c r="U17" s="97">
        <v>5463</v>
      </c>
      <c r="V17" s="85">
        <v>1135.17</v>
      </c>
      <c r="W17" s="85">
        <v>1177.6500000000001</v>
      </c>
      <c r="X17" s="85">
        <v>2906532</v>
      </c>
    </row>
    <row r="18" spans="1:24" x14ac:dyDescent="0.45">
      <c r="A18" s="18" t="s">
        <v>147</v>
      </c>
      <c r="B18" s="18">
        <v>1639565088</v>
      </c>
      <c r="C18" s="19" t="s">
        <v>296</v>
      </c>
      <c r="D18" s="19">
        <v>1</v>
      </c>
      <c r="E18" s="104">
        <v>44713</v>
      </c>
      <c r="F18" s="104">
        <v>45077</v>
      </c>
      <c r="G18" s="85">
        <v>481837</v>
      </c>
      <c r="H18" s="85">
        <v>4335119</v>
      </c>
      <c r="I18" s="97">
        <v>5538</v>
      </c>
      <c r="J18" s="97">
        <v>2398</v>
      </c>
      <c r="K18" s="97">
        <v>14554</v>
      </c>
      <c r="L18" s="97">
        <v>25</v>
      </c>
      <c r="M18" s="97">
        <v>25</v>
      </c>
      <c r="N18" s="100">
        <v>16952</v>
      </c>
      <c r="O18" s="79">
        <v>80641</v>
      </c>
      <c r="P18" s="97">
        <v>1552</v>
      </c>
      <c r="Q18" s="97">
        <v>435</v>
      </c>
      <c r="R18" s="97">
        <v>3986</v>
      </c>
      <c r="S18" s="18">
        <v>1</v>
      </c>
      <c r="T18" s="97">
        <v>2398</v>
      </c>
      <c r="U18" s="97">
        <v>14554</v>
      </c>
      <c r="V18" s="85">
        <v>1135.17</v>
      </c>
      <c r="W18" s="85">
        <v>1177.6500000000001</v>
      </c>
      <c r="X18" s="85">
        <v>2760939</v>
      </c>
    </row>
    <row r="19" spans="1:24" x14ac:dyDescent="0.45">
      <c r="A19" s="18" t="s">
        <v>148</v>
      </c>
      <c r="B19" s="18">
        <v>1336164151</v>
      </c>
      <c r="C19" s="19" t="s">
        <v>296</v>
      </c>
      <c r="D19" s="19">
        <v>1</v>
      </c>
      <c r="E19" s="104">
        <v>44927</v>
      </c>
      <c r="F19" s="104">
        <v>45291</v>
      </c>
      <c r="G19" s="85">
        <v>1523881</v>
      </c>
      <c r="H19" s="85">
        <v>22772849</v>
      </c>
      <c r="I19" s="97">
        <v>26535</v>
      </c>
      <c r="J19" s="97">
        <v>1879</v>
      </c>
      <c r="K19" s="97">
        <v>22560</v>
      </c>
      <c r="L19" s="97">
        <v>89</v>
      </c>
      <c r="M19" s="97">
        <v>89</v>
      </c>
      <c r="N19" s="100">
        <v>24439</v>
      </c>
      <c r="O19" s="79">
        <v>306907</v>
      </c>
      <c r="P19" s="97">
        <v>23160</v>
      </c>
      <c r="Q19" s="97">
        <v>1640</v>
      </c>
      <c r="R19" s="97">
        <v>3375</v>
      </c>
      <c r="S19" s="18">
        <v>1</v>
      </c>
      <c r="T19" s="97">
        <v>1879</v>
      </c>
      <c r="U19" s="97">
        <v>22560</v>
      </c>
      <c r="V19" s="85">
        <v>1213.0999999999999</v>
      </c>
      <c r="W19" s="85">
        <v>1271.67</v>
      </c>
      <c r="X19" s="85">
        <v>11793256</v>
      </c>
    </row>
    <row r="20" spans="1:24" x14ac:dyDescent="0.45">
      <c r="A20" s="18" t="s">
        <v>149</v>
      </c>
      <c r="B20" s="18">
        <v>1093776338</v>
      </c>
      <c r="C20" s="19" t="s">
        <v>296</v>
      </c>
      <c r="D20" s="19">
        <v>1</v>
      </c>
      <c r="E20" s="104">
        <v>44743</v>
      </c>
      <c r="F20" s="104">
        <v>45107</v>
      </c>
      <c r="G20" s="85">
        <v>3285066</v>
      </c>
      <c r="H20" s="85">
        <v>7771604</v>
      </c>
      <c r="I20" s="97">
        <v>11190</v>
      </c>
      <c r="J20" s="97">
        <v>8990</v>
      </c>
      <c r="K20" s="97">
        <v>272</v>
      </c>
      <c r="L20" s="97">
        <v>32</v>
      </c>
      <c r="M20" s="97">
        <v>70</v>
      </c>
      <c r="N20" s="100">
        <v>9262</v>
      </c>
      <c r="O20" s="112">
        <v>745629</v>
      </c>
      <c r="P20" s="97">
        <v>6349</v>
      </c>
      <c r="Q20" s="97">
        <v>4953</v>
      </c>
      <c r="R20" s="97">
        <v>4841</v>
      </c>
      <c r="S20" s="18">
        <v>1</v>
      </c>
      <c r="T20" s="97">
        <v>8990</v>
      </c>
      <c r="U20" s="97">
        <v>272</v>
      </c>
      <c r="V20" s="85">
        <v>1198.69</v>
      </c>
      <c r="W20" s="85">
        <v>1259.8800000000001</v>
      </c>
      <c r="X20" s="85">
        <v>3136307</v>
      </c>
    </row>
    <row r="21" spans="1:24" x14ac:dyDescent="0.45">
      <c r="A21" s="18" t="s">
        <v>150</v>
      </c>
      <c r="B21" s="18">
        <v>1629240577</v>
      </c>
      <c r="C21" s="19" t="s">
        <v>296</v>
      </c>
      <c r="D21" s="19">
        <v>1</v>
      </c>
      <c r="E21" s="104">
        <v>44805</v>
      </c>
      <c r="F21" s="104">
        <v>45169</v>
      </c>
      <c r="G21" s="85">
        <v>1061350</v>
      </c>
      <c r="H21" s="85">
        <v>4726572</v>
      </c>
      <c r="I21" s="97">
        <v>6817</v>
      </c>
      <c r="J21" s="97">
        <v>526</v>
      </c>
      <c r="K21" s="97">
        <v>4196</v>
      </c>
      <c r="L21" s="97">
        <v>14</v>
      </c>
      <c r="M21" s="97">
        <v>38</v>
      </c>
      <c r="N21" s="100">
        <v>4722</v>
      </c>
      <c r="O21" s="79">
        <v>370967</v>
      </c>
      <c r="P21" s="97">
        <v>3490</v>
      </c>
      <c r="Q21" s="97">
        <v>523</v>
      </c>
      <c r="R21" s="97">
        <v>3327</v>
      </c>
      <c r="S21" s="18">
        <v>1</v>
      </c>
      <c r="T21" s="97">
        <v>526</v>
      </c>
      <c r="U21" s="97">
        <v>4196</v>
      </c>
      <c r="V21" s="85">
        <v>1046.26</v>
      </c>
      <c r="W21" s="85">
        <v>1094.8499999999999</v>
      </c>
      <c r="X21" s="85">
        <v>2740805</v>
      </c>
    </row>
    <row r="22" spans="1:24" x14ac:dyDescent="0.45">
      <c r="A22" s="18" t="s">
        <v>151</v>
      </c>
      <c r="B22" s="18">
        <v>1255723490</v>
      </c>
      <c r="C22" s="19" t="s">
        <v>296</v>
      </c>
      <c r="D22" s="19">
        <v>1</v>
      </c>
      <c r="E22" s="104">
        <v>44927</v>
      </c>
      <c r="F22" s="104">
        <v>45291</v>
      </c>
      <c r="G22" s="85">
        <v>1669081</v>
      </c>
      <c r="H22" s="85">
        <v>1690487</v>
      </c>
      <c r="I22" s="97">
        <v>8558</v>
      </c>
      <c r="J22" s="97">
        <v>1267</v>
      </c>
      <c r="K22" s="97">
        <v>6185</v>
      </c>
      <c r="L22" s="97">
        <v>33</v>
      </c>
      <c r="M22" s="97">
        <v>33</v>
      </c>
      <c r="N22" s="100">
        <v>7452</v>
      </c>
      <c r="O22" s="79">
        <v>283068</v>
      </c>
      <c r="P22" s="97">
        <v>4736</v>
      </c>
      <c r="Q22" s="97">
        <v>615</v>
      </c>
      <c r="R22" s="97">
        <v>3822</v>
      </c>
      <c r="S22" s="18">
        <v>1</v>
      </c>
      <c r="T22" s="97">
        <v>1267</v>
      </c>
      <c r="U22" s="97">
        <v>6185</v>
      </c>
      <c r="V22" s="85">
        <v>659.42</v>
      </c>
      <c r="W22" s="85">
        <v>713.2</v>
      </c>
      <c r="X22" s="85">
        <v>562786</v>
      </c>
    </row>
    <row r="23" spans="1:24" x14ac:dyDescent="0.45">
      <c r="A23" s="18" t="s">
        <v>152</v>
      </c>
      <c r="B23" s="18">
        <v>1922001809</v>
      </c>
      <c r="C23" s="19" t="s">
        <v>296</v>
      </c>
      <c r="D23" s="19">
        <v>1</v>
      </c>
      <c r="E23" s="104">
        <v>44927</v>
      </c>
      <c r="F23" s="104">
        <v>45291</v>
      </c>
      <c r="G23" s="85">
        <v>7533819</v>
      </c>
      <c r="H23" s="85">
        <v>9930840</v>
      </c>
      <c r="I23" s="105">
        <v>11488</v>
      </c>
      <c r="J23" s="97">
        <v>540</v>
      </c>
      <c r="K23" s="97">
        <v>10127</v>
      </c>
      <c r="L23" s="97">
        <v>39</v>
      </c>
      <c r="M23" s="97">
        <v>39</v>
      </c>
      <c r="N23" s="100">
        <v>10667</v>
      </c>
      <c r="O23" s="79">
        <v>166772</v>
      </c>
      <c r="P23" s="97">
        <v>9177</v>
      </c>
      <c r="Q23" s="97">
        <v>354</v>
      </c>
      <c r="R23" s="97">
        <v>2311</v>
      </c>
      <c r="S23" s="18">
        <v>1</v>
      </c>
      <c r="T23" s="97">
        <v>540</v>
      </c>
      <c r="U23" s="97">
        <v>10127</v>
      </c>
      <c r="V23" s="85">
        <v>1219.44</v>
      </c>
      <c r="W23" s="85">
        <v>1280.6300000000001</v>
      </c>
      <c r="X23" s="85">
        <v>5380931</v>
      </c>
    </row>
    <row r="24" spans="1:24" x14ac:dyDescent="0.45">
      <c r="A24" s="18" t="s">
        <v>153</v>
      </c>
      <c r="B24" s="18">
        <v>1811107410</v>
      </c>
      <c r="C24" s="19" t="s">
        <v>296</v>
      </c>
      <c r="D24" s="19">
        <v>1</v>
      </c>
      <c r="E24" s="104">
        <v>44927</v>
      </c>
      <c r="F24" s="104">
        <v>45291</v>
      </c>
      <c r="G24" s="85">
        <v>998589</v>
      </c>
      <c r="H24" s="85">
        <v>15928546</v>
      </c>
      <c r="I24" s="97">
        <v>19777</v>
      </c>
      <c r="J24" s="97">
        <v>2072</v>
      </c>
      <c r="K24" s="97">
        <v>16162</v>
      </c>
      <c r="L24" s="97">
        <v>69</v>
      </c>
      <c r="M24" s="97">
        <v>69</v>
      </c>
      <c r="N24" s="100">
        <v>18234</v>
      </c>
      <c r="O24" s="79">
        <v>1624256</v>
      </c>
      <c r="P24" s="97">
        <v>13275</v>
      </c>
      <c r="Q24" s="97">
        <v>1398</v>
      </c>
      <c r="R24" s="97">
        <v>6502</v>
      </c>
      <c r="S24" s="18">
        <v>1</v>
      </c>
      <c r="T24" s="97">
        <v>2072</v>
      </c>
      <c r="U24" s="97">
        <v>16162</v>
      </c>
      <c r="V24" s="85">
        <v>978.64</v>
      </c>
      <c r="W24" s="85">
        <v>1039.83</v>
      </c>
      <c r="X24" s="85">
        <v>10259531</v>
      </c>
    </row>
    <row r="25" spans="1:24" x14ac:dyDescent="0.45">
      <c r="A25" s="18" t="s">
        <v>154</v>
      </c>
      <c r="B25" s="18">
        <v>1699835082</v>
      </c>
      <c r="C25" s="19" t="s">
        <v>296</v>
      </c>
      <c r="D25" s="19">
        <v>1</v>
      </c>
      <c r="E25" s="104">
        <v>44927</v>
      </c>
      <c r="F25" s="104">
        <v>45291</v>
      </c>
      <c r="G25" s="85">
        <v>3616457</v>
      </c>
      <c r="H25" s="85">
        <v>22465013</v>
      </c>
      <c r="I25" s="97">
        <v>21427</v>
      </c>
      <c r="J25" s="97">
        <v>3833</v>
      </c>
      <c r="K25" s="97">
        <v>13952</v>
      </c>
      <c r="L25" s="97">
        <v>89</v>
      </c>
      <c r="M25" s="97">
        <v>98</v>
      </c>
      <c r="N25" s="100">
        <v>17785</v>
      </c>
      <c r="O25" s="79">
        <v>1491124</v>
      </c>
      <c r="P25" s="97">
        <v>8999</v>
      </c>
      <c r="Q25" s="97">
        <v>1607</v>
      </c>
      <c r="R25" s="97">
        <v>12428</v>
      </c>
      <c r="S25" s="18">
        <v>1</v>
      </c>
      <c r="T25" s="97">
        <v>3833</v>
      </c>
      <c r="U25" s="97">
        <v>13952</v>
      </c>
      <c r="V25" s="85">
        <v>1213.0999999999999</v>
      </c>
      <c r="W25" s="85">
        <v>1271.67</v>
      </c>
      <c r="X25" s="85">
        <v>12461625</v>
      </c>
    </row>
    <row r="26" spans="1:24" x14ac:dyDescent="0.45">
      <c r="A26" s="18" t="s">
        <v>155</v>
      </c>
      <c r="B26" s="18">
        <v>1619947090</v>
      </c>
      <c r="C26" s="19" t="s">
        <v>296</v>
      </c>
      <c r="D26" s="19">
        <v>1</v>
      </c>
      <c r="E26" s="104">
        <v>44743</v>
      </c>
      <c r="F26" s="104">
        <v>45107</v>
      </c>
      <c r="G26" s="85">
        <v>479165</v>
      </c>
      <c r="H26" s="85">
        <v>13874750</v>
      </c>
      <c r="I26" s="97">
        <v>12222</v>
      </c>
      <c r="J26" s="97">
        <v>2087</v>
      </c>
      <c r="K26" s="97">
        <v>8718</v>
      </c>
      <c r="L26" s="97">
        <v>36</v>
      </c>
      <c r="M26" s="97">
        <v>0</v>
      </c>
      <c r="N26" s="100">
        <v>10805</v>
      </c>
      <c r="O26" s="79">
        <v>994043</v>
      </c>
      <c r="P26" s="97">
        <v>6437</v>
      </c>
      <c r="Q26" s="97">
        <v>894</v>
      </c>
      <c r="R26" s="97">
        <v>5785</v>
      </c>
      <c r="S26" s="18">
        <v>1</v>
      </c>
      <c r="T26" s="97">
        <v>2087</v>
      </c>
      <c r="U26" s="97">
        <v>8718</v>
      </c>
      <c r="V26" s="85">
        <v>1065.46</v>
      </c>
      <c r="W26" s="85">
        <v>1124.03</v>
      </c>
      <c r="X26" s="85">
        <v>1941183</v>
      </c>
    </row>
    <row r="27" spans="1:24" x14ac:dyDescent="0.45">
      <c r="A27" s="18" t="s">
        <v>156</v>
      </c>
      <c r="B27" s="18">
        <v>1750309837</v>
      </c>
      <c r="C27" s="19" t="s">
        <v>296</v>
      </c>
      <c r="D27" s="19">
        <v>1</v>
      </c>
      <c r="E27" s="104">
        <v>44927</v>
      </c>
      <c r="F27" s="104">
        <v>45291</v>
      </c>
      <c r="G27" s="85">
        <v>52515</v>
      </c>
      <c r="H27" s="85">
        <v>19261043</v>
      </c>
      <c r="I27" s="97">
        <v>15139</v>
      </c>
      <c r="J27" s="97">
        <v>755</v>
      </c>
      <c r="K27" s="97">
        <v>5102</v>
      </c>
      <c r="L27" s="97">
        <v>48</v>
      </c>
      <c r="M27" s="97">
        <v>48</v>
      </c>
      <c r="N27" s="100">
        <v>5857</v>
      </c>
      <c r="O27" s="79">
        <v>1154523</v>
      </c>
      <c r="P27" s="97">
        <v>7245</v>
      </c>
      <c r="Q27" s="97">
        <v>211</v>
      </c>
      <c r="R27" s="97">
        <v>7894</v>
      </c>
      <c r="S27" s="18">
        <v>1</v>
      </c>
      <c r="T27" s="97">
        <v>755</v>
      </c>
      <c r="U27" s="97">
        <v>5102</v>
      </c>
      <c r="V27" s="85">
        <v>1219.44</v>
      </c>
      <c r="W27" s="85">
        <v>1280.6300000000001</v>
      </c>
      <c r="X27" s="85">
        <v>11897019</v>
      </c>
    </row>
    <row r="28" spans="1:24" x14ac:dyDescent="0.45">
      <c r="A28" s="18" t="s">
        <v>157</v>
      </c>
      <c r="B28" s="18">
        <v>1770639809</v>
      </c>
      <c r="C28" s="19" t="s">
        <v>296</v>
      </c>
      <c r="D28" s="19">
        <v>1</v>
      </c>
      <c r="E28" s="104">
        <v>44927</v>
      </c>
      <c r="F28" s="104">
        <v>45291</v>
      </c>
      <c r="G28" s="85">
        <v>575593</v>
      </c>
      <c r="H28" s="85">
        <v>45242328</v>
      </c>
      <c r="I28" s="97">
        <v>37605</v>
      </c>
      <c r="J28" s="97">
        <v>1893</v>
      </c>
      <c r="K28" s="97">
        <v>12936</v>
      </c>
      <c r="L28" s="97">
        <v>125</v>
      </c>
      <c r="M28" s="97">
        <v>125</v>
      </c>
      <c r="N28" s="100">
        <v>14829</v>
      </c>
      <c r="O28" s="79">
        <v>1436589</v>
      </c>
      <c r="P28" s="97">
        <v>8413</v>
      </c>
      <c r="Q28" s="97">
        <v>432</v>
      </c>
      <c r="R28" s="97">
        <v>29192</v>
      </c>
      <c r="S28" s="18">
        <v>1</v>
      </c>
      <c r="T28" s="97">
        <v>1893</v>
      </c>
      <c r="U28" s="97">
        <v>12936</v>
      </c>
      <c r="V28" s="85">
        <v>1198.56</v>
      </c>
      <c r="W28" s="85">
        <v>1259.75</v>
      </c>
      <c r="X28" s="85">
        <v>21449408</v>
      </c>
    </row>
    <row r="29" spans="1:24" x14ac:dyDescent="0.45">
      <c r="A29" s="18" t="s">
        <v>158</v>
      </c>
      <c r="B29" s="18">
        <v>1710174818</v>
      </c>
      <c r="C29" s="19" t="s">
        <v>296</v>
      </c>
      <c r="D29" s="19">
        <v>1</v>
      </c>
      <c r="E29" s="104">
        <v>44743</v>
      </c>
      <c r="F29" s="104">
        <v>45107</v>
      </c>
      <c r="G29" s="85">
        <v>4820610</v>
      </c>
      <c r="H29" s="85">
        <v>9138487</v>
      </c>
      <c r="I29" s="97">
        <v>16060</v>
      </c>
      <c r="J29" s="97">
        <v>722</v>
      </c>
      <c r="K29" s="97">
        <v>9132</v>
      </c>
      <c r="L29" s="97">
        <v>44</v>
      </c>
      <c r="M29" s="97">
        <v>44</v>
      </c>
      <c r="N29" s="100">
        <v>9854</v>
      </c>
      <c r="O29" s="79">
        <v>240097</v>
      </c>
      <c r="P29" s="97">
        <v>3159</v>
      </c>
      <c r="Q29" s="97">
        <v>142</v>
      </c>
      <c r="R29" s="97">
        <v>12901</v>
      </c>
      <c r="S29" s="18">
        <v>1</v>
      </c>
      <c r="T29" s="97">
        <v>722</v>
      </c>
      <c r="U29" s="97">
        <v>9132</v>
      </c>
      <c r="V29" s="85">
        <v>1219.44</v>
      </c>
      <c r="W29" s="85">
        <v>1280.6300000000001</v>
      </c>
      <c r="X29" s="85">
        <v>6239243</v>
      </c>
    </row>
    <row r="30" spans="1:24" x14ac:dyDescent="0.45">
      <c r="A30" s="18" t="s">
        <v>159</v>
      </c>
      <c r="B30" s="18">
        <v>1447724646</v>
      </c>
      <c r="C30" s="19" t="s">
        <v>296</v>
      </c>
      <c r="D30" s="19">
        <v>1</v>
      </c>
      <c r="E30" s="104">
        <v>44743</v>
      </c>
      <c r="F30" s="104">
        <v>45107</v>
      </c>
      <c r="G30" s="85">
        <v>3305988</v>
      </c>
      <c r="H30" s="85">
        <v>13094647</v>
      </c>
      <c r="I30" s="97">
        <v>8526</v>
      </c>
      <c r="J30" s="97">
        <v>1642</v>
      </c>
      <c r="K30" s="97">
        <v>6215</v>
      </c>
      <c r="L30" s="97">
        <v>24</v>
      </c>
      <c r="M30" s="97">
        <v>45</v>
      </c>
      <c r="N30" s="100">
        <v>7857</v>
      </c>
      <c r="O30" s="79">
        <v>355905</v>
      </c>
      <c r="P30" s="97">
        <v>1855</v>
      </c>
      <c r="Q30" s="97">
        <v>862</v>
      </c>
      <c r="R30" s="97">
        <v>6671</v>
      </c>
      <c r="S30" s="18">
        <v>1</v>
      </c>
      <c r="T30" s="97">
        <v>1642</v>
      </c>
      <c r="U30" s="97">
        <v>6215</v>
      </c>
      <c r="V30" s="85">
        <v>1219.44</v>
      </c>
      <c r="W30" s="85">
        <v>1280.6300000000001</v>
      </c>
      <c r="X30" s="85">
        <v>1393136</v>
      </c>
    </row>
    <row r="31" spans="1:24" x14ac:dyDescent="0.45">
      <c r="A31" s="18" t="s">
        <v>160</v>
      </c>
      <c r="B31" s="18">
        <v>1841809415</v>
      </c>
      <c r="C31" s="19" t="s">
        <v>296</v>
      </c>
      <c r="D31" s="19">
        <v>1</v>
      </c>
      <c r="E31" s="104">
        <v>44743</v>
      </c>
      <c r="F31" s="104">
        <v>45107</v>
      </c>
      <c r="G31" s="85">
        <v>6365903</v>
      </c>
      <c r="H31" s="85">
        <v>12256107</v>
      </c>
      <c r="I31" s="97">
        <v>14397</v>
      </c>
      <c r="J31" s="97">
        <v>4425</v>
      </c>
      <c r="K31" s="97">
        <v>4552</v>
      </c>
      <c r="L31" s="97">
        <v>44</v>
      </c>
      <c r="M31" s="97">
        <v>142</v>
      </c>
      <c r="N31" s="100">
        <v>8977</v>
      </c>
      <c r="O31" s="79">
        <v>151734</v>
      </c>
      <c r="P31" s="97">
        <v>11039</v>
      </c>
      <c r="Q31" s="97">
        <v>2283</v>
      </c>
      <c r="R31" s="97">
        <v>3358</v>
      </c>
      <c r="S31" s="18">
        <v>1</v>
      </c>
      <c r="T31" s="97">
        <v>4425</v>
      </c>
      <c r="U31" s="97">
        <v>4552</v>
      </c>
      <c r="V31" s="85">
        <v>1219.44</v>
      </c>
      <c r="W31" s="85">
        <v>1280.6300000000001</v>
      </c>
      <c r="X31" s="85">
        <v>10576919</v>
      </c>
    </row>
    <row r="32" spans="1:24" x14ac:dyDescent="0.45">
      <c r="A32" s="18" t="s">
        <v>161</v>
      </c>
      <c r="B32" s="18">
        <v>1184607418</v>
      </c>
      <c r="C32" s="19" t="s">
        <v>296</v>
      </c>
      <c r="D32" s="19">
        <v>1</v>
      </c>
      <c r="E32" s="104">
        <v>44835</v>
      </c>
      <c r="F32" s="104">
        <v>45199</v>
      </c>
      <c r="G32" s="85">
        <v>1321840</v>
      </c>
      <c r="H32" s="85">
        <v>18835160</v>
      </c>
      <c r="I32" s="97">
        <v>14919</v>
      </c>
      <c r="J32" s="97">
        <v>1690</v>
      </c>
      <c r="K32" s="97">
        <v>10712</v>
      </c>
      <c r="L32" s="97">
        <v>0</v>
      </c>
      <c r="M32" s="97">
        <v>71</v>
      </c>
      <c r="N32" s="100">
        <v>12402</v>
      </c>
      <c r="O32" s="79">
        <v>1101128</v>
      </c>
      <c r="P32" s="97">
        <v>1537</v>
      </c>
      <c r="Q32" s="97">
        <v>237</v>
      </c>
      <c r="R32" s="97">
        <v>13382</v>
      </c>
      <c r="S32" s="18">
        <v>1</v>
      </c>
      <c r="T32" s="97">
        <v>1690</v>
      </c>
      <c r="U32" s="97">
        <v>10712</v>
      </c>
      <c r="V32" s="85">
        <v>1219.44</v>
      </c>
      <c r="W32" s="85">
        <v>1280.6300000000001</v>
      </c>
      <c r="X32" s="85">
        <v>12062472</v>
      </c>
    </row>
    <row r="33" spans="1:24" x14ac:dyDescent="0.45">
      <c r="A33" s="18" t="s">
        <v>162</v>
      </c>
      <c r="B33" s="18">
        <v>1396031639</v>
      </c>
      <c r="C33" s="19" t="s">
        <v>296</v>
      </c>
      <c r="D33" s="19">
        <v>1</v>
      </c>
      <c r="E33" s="104">
        <v>44927</v>
      </c>
      <c r="F33" s="104">
        <v>45291</v>
      </c>
      <c r="G33" s="85">
        <v>95064</v>
      </c>
      <c r="H33" s="85">
        <v>6190737</v>
      </c>
      <c r="I33" s="97">
        <v>6325</v>
      </c>
      <c r="J33" s="97">
        <v>426</v>
      </c>
      <c r="K33" s="97">
        <v>2039</v>
      </c>
      <c r="L33" s="97">
        <v>22</v>
      </c>
      <c r="M33" s="97">
        <v>22</v>
      </c>
      <c r="N33" s="100">
        <v>2465</v>
      </c>
      <c r="O33" s="79">
        <v>444646</v>
      </c>
      <c r="P33" s="97">
        <v>3221</v>
      </c>
      <c r="Q33" s="97">
        <v>365</v>
      </c>
      <c r="R33" s="97">
        <v>3104</v>
      </c>
      <c r="S33" s="18">
        <v>1</v>
      </c>
      <c r="T33" s="97">
        <v>426</v>
      </c>
      <c r="U33" s="97">
        <v>2039</v>
      </c>
      <c r="V33" s="85">
        <v>1213.0999999999999</v>
      </c>
      <c r="W33" s="85">
        <v>1271.67</v>
      </c>
      <c r="X33" s="85">
        <v>3363098</v>
      </c>
    </row>
    <row r="34" spans="1:24" x14ac:dyDescent="0.45">
      <c r="A34" s="18" t="s">
        <v>163</v>
      </c>
      <c r="B34" s="18">
        <v>1508089970</v>
      </c>
      <c r="C34" s="19" t="s">
        <v>296</v>
      </c>
      <c r="D34" s="19">
        <v>1</v>
      </c>
      <c r="E34" s="104">
        <v>44743</v>
      </c>
      <c r="F34" s="104">
        <v>45107</v>
      </c>
      <c r="G34" s="85">
        <v>200020</v>
      </c>
      <c r="H34" s="85">
        <v>9422773</v>
      </c>
      <c r="I34" s="198">
        <v>11752</v>
      </c>
      <c r="J34" s="198">
        <v>9621</v>
      </c>
      <c r="K34" s="18">
        <v>589</v>
      </c>
      <c r="L34" s="97">
        <v>35</v>
      </c>
      <c r="M34" s="97">
        <v>35</v>
      </c>
      <c r="N34" s="100">
        <v>10210</v>
      </c>
      <c r="O34" s="82">
        <v>450718</v>
      </c>
      <c r="P34" s="198">
        <v>3756</v>
      </c>
      <c r="Q34" s="198">
        <v>3485</v>
      </c>
      <c r="R34" s="198">
        <v>6483</v>
      </c>
      <c r="S34" s="198">
        <v>1</v>
      </c>
      <c r="T34" s="198">
        <v>9621</v>
      </c>
      <c r="U34" s="18">
        <v>589</v>
      </c>
      <c r="V34" s="85">
        <v>1135.17</v>
      </c>
      <c r="W34" s="85">
        <v>1147.06</v>
      </c>
      <c r="X34" s="85">
        <v>6921294</v>
      </c>
    </row>
    <row r="35" spans="1:24" x14ac:dyDescent="0.45">
      <c r="A35" s="18" t="s">
        <v>164</v>
      </c>
      <c r="B35" s="18">
        <v>1972622371</v>
      </c>
      <c r="C35" s="19" t="s">
        <v>296</v>
      </c>
      <c r="D35" s="19">
        <v>1</v>
      </c>
      <c r="E35" s="104">
        <v>44927</v>
      </c>
      <c r="F35" s="104">
        <v>45291</v>
      </c>
      <c r="G35" s="199">
        <v>5981902</v>
      </c>
      <c r="H35" s="199">
        <v>9668329</v>
      </c>
      <c r="I35" s="198">
        <v>11733</v>
      </c>
      <c r="J35" s="18">
        <v>463</v>
      </c>
      <c r="K35" s="198">
        <v>9221</v>
      </c>
      <c r="L35" s="97">
        <v>46</v>
      </c>
      <c r="M35" s="97">
        <v>46</v>
      </c>
      <c r="N35" s="100">
        <v>9684</v>
      </c>
      <c r="O35" s="200">
        <v>647591</v>
      </c>
      <c r="P35" s="198">
        <v>6346</v>
      </c>
      <c r="Q35" s="18">
        <v>191</v>
      </c>
      <c r="R35" s="198">
        <v>5387</v>
      </c>
      <c r="S35" s="18">
        <v>1</v>
      </c>
      <c r="T35" s="97">
        <v>463</v>
      </c>
      <c r="U35" s="97">
        <v>9221</v>
      </c>
      <c r="V35" s="85">
        <v>1032.55</v>
      </c>
      <c r="W35" s="85">
        <v>1092.6399999999999</v>
      </c>
      <c r="X35" s="85">
        <v>4900673</v>
      </c>
    </row>
    <row r="36" spans="1:24" x14ac:dyDescent="0.45">
      <c r="A36" s="18" t="s">
        <v>165</v>
      </c>
      <c r="B36" s="18">
        <v>1922350206</v>
      </c>
      <c r="C36" s="19" t="s">
        <v>296</v>
      </c>
      <c r="D36" s="19">
        <v>1</v>
      </c>
      <c r="E36" s="104">
        <v>44927</v>
      </c>
      <c r="F36" s="104">
        <v>45291</v>
      </c>
      <c r="G36" s="85">
        <v>2699881</v>
      </c>
      <c r="H36" s="85">
        <v>6576643</v>
      </c>
      <c r="I36" s="97">
        <v>5823</v>
      </c>
      <c r="J36" s="97">
        <v>127</v>
      </c>
      <c r="K36" s="97">
        <v>4724</v>
      </c>
      <c r="L36" s="97">
        <v>21</v>
      </c>
      <c r="M36" s="97">
        <v>21</v>
      </c>
      <c r="N36" s="100">
        <v>4851</v>
      </c>
      <c r="O36" s="79">
        <v>187776</v>
      </c>
      <c r="P36" s="97">
        <v>3252</v>
      </c>
      <c r="Q36" s="97">
        <v>127</v>
      </c>
      <c r="R36" s="97">
        <v>2571</v>
      </c>
      <c r="S36" s="18">
        <v>1</v>
      </c>
      <c r="T36" s="97">
        <v>127</v>
      </c>
      <c r="U36" s="97">
        <v>4724</v>
      </c>
      <c r="V36" s="85">
        <v>1219.44</v>
      </c>
      <c r="W36" s="85">
        <v>1280.6300000000001</v>
      </c>
      <c r="X36" s="85">
        <v>2715891</v>
      </c>
    </row>
    <row r="37" spans="1:24" x14ac:dyDescent="0.45">
      <c r="A37" s="18" t="s">
        <v>166</v>
      </c>
      <c r="B37" s="18">
        <v>1073665360</v>
      </c>
      <c r="C37" s="19" t="s">
        <v>296</v>
      </c>
      <c r="D37" s="19">
        <v>1</v>
      </c>
      <c r="E37" s="104">
        <v>44743</v>
      </c>
      <c r="F37" s="104">
        <v>45107</v>
      </c>
      <c r="G37" s="85">
        <v>8969463</v>
      </c>
      <c r="H37" s="85">
        <v>28845453</v>
      </c>
      <c r="I37" s="97">
        <v>26484</v>
      </c>
      <c r="J37" s="97">
        <v>1081</v>
      </c>
      <c r="K37" s="97">
        <v>15449</v>
      </c>
      <c r="L37" s="97">
        <v>74</v>
      </c>
      <c r="M37" s="97">
        <v>74</v>
      </c>
      <c r="N37" s="100">
        <v>16530</v>
      </c>
      <c r="O37" s="79">
        <v>1154382</v>
      </c>
      <c r="P37" s="97">
        <v>12808</v>
      </c>
      <c r="Q37" s="97">
        <v>675</v>
      </c>
      <c r="R37" s="97">
        <v>13676</v>
      </c>
      <c r="S37" s="18">
        <v>1</v>
      </c>
      <c r="T37" s="97">
        <v>1081</v>
      </c>
      <c r="U37" s="97">
        <v>15449</v>
      </c>
      <c r="V37" s="85">
        <v>1219.44</v>
      </c>
      <c r="W37" s="85">
        <v>1280.6300000000001</v>
      </c>
      <c r="X37" s="85">
        <v>19932954</v>
      </c>
    </row>
    <row r="38" spans="1:24" x14ac:dyDescent="0.45">
      <c r="A38" s="18" t="s">
        <v>167</v>
      </c>
      <c r="B38" s="18">
        <v>1730526963</v>
      </c>
      <c r="C38" s="19" t="s">
        <v>296</v>
      </c>
      <c r="D38" s="19">
        <v>1</v>
      </c>
      <c r="E38" s="104">
        <v>44927</v>
      </c>
      <c r="F38" s="104">
        <v>45291</v>
      </c>
      <c r="G38" s="85">
        <v>2106435</v>
      </c>
      <c r="H38" s="85">
        <v>9339254</v>
      </c>
      <c r="I38" s="97">
        <v>7550</v>
      </c>
      <c r="J38" s="97">
        <v>57</v>
      </c>
      <c r="K38" s="97">
        <v>3916</v>
      </c>
      <c r="L38" s="97">
        <v>22</v>
      </c>
      <c r="M38" s="97">
        <v>22</v>
      </c>
      <c r="N38" s="100">
        <v>3973</v>
      </c>
      <c r="O38" s="79">
        <v>457137</v>
      </c>
      <c r="P38" s="97">
        <v>5062</v>
      </c>
      <c r="Q38" s="97">
        <v>26</v>
      </c>
      <c r="R38" s="97">
        <v>2488</v>
      </c>
      <c r="S38" s="18">
        <v>1</v>
      </c>
      <c r="T38" s="97">
        <v>57</v>
      </c>
      <c r="U38" s="97">
        <v>3916</v>
      </c>
      <c r="V38" s="85">
        <v>1219.44</v>
      </c>
      <c r="W38" s="85">
        <v>1280.6300000000001</v>
      </c>
      <c r="X38" s="85">
        <v>5617719</v>
      </c>
    </row>
  </sheetData>
  <sheetProtection sheet="1" objects="1" scenarios="1" selectLockedCells="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72394-4081-47DA-B803-B38E2CCE2D14}">
  <dimension ref="A1:D184"/>
  <sheetViews>
    <sheetView workbookViewId="0"/>
  </sheetViews>
  <sheetFormatPr defaultColWidth="0" defaultRowHeight="19.2" zeroHeight="1" x14ac:dyDescent="0.45"/>
  <cols>
    <col min="1" max="1" width="27.44140625" style="46" customWidth="1"/>
    <col min="2" max="2" width="14.5546875" style="46" customWidth="1"/>
    <col min="3" max="3" width="17.5546875" style="46" customWidth="1"/>
    <col min="4" max="4" width="17" style="46" customWidth="1"/>
    <col min="5" max="16384" width="9.109375" style="46" hidden="1"/>
  </cols>
  <sheetData>
    <row r="1" spans="1:4" x14ac:dyDescent="0.45">
      <c r="A1" s="96" t="s">
        <v>253</v>
      </c>
      <c r="B1" s="151"/>
      <c r="C1" s="151"/>
      <c r="D1" s="151"/>
    </row>
    <row r="2" spans="1:4" x14ac:dyDescent="0.45">
      <c r="A2" s="12" t="s">
        <v>3</v>
      </c>
      <c r="B2" s="151"/>
      <c r="C2" s="151"/>
      <c r="D2" s="151"/>
    </row>
    <row r="3" spans="1:4" ht="76.8" x14ac:dyDescent="0.45">
      <c r="A3" s="116" t="s">
        <v>297</v>
      </c>
      <c r="B3" s="117" t="s">
        <v>298</v>
      </c>
      <c r="C3" s="60" t="s">
        <v>299</v>
      </c>
      <c r="D3" s="117" t="s">
        <v>300</v>
      </c>
    </row>
    <row r="4" spans="1:4" x14ac:dyDescent="0.45">
      <c r="A4" s="118">
        <v>0</v>
      </c>
      <c r="B4" s="120"/>
      <c r="C4" s="119">
        <v>1</v>
      </c>
      <c r="D4" s="119">
        <v>1</v>
      </c>
    </row>
    <row r="5" spans="1:4" x14ac:dyDescent="0.45">
      <c r="A5" s="118">
        <v>0.5</v>
      </c>
      <c r="B5" s="120">
        <v>1.0318499999999999</v>
      </c>
      <c r="C5" s="119">
        <v>1.0013712290000001</v>
      </c>
      <c r="D5" s="119">
        <v>1.000503411</v>
      </c>
    </row>
    <row r="6" spans="1:4" x14ac:dyDescent="0.45">
      <c r="A6" s="118">
        <v>1</v>
      </c>
      <c r="B6" s="120">
        <v>1.0327</v>
      </c>
      <c r="C6" s="119">
        <v>1.002746224</v>
      </c>
      <c r="D6" s="119">
        <v>1.0016246579999999</v>
      </c>
    </row>
    <row r="7" spans="1:4" x14ac:dyDescent="0.45">
      <c r="A7" s="118">
        <v>1.5</v>
      </c>
      <c r="B7" s="120">
        <v>1.03356</v>
      </c>
      <c r="C7" s="119">
        <v>1.0041249999999999</v>
      </c>
      <c r="D7" s="119">
        <v>1.0027484200000001</v>
      </c>
    </row>
    <row r="8" spans="1:4" x14ac:dyDescent="0.45">
      <c r="A8" s="118">
        <v>2</v>
      </c>
      <c r="B8" s="120">
        <v>1.0344100000000001</v>
      </c>
      <c r="C8" s="119">
        <v>1.005496245</v>
      </c>
      <c r="D8" s="119">
        <v>1.003874707</v>
      </c>
    </row>
    <row r="9" spans="1:4" x14ac:dyDescent="0.45">
      <c r="A9" s="118">
        <v>2.5</v>
      </c>
      <c r="B9" s="120">
        <v>1.0352600000000001</v>
      </c>
      <c r="C9" s="119">
        <v>1.0068712390000001</v>
      </c>
      <c r="D9" s="119">
        <v>1.0050035260000001</v>
      </c>
    </row>
    <row r="10" spans="1:4" x14ac:dyDescent="0.45">
      <c r="A10" s="118">
        <v>3</v>
      </c>
      <c r="B10" s="120">
        <v>1.0361199999999999</v>
      </c>
      <c r="C10" s="119">
        <v>1.0082500000000001</v>
      </c>
      <c r="D10" s="119">
        <v>1.0084901020000001</v>
      </c>
    </row>
    <row r="11" spans="1:4" x14ac:dyDescent="0.45">
      <c r="A11" s="118">
        <v>3.5</v>
      </c>
      <c r="B11" s="120">
        <v>1.0369699999999999</v>
      </c>
      <c r="C11" s="119">
        <v>1.0096325420000001</v>
      </c>
      <c r="D11" s="119">
        <v>1.0120009539999999</v>
      </c>
    </row>
    <row r="12" spans="1:4" x14ac:dyDescent="0.45">
      <c r="A12" s="118">
        <v>4</v>
      </c>
      <c r="B12" s="120">
        <v>1.03783</v>
      </c>
      <c r="C12" s="119">
        <v>1.01101888</v>
      </c>
      <c r="D12" s="119">
        <v>1.015536336</v>
      </c>
    </row>
    <row r="13" spans="1:4" x14ac:dyDescent="0.45">
      <c r="A13" s="118">
        <v>4.5</v>
      </c>
      <c r="B13" s="120">
        <v>1.03868</v>
      </c>
      <c r="C13" s="119">
        <v>1.012409031</v>
      </c>
      <c r="D13" s="119">
        <v>1.019096505</v>
      </c>
    </row>
    <row r="14" spans="1:4" x14ac:dyDescent="0.45">
      <c r="A14" s="118">
        <v>5</v>
      </c>
      <c r="B14" s="120">
        <v>1.0395399999999999</v>
      </c>
      <c r="C14" s="119">
        <v>1.013791589</v>
      </c>
      <c r="D14" s="119">
        <v>1.0214258279999999</v>
      </c>
    </row>
    <row r="15" spans="1:4" x14ac:dyDescent="0.45">
      <c r="A15" s="118">
        <v>5.5</v>
      </c>
      <c r="B15" s="120">
        <v>1.0404</v>
      </c>
      <c r="C15" s="119">
        <v>1.0151779270000001</v>
      </c>
      <c r="D15" s="119">
        <v>1.023765823</v>
      </c>
    </row>
    <row r="16" spans="1:4" x14ac:dyDescent="0.45">
      <c r="A16" s="118">
        <v>6</v>
      </c>
      <c r="B16" s="120">
        <v>1.0412600000000001</v>
      </c>
      <c r="C16" s="119">
        <v>1.016568063</v>
      </c>
      <c r="D16" s="119">
        <v>1.0261165640000001</v>
      </c>
    </row>
    <row r="17" spans="1:4" x14ac:dyDescent="0.45">
      <c r="A17" s="118">
        <v>6.5</v>
      </c>
      <c r="B17" s="120">
        <v>1.0421199999999999</v>
      </c>
      <c r="C17" s="119">
        <v>1.01796201</v>
      </c>
      <c r="D17" s="119">
        <v>1.0284781249999999</v>
      </c>
    </row>
    <row r="18" spans="1:4" x14ac:dyDescent="0.45">
      <c r="A18" s="118">
        <v>7</v>
      </c>
      <c r="B18" s="120">
        <v>1.04298</v>
      </c>
      <c r="C18" s="119">
        <v>1.0193597860000001</v>
      </c>
      <c r="D18" s="119">
        <v>1.0283639899999999</v>
      </c>
    </row>
    <row r="19" spans="1:4" x14ac:dyDescent="0.45">
      <c r="A19" s="118">
        <v>7.5</v>
      </c>
      <c r="B19" s="120">
        <v>1.0438400000000001</v>
      </c>
      <c r="C19" s="119">
        <v>1.0207614060000001</v>
      </c>
      <c r="D19" s="119">
        <v>1.0282498799999999</v>
      </c>
    </row>
    <row r="20" spans="1:4" x14ac:dyDescent="0.45">
      <c r="A20" s="118">
        <v>8</v>
      </c>
      <c r="B20" s="120">
        <v>1.0447</v>
      </c>
      <c r="C20" s="119">
        <v>1.0223062869999999</v>
      </c>
      <c r="D20" s="119">
        <v>1.0281357950000001</v>
      </c>
    </row>
    <row r="21" spans="1:4" x14ac:dyDescent="0.45">
      <c r="A21" s="118">
        <v>8.5</v>
      </c>
      <c r="B21" s="120">
        <v>1.04556</v>
      </c>
      <c r="C21" s="119">
        <v>1.0238558520000001</v>
      </c>
      <c r="D21" s="119">
        <v>1.0280217359999999</v>
      </c>
    </row>
    <row r="22" spans="1:4" x14ac:dyDescent="0.45">
      <c r="A22" s="118">
        <v>9</v>
      </c>
      <c r="B22" s="120">
        <v>1.04643</v>
      </c>
      <c r="C22" s="119">
        <v>1.025410121</v>
      </c>
      <c r="D22" s="119">
        <v>1.03318595</v>
      </c>
    </row>
    <row r="23" spans="1:4" x14ac:dyDescent="0.45">
      <c r="A23" s="118">
        <v>9.5</v>
      </c>
      <c r="B23" s="120">
        <v>1.0472900000000001</v>
      </c>
      <c r="C23" s="119">
        <v>1.0269691169999999</v>
      </c>
      <c r="D23" s="119">
        <v>1.0384023099999999</v>
      </c>
    </row>
    <row r="24" spans="1:4" x14ac:dyDescent="0.45">
      <c r="A24" s="118">
        <v>10</v>
      </c>
      <c r="B24" s="120">
        <v>1.0481499999999999</v>
      </c>
      <c r="C24" s="119">
        <v>1.0285328600000001</v>
      </c>
      <c r="D24" s="119">
        <v>1.0436716100000001</v>
      </c>
    </row>
    <row r="25" spans="1:4" x14ac:dyDescent="0.45">
      <c r="A25" s="118">
        <v>10.5</v>
      </c>
      <c r="B25" s="120">
        <v>1.0490200000000001</v>
      </c>
      <c r="C25" s="119">
        <v>1.0301013729999999</v>
      </c>
      <c r="D25" s="119">
        <v>1.0489946610000001</v>
      </c>
    </row>
    <row r="26" spans="1:4" x14ac:dyDescent="0.45">
      <c r="A26" s="118">
        <v>11</v>
      </c>
      <c r="B26" s="120">
        <v>1.04989</v>
      </c>
      <c r="C26" s="119">
        <v>1.0261032409999999</v>
      </c>
      <c r="D26" s="119">
        <v>1.0495529990000001</v>
      </c>
    </row>
    <row r="27" spans="1:4" x14ac:dyDescent="0.45">
      <c r="A27" s="118">
        <v>11.5</v>
      </c>
      <c r="B27" s="120">
        <v>1.0507500000000001</v>
      </c>
      <c r="C27" s="119">
        <v>1.0221360260000001</v>
      </c>
      <c r="D27" s="119">
        <v>1.050111931</v>
      </c>
    </row>
    <row r="28" spans="1:4" x14ac:dyDescent="0.45">
      <c r="A28" s="118">
        <v>12</v>
      </c>
      <c r="B28" s="120">
        <v>1.05162</v>
      </c>
      <c r="C28" s="119">
        <v>1.01819937</v>
      </c>
      <c r="D28" s="119">
        <v>1.05067146</v>
      </c>
    </row>
    <row r="29" spans="1:4" x14ac:dyDescent="0.45">
      <c r="A29" s="118">
        <v>12.5</v>
      </c>
      <c r="B29" s="120">
        <v>1.0524899999999999</v>
      </c>
      <c r="C29" s="119">
        <v>1.0142929199999999</v>
      </c>
      <c r="D29" s="119">
        <v>1.051231585</v>
      </c>
    </row>
    <row r="30" spans="1:4" x14ac:dyDescent="0.45">
      <c r="A30" s="118">
        <v>13</v>
      </c>
      <c r="B30" s="120">
        <v>1.0533600000000001</v>
      </c>
      <c r="C30" s="119">
        <v>1.0104163310000001</v>
      </c>
      <c r="D30" s="119">
        <v>1.0518618900000001</v>
      </c>
    </row>
    <row r="31" spans="1:4" x14ac:dyDescent="0.45">
      <c r="A31" s="118">
        <v>13.5</v>
      </c>
      <c r="B31" s="120">
        <v>1.05423</v>
      </c>
      <c r="C31" s="119">
        <v>1.0065692610000001</v>
      </c>
      <c r="D31" s="119">
        <v>1.0524929519999999</v>
      </c>
    </row>
    <row r="32" spans="1:4" x14ac:dyDescent="0.45">
      <c r="A32" s="118">
        <v>14</v>
      </c>
      <c r="B32" s="120">
        <v>1.0550999999999999</v>
      </c>
      <c r="C32" s="119">
        <v>1.0080678759999999</v>
      </c>
      <c r="D32" s="119">
        <v>1.053124771</v>
      </c>
    </row>
    <row r="33" spans="1:4" x14ac:dyDescent="0.45">
      <c r="A33" s="118">
        <v>14.5</v>
      </c>
      <c r="B33" s="120">
        <v>1.0559700000000001</v>
      </c>
      <c r="C33" s="119">
        <v>1.0095709589999999</v>
      </c>
      <c r="D33" s="119">
        <v>1.0537573499999999</v>
      </c>
    </row>
    <row r="34" spans="1:4" x14ac:dyDescent="0.45">
      <c r="A34" s="118">
        <v>15</v>
      </c>
      <c r="B34" s="120">
        <v>1.05684</v>
      </c>
      <c r="C34" s="119">
        <v>1.0110785309999999</v>
      </c>
      <c r="D34" s="119">
        <v>1.0565908390000001</v>
      </c>
    </row>
    <row r="35" spans="1:4" x14ac:dyDescent="0.45">
      <c r="A35" s="118">
        <v>15.5</v>
      </c>
      <c r="B35" s="120">
        <v>1.0577099999999999</v>
      </c>
      <c r="C35" s="119">
        <v>1.012590613</v>
      </c>
      <c r="D35" s="119">
        <v>1.0594396079999999</v>
      </c>
    </row>
    <row r="36" spans="1:4" x14ac:dyDescent="0.45">
      <c r="A36" s="118">
        <v>16</v>
      </c>
      <c r="B36" s="120">
        <v>1.0585800000000001</v>
      </c>
      <c r="C36" s="119">
        <v>1.014107224</v>
      </c>
      <c r="D36" s="119">
        <v>1.0623037799999999</v>
      </c>
    </row>
    <row r="37" spans="1:4" x14ac:dyDescent="0.45">
      <c r="A37" s="118">
        <v>16.5</v>
      </c>
      <c r="B37" s="120">
        <v>1.0594600000000001</v>
      </c>
      <c r="C37" s="119">
        <v>1.0156283850000001</v>
      </c>
      <c r="D37" s="119">
        <v>1.06518348</v>
      </c>
    </row>
    <row r="38" spans="1:4" x14ac:dyDescent="0.45">
      <c r="A38" s="118">
        <v>17</v>
      </c>
      <c r="B38" s="120">
        <v>1.06033</v>
      </c>
      <c r="C38" s="119">
        <v>1.017140487</v>
      </c>
      <c r="D38" s="119">
        <v>1.0679821709999999</v>
      </c>
    </row>
    <row r="39" spans="1:4" x14ac:dyDescent="0.45">
      <c r="A39" s="118">
        <v>17.5</v>
      </c>
      <c r="B39" s="120">
        <v>1.06121</v>
      </c>
      <c r="C39" s="119">
        <v>1.018657098</v>
      </c>
      <c r="D39" s="119">
        <v>1.070795607</v>
      </c>
    </row>
    <row r="40" spans="1:4" x14ac:dyDescent="0.45">
      <c r="A40" s="118">
        <v>18</v>
      </c>
      <c r="B40" s="120">
        <v>1.0620799999999999</v>
      </c>
      <c r="C40" s="119">
        <v>1.020178238</v>
      </c>
      <c r="D40" s="119">
        <v>1.073623905</v>
      </c>
    </row>
    <row r="41" spans="1:4" x14ac:dyDescent="0.45">
      <c r="A41" s="118">
        <v>18.5</v>
      </c>
      <c r="B41" s="120">
        <v>1.0629599999999999</v>
      </c>
      <c r="C41" s="119">
        <v>1.021703928</v>
      </c>
      <c r="D41" s="119">
        <v>1.076467184</v>
      </c>
    </row>
    <row r="42" spans="1:4" x14ac:dyDescent="0.45">
      <c r="A42" s="118">
        <v>19</v>
      </c>
      <c r="B42" s="120">
        <v>1.0638399999999999</v>
      </c>
      <c r="C42" s="119">
        <v>1.0232341890000001</v>
      </c>
      <c r="D42" s="119">
        <v>1.075407231</v>
      </c>
    </row>
    <row r="43" spans="1:4" x14ac:dyDescent="0.45">
      <c r="A43" s="118">
        <v>19.5</v>
      </c>
      <c r="B43" s="120">
        <v>1.0647200000000001</v>
      </c>
      <c r="C43" s="119">
        <v>1.02476904</v>
      </c>
      <c r="D43" s="119">
        <v>1.0743493630000001</v>
      </c>
    </row>
    <row r="44" spans="1:4" x14ac:dyDescent="0.45">
      <c r="A44" s="118">
        <v>20</v>
      </c>
      <c r="B44" s="120">
        <v>1.0656000000000001</v>
      </c>
      <c r="C44" s="119">
        <v>1.026294751</v>
      </c>
      <c r="D44" s="119">
        <v>1.073293574</v>
      </c>
    </row>
    <row r="45" spans="1:4" x14ac:dyDescent="0.45">
      <c r="A45" s="118">
        <v>20.5</v>
      </c>
      <c r="B45" s="120">
        <v>1.06647</v>
      </c>
      <c r="C45" s="119">
        <v>1.0278250120000001</v>
      </c>
      <c r="D45" s="119">
        <v>1.072239859</v>
      </c>
    </row>
    <row r="46" spans="1:4" x14ac:dyDescent="0.45">
      <c r="A46" s="118">
        <v>21</v>
      </c>
      <c r="B46" s="120">
        <v>1.0673600000000001</v>
      </c>
      <c r="C46" s="119">
        <v>1.0293598420000001</v>
      </c>
      <c r="D46" s="119">
        <v>1.0705055939999999</v>
      </c>
    </row>
    <row r="47" spans="1:4" x14ac:dyDescent="0.45">
      <c r="A47" s="118">
        <v>21.5</v>
      </c>
      <c r="B47" s="120">
        <v>1.0682400000000001</v>
      </c>
      <c r="C47" s="119">
        <v>1.0308992640000001</v>
      </c>
      <c r="D47" s="119">
        <v>1.0687769309999999</v>
      </c>
    </row>
    <row r="48" spans="1:4" x14ac:dyDescent="0.45">
      <c r="A48" s="118">
        <v>22</v>
      </c>
      <c r="B48" s="120">
        <v>1.0691200000000001</v>
      </c>
      <c r="C48" s="119">
        <v>1.0324432969999999</v>
      </c>
      <c r="D48" s="119">
        <v>1.0670538409999999</v>
      </c>
    </row>
    <row r="49" spans="1:4" x14ac:dyDescent="0.45">
      <c r="A49" s="118">
        <v>22.5</v>
      </c>
      <c r="B49" s="120">
        <v>1.07</v>
      </c>
      <c r="C49" s="119">
        <v>1.033991962</v>
      </c>
      <c r="D49" s="119">
        <v>1.0653362989999999</v>
      </c>
    </row>
    <row r="50" spans="1:4" x14ac:dyDescent="0.45">
      <c r="A50" s="118">
        <v>23</v>
      </c>
      <c r="B50" s="120">
        <v>1.0708800000000001</v>
      </c>
      <c r="C50" s="119">
        <v>1.0381572990000001</v>
      </c>
      <c r="D50" s="119">
        <v>1.067293719</v>
      </c>
    </row>
    <row r="51" spans="1:4" x14ac:dyDescent="0.45">
      <c r="A51" s="118">
        <v>23.5</v>
      </c>
      <c r="B51" s="120">
        <v>1.0717699999999999</v>
      </c>
      <c r="C51" s="119">
        <v>1.042356332</v>
      </c>
      <c r="D51" s="119">
        <v>1.0692583449999999</v>
      </c>
    </row>
    <row r="52" spans="1:4" x14ac:dyDescent="0.45">
      <c r="A52" s="118">
        <v>24</v>
      </c>
      <c r="B52" s="120">
        <v>1.0726500000000001</v>
      </c>
      <c r="C52" s="119">
        <v>1.04658947</v>
      </c>
      <c r="D52" s="119">
        <v>1.0699172800000001</v>
      </c>
    </row>
    <row r="53" spans="1:4" x14ac:dyDescent="0.45">
      <c r="A53" s="118">
        <v>24.5</v>
      </c>
      <c r="B53" s="120">
        <v>1.0735399999999999</v>
      </c>
      <c r="C53" s="119">
        <v>1.0508571310000001</v>
      </c>
      <c r="D53" s="119">
        <v>1.070577028</v>
      </c>
    </row>
    <row r="54" spans="1:4" x14ac:dyDescent="0.45">
      <c r="A54" s="118">
        <v>25</v>
      </c>
      <c r="B54" s="120">
        <v>1.0744199999999999</v>
      </c>
      <c r="C54" s="119">
        <v>1.055159739</v>
      </c>
      <c r="D54" s="119">
        <v>1.072426375</v>
      </c>
    </row>
    <row r="55" spans="1:4" x14ac:dyDescent="0.45">
      <c r="A55" s="118">
        <v>25.5</v>
      </c>
      <c r="B55" s="120">
        <v>1.07531</v>
      </c>
      <c r="C55" s="119">
        <v>1.0594977240000001</v>
      </c>
      <c r="D55" s="119">
        <v>1.0742821220000001</v>
      </c>
    </row>
    <row r="56" spans="1:4" x14ac:dyDescent="0.45">
      <c r="A56" s="118">
        <v>26</v>
      </c>
      <c r="B56" s="120">
        <v>1.0762</v>
      </c>
      <c r="C56" s="119">
        <v>1.0609010329999999</v>
      </c>
      <c r="D56" s="119">
        <v>1.0761443020000001</v>
      </c>
    </row>
    <row r="57" spans="1:4" x14ac:dyDescent="0.45">
      <c r="A57" s="118">
        <v>26.5</v>
      </c>
      <c r="B57" s="120">
        <v>1.0770900000000001</v>
      </c>
      <c r="C57" s="119">
        <v>1.0623080629999999</v>
      </c>
      <c r="D57" s="119">
        <v>1.0780129490000001</v>
      </c>
    </row>
    <row r="58" spans="1:4" x14ac:dyDescent="0.45">
      <c r="A58" s="118">
        <v>27</v>
      </c>
      <c r="B58" s="120">
        <v>1.0779799999999999</v>
      </c>
      <c r="C58" s="119">
        <v>1.0637188310000001</v>
      </c>
      <c r="D58" s="119">
        <v>1.079325563</v>
      </c>
    </row>
    <row r="59" spans="1:4" x14ac:dyDescent="0.45">
      <c r="A59" s="118">
        <v>27.5</v>
      </c>
      <c r="B59" s="120">
        <v>1.07887</v>
      </c>
      <c r="C59" s="119">
        <v>1.0651333510000001</v>
      </c>
      <c r="D59" s="119">
        <v>1.080641376</v>
      </c>
    </row>
    <row r="60" spans="1:4" x14ac:dyDescent="0.45">
      <c r="A60" s="118">
        <v>28</v>
      </c>
      <c r="B60" s="120">
        <v>1.0797600000000001</v>
      </c>
      <c r="C60" s="119">
        <v>1.0665516370000001</v>
      </c>
      <c r="D60" s="119">
        <v>1.081960402</v>
      </c>
    </row>
    <row r="61" spans="1:4" x14ac:dyDescent="0.45">
      <c r="A61" s="118">
        <v>28.5</v>
      </c>
      <c r="B61" s="120">
        <v>1.0806500000000001</v>
      </c>
      <c r="C61" s="119">
        <v>1.0679737060000001</v>
      </c>
      <c r="D61" s="119">
        <v>1.0832826520000001</v>
      </c>
    </row>
    <row r="62" spans="1:4" x14ac:dyDescent="0.45">
      <c r="A62" s="118">
        <v>29</v>
      </c>
      <c r="B62" s="120">
        <v>1.0815399999999999</v>
      </c>
      <c r="C62" s="119">
        <v>1.069388241</v>
      </c>
      <c r="D62" s="119">
        <v>1.0861461459999999</v>
      </c>
    </row>
    <row r="63" spans="1:4" x14ac:dyDescent="0.45">
      <c r="A63" s="118">
        <v>29.5</v>
      </c>
      <c r="B63" s="120">
        <v>1.08243</v>
      </c>
      <c r="C63" s="119">
        <v>1.0708065280000001</v>
      </c>
      <c r="D63" s="119">
        <v>1.089024819</v>
      </c>
    </row>
    <row r="64" spans="1:4" x14ac:dyDescent="0.45">
      <c r="A64" s="118">
        <v>30</v>
      </c>
      <c r="B64" s="120">
        <v>1.0833299999999999</v>
      </c>
      <c r="C64" s="119">
        <v>1.0722285819999999</v>
      </c>
      <c r="D64" s="119">
        <v>1.091918792</v>
      </c>
    </row>
    <row r="65" spans="1:4" x14ac:dyDescent="0.45">
      <c r="A65" s="118">
        <v>30.5</v>
      </c>
      <c r="B65" s="120">
        <v>1.08422</v>
      </c>
      <c r="C65" s="119">
        <v>1.073654417</v>
      </c>
      <c r="D65" s="119">
        <v>1.094828186</v>
      </c>
    </row>
    <row r="66" spans="1:4" x14ac:dyDescent="0.45">
      <c r="A66" s="118">
        <v>31</v>
      </c>
      <c r="B66" s="120">
        <v>1.08511</v>
      </c>
      <c r="C66" s="119">
        <v>1.0750840509999999</v>
      </c>
      <c r="D66" s="119">
        <v>1.094150108</v>
      </c>
    </row>
    <row r="67" spans="1:4" x14ac:dyDescent="0.45">
      <c r="A67" s="118">
        <v>31.5</v>
      </c>
      <c r="B67" s="120">
        <v>1.0860099999999999</v>
      </c>
      <c r="C67" s="119">
        <v>1.0765174959999999</v>
      </c>
      <c r="D67" s="119">
        <v>1.093472869</v>
      </c>
    </row>
    <row r="68" spans="1:4" x14ac:dyDescent="0.45">
      <c r="A68" s="118">
        <v>32</v>
      </c>
      <c r="B68" s="120">
        <v>1.08691</v>
      </c>
      <c r="C68" s="119">
        <v>1.0779433469999999</v>
      </c>
      <c r="D68" s="119">
        <v>1.092796468</v>
      </c>
    </row>
    <row r="69" spans="1:4" x14ac:dyDescent="0.45">
      <c r="A69" s="118">
        <v>32.5</v>
      </c>
      <c r="B69" s="120">
        <v>1.0878000000000001</v>
      </c>
      <c r="C69" s="119">
        <v>1.07937298</v>
      </c>
      <c r="D69" s="119">
        <v>1.0921209039999999</v>
      </c>
    </row>
    <row r="70" spans="1:4" x14ac:dyDescent="0.45">
      <c r="A70" s="118">
        <v>33</v>
      </c>
      <c r="B70" s="120">
        <v>1.0887</v>
      </c>
      <c r="C70" s="119">
        <v>1.0808064100000001</v>
      </c>
      <c r="D70" s="119">
        <v>1.092918238</v>
      </c>
    </row>
    <row r="71" spans="1:4" x14ac:dyDescent="0.45">
      <c r="A71" s="118">
        <v>33.5</v>
      </c>
      <c r="B71" s="120">
        <v>1.0895999999999999</v>
      </c>
      <c r="C71" s="119">
        <v>1.0822436529999999</v>
      </c>
      <c r="D71" s="119">
        <v>1.093716737</v>
      </c>
    </row>
    <row r="72" spans="1:4" x14ac:dyDescent="0.45">
      <c r="A72" s="118">
        <v>34</v>
      </c>
      <c r="B72" s="120">
        <v>1.0905</v>
      </c>
      <c r="C72" s="119">
        <v>1.083684723</v>
      </c>
      <c r="D72" s="119">
        <v>1.0945164039999999</v>
      </c>
    </row>
    <row r="73" spans="1:4" x14ac:dyDescent="0.45">
      <c r="A73" s="118">
        <v>34.5</v>
      </c>
      <c r="B73" s="120">
        <v>1.0913999999999999</v>
      </c>
      <c r="C73" s="119">
        <v>1.085129636</v>
      </c>
      <c r="D73" s="119">
        <v>1.0953172410000001</v>
      </c>
    </row>
    <row r="74" spans="1:4" x14ac:dyDescent="0.45">
      <c r="A74" s="118">
        <v>35</v>
      </c>
      <c r="B74" s="120">
        <v>1.0923</v>
      </c>
      <c r="C74" s="119">
        <v>1.0904229510000001</v>
      </c>
      <c r="D74" s="119">
        <v>1.096112092</v>
      </c>
    </row>
    <row r="75" spans="1:4" x14ac:dyDescent="0.45">
      <c r="A75" s="118">
        <v>35.5</v>
      </c>
      <c r="B75" s="120">
        <v>1.0931999999999999</v>
      </c>
      <c r="C75" s="119">
        <v>1.0957681619999999</v>
      </c>
      <c r="D75" s="119">
        <v>1.096908097</v>
      </c>
    </row>
    <row r="76" spans="1:4" x14ac:dyDescent="0.45">
      <c r="A76" s="118">
        <v>36</v>
      </c>
      <c r="B76" s="120">
        <v>1.0931999999999999</v>
      </c>
      <c r="C76" s="119">
        <v>1.101166034</v>
      </c>
      <c r="D76" s="119">
        <v>1.097705259</v>
      </c>
    </row>
    <row r="77" spans="1:4" x14ac:dyDescent="0.45">
      <c r="A77" s="118">
        <v>36.5</v>
      </c>
      <c r="B77" s="120">
        <v>1.0931999999999999</v>
      </c>
      <c r="C77" s="119">
        <v>1.1066173509999999</v>
      </c>
      <c r="D77" s="119">
        <v>1.0985035809999999</v>
      </c>
    </row>
    <row r="78" spans="1:4" x14ac:dyDescent="0.45">
      <c r="A78" s="118">
        <v>37</v>
      </c>
      <c r="B78" s="120">
        <v>1.0931999999999999</v>
      </c>
      <c r="C78" s="119">
        <v>1.1121229100000001</v>
      </c>
      <c r="D78" s="119">
        <v>1.100738655</v>
      </c>
    </row>
    <row r="79" spans="1:4" x14ac:dyDescent="0.45">
      <c r="A79" s="118">
        <v>37.5</v>
      </c>
      <c r="B79" s="120">
        <v>1.0931999999999999</v>
      </c>
      <c r="C79" s="119">
        <v>1.1176835249999999</v>
      </c>
      <c r="D79" s="119">
        <v>1.1029828429999999</v>
      </c>
    </row>
    <row r="80" spans="1:4" x14ac:dyDescent="0.45">
      <c r="A80" s="118">
        <v>38</v>
      </c>
      <c r="B80" s="120">
        <v>1.0860099999999999</v>
      </c>
      <c r="C80" s="119">
        <v>1.1211676900000001</v>
      </c>
      <c r="D80" s="119">
        <v>1.1052362</v>
      </c>
    </row>
    <row r="81" spans="1:4" x14ac:dyDescent="0.45">
      <c r="A81" s="118">
        <v>38.5</v>
      </c>
      <c r="B81" s="120">
        <v>1.08691</v>
      </c>
      <c r="C81" s="119">
        <v>1.124673646</v>
      </c>
      <c r="D81" s="119">
        <v>1.107498783</v>
      </c>
    </row>
    <row r="82" spans="1:4" x14ac:dyDescent="0.45">
      <c r="A82" s="118">
        <v>39</v>
      </c>
      <c r="B82" s="120">
        <v>1.0878000000000001</v>
      </c>
      <c r="C82" s="119">
        <v>1.1282015969999999</v>
      </c>
      <c r="D82" s="119">
        <v>1.1095048999999999</v>
      </c>
    </row>
    <row r="83" spans="1:4" x14ac:dyDescent="0.45">
      <c r="A83" s="118">
        <v>39.5</v>
      </c>
      <c r="B83" s="120">
        <v>1.0887</v>
      </c>
      <c r="C83" s="119">
        <v>1.1317517509999999</v>
      </c>
      <c r="D83" s="119">
        <v>1.111518298</v>
      </c>
    </row>
    <row r="84" spans="1:4" x14ac:dyDescent="0.45">
      <c r="A84" s="118">
        <v>40</v>
      </c>
      <c r="B84" s="120">
        <v>1.0895999999999999</v>
      </c>
      <c r="C84" s="119">
        <v>1.1353243180000001</v>
      </c>
      <c r="D84" s="119">
        <v>1.1135390169999999</v>
      </c>
    </row>
    <row r="85" spans="1:4" x14ac:dyDescent="0.45">
      <c r="A85" s="118">
        <v>40.5</v>
      </c>
      <c r="B85" s="120">
        <v>1.0905</v>
      </c>
      <c r="C85" s="119">
        <v>1.138919512</v>
      </c>
      <c r="D85" s="119">
        <v>1.115567097</v>
      </c>
    </row>
    <row r="86" spans="1:4" x14ac:dyDescent="0.45">
      <c r="A86" s="118">
        <v>41</v>
      </c>
      <c r="B86" s="120">
        <v>1.0913999999999999</v>
      </c>
      <c r="C86" s="119">
        <v>1.1406151739999999</v>
      </c>
      <c r="D86" s="119">
        <v>1.118674961</v>
      </c>
    </row>
    <row r="87" spans="1:4" x14ac:dyDescent="0.45">
      <c r="A87" s="118">
        <v>41.5</v>
      </c>
      <c r="B87" s="120">
        <v>1.0923</v>
      </c>
      <c r="C87" s="119">
        <v>1.1423158920000001</v>
      </c>
      <c r="D87" s="119">
        <v>1.121800189</v>
      </c>
    </row>
    <row r="88" spans="1:4" x14ac:dyDescent="0.45">
      <c r="A88" s="118">
        <v>42</v>
      </c>
      <c r="B88" s="120">
        <v>1.0931999999999999</v>
      </c>
      <c r="C88" s="119">
        <v>1.14402169</v>
      </c>
      <c r="D88" s="119">
        <v>1.1255123570000001</v>
      </c>
    </row>
    <row r="89" spans="1:4" x14ac:dyDescent="0.45">
      <c r="A89" s="118">
        <v>42.5</v>
      </c>
      <c r="B89" s="120">
        <v>1.0931999999999999</v>
      </c>
      <c r="C89" s="119">
        <v>1.1457325899999999</v>
      </c>
      <c r="D89" s="119">
        <v>1.1292491739999999</v>
      </c>
    </row>
    <row r="90" spans="1:4" x14ac:dyDescent="0.45">
      <c r="A90" s="118">
        <v>43</v>
      </c>
      <c r="B90" s="120">
        <v>1.0931999999999999</v>
      </c>
      <c r="C90" s="119">
        <v>1.1474486150000001</v>
      </c>
      <c r="D90" s="119">
        <v>1.129319408</v>
      </c>
    </row>
    <row r="91" spans="1:4" x14ac:dyDescent="0.45">
      <c r="A91" s="118">
        <v>43.5</v>
      </c>
      <c r="B91" s="120">
        <v>1.0931999999999999</v>
      </c>
      <c r="C91" s="119">
        <v>1.149169788</v>
      </c>
      <c r="D91" s="119">
        <v>1.12938965</v>
      </c>
    </row>
    <row r="92" spans="1:4" x14ac:dyDescent="0.45">
      <c r="A92" s="118">
        <v>44</v>
      </c>
      <c r="B92" s="120">
        <v>1.0931999999999999</v>
      </c>
      <c r="C92" s="119">
        <v>1.1494516299999999</v>
      </c>
      <c r="D92" s="119">
        <v>1.128045499</v>
      </c>
    </row>
    <row r="93" spans="1:4" x14ac:dyDescent="0.45">
      <c r="A93" s="118">
        <v>44.5</v>
      </c>
      <c r="B93" s="120">
        <v>1.0931999999999999</v>
      </c>
      <c r="C93" s="119">
        <v>1.14973361</v>
      </c>
      <c r="D93" s="119">
        <v>1.126704543</v>
      </c>
    </row>
    <row r="94" spans="1:4" x14ac:dyDescent="0.45">
      <c r="A94" s="118">
        <v>45</v>
      </c>
      <c r="B94" s="120">
        <v>1.0931999999999999</v>
      </c>
      <c r="C94" s="119">
        <v>1.1500157289999999</v>
      </c>
      <c r="D94" s="119">
        <v>1.1263997429999999</v>
      </c>
    </row>
    <row r="95" spans="1:4" x14ac:dyDescent="0.45">
      <c r="A95" s="118">
        <v>45.5</v>
      </c>
      <c r="B95" s="120">
        <v>1.0931999999999999</v>
      </c>
      <c r="C95" s="119">
        <v>1.150297986</v>
      </c>
      <c r="D95" s="119">
        <v>1.1260951079999999</v>
      </c>
    </row>
    <row r="96" spans="1:4" x14ac:dyDescent="0.45">
      <c r="A96" s="118">
        <v>46</v>
      </c>
      <c r="B96" s="120">
        <v>1.0931999999999999</v>
      </c>
      <c r="C96" s="119">
        <v>1.150580382</v>
      </c>
      <c r="D96" s="119">
        <v>1.128289157</v>
      </c>
    </row>
    <row r="97" spans="1:4" x14ac:dyDescent="0.45">
      <c r="A97" s="118">
        <v>46.5</v>
      </c>
      <c r="B97" s="120">
        <v>1.0931999999999999</v>
      </c>
      <c r="C97" s="119">
        <v>1.1508629159999999</v>
      </c>
      <c r="D97" s="119">
        <v>1.1304917729999999</v>
      </c>
    </row>
    <row r="98" spans="1:4" x14ac:dyDescent="0.45">
      <c r="A98" s="118">
        <v>47</v>
      </c>
      <c r="B98" s="120">
        <v>1.0931999999999999</v>
      </c>
      <c r="C98" s="119">
        <v>1.143135751</v>
      </c>
      <c r="D98" s="119">
        <v>1.1321799349999999</v>
      </c>
    </row>
    <row r="99" spans="1:4" x14ac:dyDescent="0.45">
      <c r="A99" s="118">
        <v>47.5</v>
      </c>
      <c r="B99" s="120">
        <v>1.0931999999999999</v>
      </c>
      <c r="C99" s="119">
        <v>1.135511658</v>
      </c>
      <c r="D99" s="119">
        <v>1.1338731479999999</v>
      </c>
    </row>
    <row r="100" spans="1:4" x14ac:dyDescent="0.45">
      <c r="A100" s="118">
        <v>48</v>
      </c>
      <c r="B100" s="120">
        <v>1.0931999999999999</v>
      </c>
      <c r="C100" s="119">
        <v>1.127988588</v>
      </c>
      <c r="D100" s="119">
        <v>1.1355714320000001</v>
      </c>
    </row>
    <row r="101" spans="1:4" x14ac:dyDescent="0.45">
      <c r="A101" s="118">
        <v>48.5</v>
      </c>
      <c r="B101" s="120">
        <v>1.0931999999999999</v>
      </c>
      <c r="C101" s="119">
        <v>1.1205645470000001</v>
      </c>
      <c r="D101" s="119">
        <v>1.137274812</v>
      </c>
    </row>
    <row r="102" spans="1:4" x14ac:dyDescent="0.45">
      <c r="A102" s="118">
        <v>49</v>
      </c>
      <c r="B102" s="120">
        <v>1.0931999999999999</v>
      </c>
      <c r="C102" s="119">
        <v>1.1132375919999999</v>
      </c>
      <c r="D102" s="119">
        <v>1.1394768449999999</v>
      </c>
    </row>
    <row r="103" spans="1:4" x14ac:dyDescent="0.45">
      <c r="A103" s="118">
        <v>49.5</v>
      </c>
      <c r="B103" s="120">
        <v>1.0931999999999999</v>
      </c>
      <c r="C103" s="119">
        <v>1.1060058310000001</v>
      </c>
      <c r="D103" s="119">
        <v>1.141687422</v>
      </c>
    </row>
    <row r="104" spans="1:4" x14ac:dyDescent="0.45">
      <c r="A104" s="118">
        <v>50</v>
      </c>
      <c r="B104" s="120">
        <v>1.0931999999999999</v>
      </c>
      <c r="C104" s="119">
        <v>1.1165961280000001</v>
      </c>
      <c r="D104" s="119">
        <v>1.1429012810000001</v>
      </c>
    </row>
    <row r="105" spans="1:4" x14ac:dyDescent="0.45">
      <c r="A105" s="118">
        <v>50.5</v>
      </c>
      <c r="B105" s="120">
        <v>1.0931999999999999</v>
      </c>
      <c r="C105" s="119">
        <v>1.127391196</v>
      </c>
      <c r="D105" s="119">
        <v>1.144117724</v>
      </c>
    </row>
    <row r="106" spans="1:4" x14ac:dyDescent="0.45">
      <c r="A106" s="118">
        <v>51</v>
      </c>
      <c r="B106" s="120">
        <v>1.0931999999999999</v>
      </c>
      <c r="C106" s="119">
        <v>1.138397031</v>
      </c>
      <c r="D106" s="119">
        <v>1.1469192539999999</v>
      </c>
    </row>
    <row r="107" spans="1:4" x14ac:dyDescent="0.45">
      <c r="A107" s="118">
        <v>51.5</v>
      </c>
      <c r="B107" s="120">
        <v>1.0931999999999999</v>
      </c>
      <c r="C107" s="119">
        <v>1.149619867</v>
      </c>
      <c r="D107" s="119">
        <v>1.1497345370000001</v>
      </c>
    </row>
    <row r="108" spans="1:4" x14ac:dyDescent="0.45">
      <c r="A108" s="118">
        <v>52</v>
      </c>
      <c r="B108" s="120">
        <v>1.0931999999999999</v>
      </c>
      <c r="C108" s="119">
        <v>1.161066186</v>
      </c>
      <c r="D108" s="119">
        <v>1.150816101</v>
      </c>
    </row>
    <row r="109" spans="1:4" x14ac:dyDescent="0.45">
      <c r="A109" s="118">
        <v>52.5</v>
      </c>
      <c r="B109" s="120">
        <v>1.0931999999999999</v>
      </c>
      <c r="C109" s="119">
        <v>1.17274273</v>
      </c>
      <c r="D109" s="119">
        <v>1.1518997019999999</v>
      </c>
    </row>
    <row r="110" spans="1:4" x14ac:dyDescent="0.45">
      <c r="A110" s="118">
        <v>53</v>
      </c>
      <c r="B110" s="120">
        <v>1.0931999999999999</v>
      </c>
      <c r="C110" s="119">
        <v>1.1683772269999999</v>
      </c>
      <c r="D110" s="119">
        <v>1.1528147339999999</v>
      </c>
    </row>
    <row r="111" spans="1:4" x14ac:dyDescent="0.45">
      <c r="A111" s="118">
        <v>53.5</v>
      </c>
      <c r="B111" s="120">
        <v>1.0931999999999999</v>
      </c>
      <c r="C111" s="119">
        <v>1.164044104</v>
      </c>
      <c r="D111" s="119">
        <v>1.1537312209999999</v>
      </c>
    </row>
    <row r="112" spans="1:4" x14ac:dyDescent="0.45">
      <c r="A112" s="118">
        <v>54</v>
      </c>
      <c r="B112" s="120">
        <v>1.0931999999999999</v>
      </c>
      <c r="C112" s="119">
        <v>1.159743003</v>
      </c>
      <c r="D112" s="119">
        <v>1.1610947599999999</v>
      </c>
    </row>
    <row r="113" spans="1:4" x14ac:dyDescent="0.45">
      <c r="A113" s="118">
        <v>54.5</v>
      </c>
      <c r="B113" s="120">
        <v>1.0931999999999999</v>
      </c>
      <c r="C113" s="119">
        <v>1.155473569</v>
      </c>
      <c r="D113" s="119">
        <v>1.1685528970000001</v>
      </c>
    </row>
    <row r="114" spans="1:4" x14ac:dyDescent="0.45">
      <c r="A114" s="118">
        <v>55</v>
      </c>
      <c r="B114" s="120">
        <v>1.0931999999999999</v>
      </c>
      <c r="C114" s="119">
        <v>1.1512354549999999</v>
      </c>
      <c r="D114" s="119">
        <v>1.167208448</v>
      </c>
    </row>
    <row r="115" spans="1:4" x14ac:dyDescent="0.45">
      <c r="A115" s="118">
        <v>55.5</v>
      </c>
      <c r="B115" s="120">
        <v>1.0931999999999999</v>
      </c>
      <c r="C115" s="119">
        <v>1.147028317</v>
      </c>
      <c r="D115" s="119">
        <v>1.1658670879999999</v>
      </c>
    </row>
    <row r="116" spans="1:4" x14ac:dyDescent="0.45">
      <c r="A116" s="118">
        <v>56</v>
      </c>
      <c r="B116" s="120">
        <v>1.0931999999999999</v>
      </c>
      <c r="C116" s="119">
        <v>1.150726242</v>
      </c>
      <c r="D116" s="119">
        <v>1.1642006060000001</v>
      </c>
    </row>
    <row r="117" spans="1:4" x14ac:dyDescent="0.45">
      <c r="A117" s="118">
        <v>56.5</v>
      </c>
      <c r="B117" s="120">
        <v>1.0931999999999999</v>
      </c>
      <c r="C117" s="119">
        <v>1.1544480880000001</v>
      </c>
      <c r="D117" s="119">
        <v>1.1625388809999999</v>
      </c>
    </row>
    <row r="118" spans="1:4" x14ac:dyDescent="0.45">
      <c r="A118" s="118">
        <v>57</v>
      </c>
      <c r="B118" s="120">
        <v>1.0931999999999999</v>
      </c>
      <c r="C118" s="119">
        <v>1.158194087</v>
      </c>
      <c r="D118" s="119">
        <v>1.1648777159999999</v>
      </c>
    </row>
    <row r="119" spans="1:4" x14ac:dyDescent="0.45">
      <c r="A119" s="118">
        <v>57.5</v>
      </c>
      <c r="B119" s="120">
        <v>1.0931999999999999</v>
      </c>
      <c r="C119" s="119">
        <v>1.1619644760000001</v>
      </c>
      <c r="D119" s="119">
        <v>1.16722598</v>
      </c>
    </row>
    <row r="120" spans="1:4" x14ac:dyDescent="0.45">
      <c r="A120" s="118">
        <v>58</v>
      </c>
      <c r="B120" s="120">
        <v>1.0931999999999999</v>
      </c>
      <c r="C120" s="119">
        <v>1.1657594929999999</v>
      </c>
      <c r="D120" s="119">
        <v>1.1694668319999999</v>
      </c>
    </row>
    <row r="121" spans="1:4" x14ac:dyDescent="0.45">
      <c r="A121" s="118">
        <v>58.5</v>
      </c>
      <c r="B121" s="120">
        <v>1.0931999999999999</v>
      </c>
      <c r="C121" s="119">
        <v>1.1695793809999999</v>
      </c>
      <c r="D121" s="119">
        <v>1.171716304</v>
      </c>
    </row>
    <row r="122" spans="1:4" x14ac:dyDescent="0.45">
      <c r="A122" s="118">
        <v>59</v>
      </c>
      <c r="B122" s="120">
        <v>1.0931999999999999</v>
      </c>
      <c r="C122" s="119">
        <v>1.171046115</v>
      </c>
      <c r="D122" s="119">
        <v>1.1720139279999999</v>
      </c>
    </row>
    <row r="123" spans="1:4" x14ac:dyDescent="0.45">
      <c r="A123" s="118">
        <v>59.5</v>
      </c>
      <c r="B123" s="120">
        <v>1.0931999999999999</v>
      </c>
      <c r="C123" s="119">
        <v>1.1725165310000001</v>
      </c>
      <c r="D123" s="119">
        <v>1.172311704</v>
      </c>
    </row>
    <row r="124" spans="1:4" x14ac:dyDescent="0.45">
      <c r="A124" s="118">
        <v>60</v>
      </c>
      <c r="B124" s="120">
        <v>1.0931999999999999</v>
      </c>
      <c r="C124" s="119">
        <v>1.173990646</v>
      </c>
      <c r="D124" s="119">
        <v>1.1724364309999999</v>
      </c>
    </row>
    <row r="125" spans="1:4" x14ac:dyDescent="0.45">
      <c r="A125" s="118">
        <v>60.5</v>
      </c>
      <c r="B125" s="120">
        <v>1.0931999999999999</v>
      </c>
      <c r="C125" s="119">
        <v>1.1754684710000001</v>
      </c>
      <c r="D125" s="119">
        <v>1.1725611840000001</v>
      </c>
    </row>
    <row r="126" spans="1:4" x14ac:dyDescent="0.45">
      <c r="A126" s="118">
        <v>61</v>
      </c>
      <c r="B126" s="120">
        <v>1.0931999999999999</v>
      </c>
      <c r="C126" s="119">
        <v>1.176950022</v>
      </c>
      <c r="D126" s="119">
        <v>1.177761657</v>
      </c>
    </row>
    <row r="127" spans="1:4" x14ac:dyDescent="0.45">
      <c r="A127" s="118">
        <v>61.5</v>
      </c>
      <c r="B127" s="120">
        <v>1.0931999999999999</v>
      </c>
      <c r="C127" s="119">
        <v>1.178435312</v>
      </c>
      <c r="D127" s="119">
        <v>1.1830084649999999</v>
      </c>
    </row>
    <row r="128" spans="1:4" x14ac:dyDescent="0.45">
      <c r="A128" s="118">
        <v>62</v>
      </c>
      <c r="B128" s="120">
        <v>1.0931999999999999</v>
      </c>
      <c r="C128" s="119">
        <v>1.178381006</v>
      </c>
      <c r="D128" s="119">
        <v>1.1873828319999999</v>
      </c>
    </row>
    <row r="129" spans="1:4" x14ac:dyDescent="0.45">
      <c r="A129" s="118">
        <v>62.5</v>
      </c>
      <c r="B129" s="120">
        <v>1.0931999999999999</v>
      </c>
      <c r="C129" s="119">
        <v>1.178326706</v>
      </c>
      <c r="D129" s="119">
        <v>1.1917896699999999</v>
      </c>
    </row>
    <row r="130" spans="1:4" x14ac:dyDescent="0.45">
      <c r="A130" s="118">
        <v>63</v>
      </c>
      <c r="B130" s="120">
        <v>1.0931999999999999</v>
      </c>
      <c r="C130" s="119">
        <v>1.1782724099999999</v>
      </c>
      <c r="D130" s="119">
        <v>1.1953508390000001</v>
      </c>
    </row>
    <row r="131" spans="1:4" x14ac:dyDescent="0.45">
      <c r="A131" s="118">
        <v>63.5</v>
      </c>
      <c r="B131" s="120">
        <v>1.0931999999999999</v>
      </c>
      <c r="C131" s="119">
        <v>1.1782181190000001</v>
      </c>
      <c r="D131" s="119">
        <v>1.198933354</v>
      </c>
    </row>
    <row r="132" spans="1:4" x14ac:dyDescent="0.45">
      <c r="A132" s="118">
        <v>64</v>
      </c>
      <c r="B132" s="120">
        <v>1.0931999999999999</v>
      </c>
      <c r="C132" s="119">
        <v>1.178163834</v>
      </c>
      <c r="D132" s="119">
        <v>1.2064231759999999</v>
      </c>
    </row>
    <row r="133" spans="1:4" x14ac:dyDescent="0.45">
      <c r="A133" s="118">
        <v>64.5</v>
      </c>
      <c r="B133" s="120">
        <v>1.0931999999999999</v>
      </c>
      <c r="C133" s="119">
        <v>1.1781095530000001</v>
      </c>
      <c r="D133" s="119">
        <v>1.2140071649999999</v>
      </c>
    </row>
    <row r="134" spans="1:4" x14ac:dyDescent="0.45">
      <c r="A134" s="118">
        <v>65</v>
      </c>
      <c r="B134" s="18"/>
      <c r="C134" s="119">
        <v>1.181192579</v>
      </c>
      <c r="D134" s="119">
        <v>1.2179732590000001</v>
      </c>
    </row>
    <row r="135" spans="1:4" x14ac:dyDescent="0.45">
      <c r="A135" s="118">
        <v>65.5</v>
      </c>
      <c r="B135" s="18"/>
      <c r="C135" s="119">
        <v>1.1842917820000001</v>
      </c>
      <c r="D135" s="119">
        <v>1.221965352</v>
      </c>
    </row>
    <row r="136" spans="1:4" x14ac:dyDescent="0.45">
      <c r="A136" s="118">
        <v>66</v>
      </c>
      <c r="B136" s="18"/>
      <c r="C136" s="119">
        <v>1.1874072920000001</v>
      </c>
      <c r="D136" s="119">
        <v>1.2277533940000001</v>
      </c>
    </row>
    <row r="137" spans="1:4" x14ac:dyDescent="0.45">
      <c r="A137" s="118">
        <v>66.5</v>
      </c>
      <c r="B137" s="18"/>
      <c r="C137" s="119">
        <v>1.1905392370000001</v>
      </c>
      <c r="D137" s="119">
        <v>1.2335965289999999</v>
      </c>
    </row>
    <row r="138" spans="1:4" x14ac:dyDescent="0.45">
      <c r="A138" s="118">
        <v>67</v>
      </c>
      <c r="B138" s="18"/>
      <c r="C138" s="119">
        <v>1.1936877480000001</v>
      </c>
      <c r="D138" s="119">
        <v>1.2369555560000001</v>
      </c>
    </row>
    <row r="139" spans="1:4" x14ac:dyDescent="0.45">
      <c r="A139" s="118">
        <v>67.5</v>
      </c>
      <c r="B139" s="18"/>
      <c r="C139" s="119">
        <v>1.1968529560000001</v>
      </c>
      <c r="D139" s="119">
        <v>1.240332926</v>
      </c>
    </row>
    <row r="140" spans="1:4" x14ac:dyDescent="0.45">
      <c r="A140" s="118">
        <v>68</v>
      </c>
      <c r="B140" s="18"/>
      <c r="C140" s="119">
        <v>1.1923512089999999</v>
      </c>
      <c r="D140" s="119">
        <v>1.2437102959999999</v>
      </c>
    </row>
    <row r="141" spans="1:4" x14ac:dyDescent="0.45">
      <c r="A141" s="118">
        <v>68.5</v>
      </c>
      <c r="B141" s="18"/>
      <c r="C141" s="119">
        <v>1.1878831999999999</v>
      </c>
      <c r="D141" s="119">
        <v>1.247106109</v>
      </c>
    </row>
    <row r="142" spans="1:4" x14ac:dyDescent="0.45">
      <c r="A142" s="118">
        <v>69</v>
      </c>
      <c r="B142" s="18"/>
      <c r="C142" s="119">
        <v>1.1834485509999999</v>
      </c>
      <c r="D142" s="119">
        <v>1.2501876350000001</v>
      </c>
    </row>
    <row r="143" spans="1:4" x14ac:dyDescent="0.45">
      <c r="A143" s="118">
        <v>69.5</v>
      </c>
      <c r="B143" s="18"/>
      <c r="C143" s="119">
        <v>1.179046891</v>
      </c>
      <c r="D143" s="119">
        <v>1.2532844270000001</v>
      </c>
    </row>
    <row r="144" spans="1:4" x14ac:dyDescent="0.45">
      <c r="A144" s="118">
        <v>70</v>
      </c>
      <c r="B144" s="18"/>
      <c r="C144" s="119">
        <v>1.1746778520000001</v>
      </c>
      <c r="D144" s="119">
        <v>1.25638122</v>
      </c>
    </row>
    <row r="145" spans="1:4" x14ac:dyDescent="0.45">
      <c r="A145" s="118">
        <v>70.5</v>
      </c>
      <c r="B145" s="18"/>
      <c r="C145" s="119">
        <v>1.170341072</v>
      </c>
      <c r="D145" s="119">
        <v>1.259493354</v>
      </c>
    </row>
    <row r="146" spans="1:4" x14ac:dyDescent="0.45">
      <c r="A146" s="118">
        <v>71</v>
      </c>
      <c r="B146" s="18"/>
      <c r="C146" s="119">
        <v>1.1796834949999999</v>
      </c>
      <c r="D146" s="119">
        <v>1.2619901579999999</v>
      </c>
    </row>
    <row r="147" spans="1:4" x14ac:dyDescent="0.45">
      <c r="A147" s="118">
        <v>71.5</v>
      </c>
      <c r="B147" s="18"/>
      <c r="C147" s="119">
        <v>1.189176271</v>
      </c>
      <c r="D147" s="119">
        <v>1.2644968809999999</v>
      </c>
    </row>
    <row r="148" spans="1:4" x14ac:dyDescent="0.45">
      <c r="A148" s="118">
        <v>72</v>
      </c>
      <c r="B148" s="18"/>
      <c r="C148" s="119">
        <v>1.198823062</v>
      </c>
      <c r="D148" s="119">
        <v>1.267003603</v>
      </c>
    </row>
    <row r="149" spans="1:4" x14ac:dyDescent="0.45">
      <c r="A149" s="118">
        <v>72.5</v>
      </c>
      <c r="B149" s="18"/>
      <c r="C149" s="119">
        <v>1.2086276460000001</v>
      </c>
      <c r="D149" s="119">
        <v>1.2695202839999999</v>
      </c>
    </row>
    <row r="150" spans="1:4" x14ac:dyDescent="0.45">
      <c r="A150" s="118">
        <v>73</v>
      </c>
      <c r="B150" s="18"/>
      <c r="C150" s="119">
        <v>1.218593925</v>
      </c>
      <c r="D150" s="119">
        <v>1.2729240989999999</v>
      </c>
    </row>
    <row r="151" spans="1:4" x14ac:dyDescent="0.45">
      <c r="A151" s="118">
        <v>73.5</v>
      </c>
      <c r="B151" s="18"/>
      <c r="C151" s="119">
        <v>1.2287259340000001</v>
      </c>
      <c r="D151" s="119">
        <v>1.2763462139999999</v>
      </c>
    </row>
    <row r="152" spans="1:4" x14ac:dyDescent="0.45">
      <c r="A152" s="118">
        <v>74</v>
      </c>
      <c r="B152" s="18"/>
      <c r="C152" s="119">
        <v>1.225789743</v>
      </c>
      <c r="D152" s="119">
        <v>1.27976833</v>
      </c>
    </row>
    <row r="153" spans="1:4" x14ac:dyDescent="0.45">
      <c r="A153" s="118">
        <v>74.5</v>
      </c>
      <c r="B153" s="18"/>
      <c r="C153" s="119">
        <v>1.2228675520000001</v>
      </c>
      <c r="D153" s="119">
        <v>1.283208846</v>
      </c>
    </row>
    <row r="154" spans="1:4" x14ac:dyDescent="0.45">
      <c r="A154" s="118">
        <v>75</v>
      </c>
      <c r="B154" s="18"/>
      <c r="C154" s="119">
        <v>1.21995926</v>
      </c>
      <c r="D154" s="119">
        <v>1.288309624</v>
      </c>
    </row>
    <row r="155" spans="1:4" x14ac:dyDescent="0.45">
      <c r="A155" s="118">
        <v>75.5</v>
      </c>
      <c r="B155" s="18"/>
      <c r="C155" s="119">
        <v>1.217064768</v>
      </c>
      <c r="D155" s="119">
        <v>1.2934511150000001</v>
      </c>
    </row>
    <row r="156" spans="1:4" x14ac:dyDescent="0.45">
      <c r="A156" s="118">
        <v>76</v>
      </c>
      <c r="B156" s="18"/>
      <c r="C156" s="119">
        <v>1.214183979</v>
      </c>
      <c r="D156" s="119">
        <v>1.2985926059999999</v>
      </c>
    </row>
    <row r="157" spans="1:4" x14ac:dyDescent="0.45">
      <c r="A157" s="118">
        <v>76.5</v>
      </c>
      <c r="B157" s="18"/>
      <c r="C157" s="119">
        <v>1.2113167949999999</v>
      </c>
      <c r="D157" s="119">
        <v>1.303775135</v>
      </c>
    </row>
    <row r="158" spans="1:4" x14ac:dyDescent="0.45">
      <c r="A158" s="118">
        <v>77</v>
      </c>
      <c r="B158" s="18"/>
      <c r="C158" s="119">
        <v>1.214612789</v>
      </c>
      <c r="D158" s="119">
        <v>1.306334119</v>
      </c>
    </row>
    <row r="159" spans="1:4" x14ac:dyDescent="0.45">
      <c r="A159" s="118">
        <v>77.5</v>
      </c>
      <c r="B159" s="18"/>
      <c r="C159" s="119">
        <v>1.2179267680000001</v>
      </c>
      <c r="D159" s="119">
        <v>1.3089031680000001</v>
      </c>
    </row>
    <row r="160" spans="1:4" x14ac:dyDescent="0.45">
      <c r="A160" s="118">
        <v>78</v>
      </c>
      <c r="B160" s="18"/>
      <c r="C160" s="119">
        <v>1.221258881</v>
      </c>
      <c r="D160" s="119">
        <v>1.3114722160000001</v>
      </c>
    </row>
    <row r="161" spans="1:4" x14ac:dyDescent="0.45">
      <c r="A161" s="118">
        <v>78.5</v>
      </c>
      <c r="B161" s="18"/>
      <c r="C161" s="119">
        <v>1.224609276</v>
      </c>
      <c r="D161" s="119">
        <v>1.3140513700000001</v>
      </c>
    </row>
    <row r="162" spans="1:4" x14ac:dyDescent="0.45">
      <c r="A162" s="118">
        <v>79</v>
      </c>
      <c r="B162" s="18"/>
      <c r="C162" s="119">
        <v>1.227978105</v>
      </c>
      <c r="D162" s="119">
        <v>1.314321216</v>
      </c>
    </row>
    <row r="163" spans="1:4" x14ac:dyDescent="0.45">
      <c r="A163" s="118">
        <v>79.5</v>
      </c>
      <c r="B163" s="18"/>
      <c r="C163" s="119">
        <v>1.2313655189999999</v>
      </c>
      <c r="D163" s="119">
        <v>1.314591174</v>
      </c>
    </row>
    <row r="164" spans="1:4" x14ac:dyDescent="0.45">
      <c r="A164" s="118">
        <v>80</v>
      </c>
      <c r="B164" s="18"/>
      <c r="C164" s="119">
        <v>1.2346853099999999</v>
      </c>
      <c r="D164" s="119">
        <v>1.3155208570000001</v>
      </c>
    </row>
    <row r="165" spans="1:4" x14ac:dyDescent="0.45">
      <c r="A165" s="118">
        <v>80.5</v>
      </c>
      <c r="B165" s="18"/>
      <c r="C165" s="119">
        <v>1.23802305</v>
      </c>
      <c r="D165" s="119">
        <v>1.3164518569999999</v>
      </c>
    </row>
    <row r="166" spans="1:4" x14ac:dyDescent="0.45">
      <c r="A166" s="118">
        <v>81</v>
      </c>
      <c r="B166" s="18"/>
      <c r="C166" s="119">
        <v>1.241378885</v>
      </c>
      <c r="D166" s="119">
        <v>1.3179612199999999</v>
      </c>
    </row>
    <row r="167" spans="1:4" x14ac:dyDescent="0.45">
      <c r="A167" s="118">
        <v>81.5</v>
      </c>
      <c r="B167" s="18"/>
      <c r="C167" s="119">
        <v>1.244752962</v>
      </c>
      <c r="D167" s="119">
        <v>1.319474048</v>
      </c>
    </row>
    <row r="168" spans="1:4" x14ac:dyDescent="0.45">
      <c r="A168" s="118">
        <v>82</v>
      </c>
      <c r="B168" s="18"/>
      <c r="C168" s="119">
        <v>1.248145431</v>
      </c>
      <c r="D168" s="119">
        <v>1.3190085469999999</v>
      </c>
    </row>
    <row r="169" spans="1:4" x14ac:dyDescent="0.45">
      <c r="A169" s="118">
        <v>82.5</v>
      </c>
      <c r="B169" s="18"/>
      <c r="C169" s="119">
        <v>1.251556442</v>
      </c>
      <c r="D169" s="119">
        <v>1.318543375</v>
      </c>
    </row>
    <row r="170" spans="1:4" x14ac:dyDescent="0.45">
      <c r="A170" s="118">
        <v>83</v>
      </c>
      <c r="B170" s="18"/>
      <c r="C170" s="119">
        <v>1.2591254860000001</v>
      </c>
      <c r="D170" s="119">
        <v>1.3189440480000001</v>
      </c>
    </row>
    <row r="171" spans="1:4" x14ac:dyDescent="0.45">
      <c r="A171" s="118">
        <v>83.5</v>
      </c>
      <c r="B171" s="18"/>
      <c r="C171" s="119">
        <v>1.266786639</v>
      </c>
      <c r="D171" s="119">
        <v>1.3193449660000001</v>
      </c>
    </row>
    <row r="172" spans="1:4" x14ac:dyDescent="0.45">
      <c r="A172" s="118">
        <v>84</v>
      </c>
      <c r="B172" s="18"/>
      <c r="C172" s="119">
        <v>1.274541591</v>
      </c>
      <c r="D172" s="119">
        <v>1.322530991</v>
      </c>
    </row>
    <row r="173" spans="1:4" x14ac:dyDescent="0.45">
      <c r="A173" s="118">
        <v>84.5</v>
      </c>
      <c r="B173" s="18"/>
      <c r="C173" s="119">
        <v>1.282392075</v>
      </c>
      <c r="D173" s="119">
        <v>1.3257324420000001</v>
      </c>
    </row>
    <row r="174" spans="1:4" x14ac:dyDescent="0.45">
      <c r="A174" s="118">
        <v>85</v>
      </c>
      <c r="B174" s="18"/>
      <c r="C174" s="119">
        <v>1.2903398690000001</v>
      </c>
      <c r="D174" s="119">
        <v>1.3287179579999999</v>
      </c>
    </row>
    <row r="175" spans="1:4" x14ac:dyDescent="0.45">
      <c r="A175" s="118">
        <v>85.5</v>
      </c>
      <c r="B175" s="18"/>
      <c r="C175" s="119">
        <v>1.2983867920000001</v>
      </c>
      <c r="D175" s="119">
        <v>1.331716951</v>
      </c>
    </row>
    <row r="176" spans="1:4" x14ac:dyDescent="0.45">
      <c r="A176" s="118">
        <v>86</v>
      </c>
      <c r="B176" s="18"/>
      <c r="C176" s="119">
        <v>1.301087997</v>
      </c>
      <c r="D176" s="119">
        <v>1.3330073899999999</v>
      </c>
    </row>
    <row r="177" spans="1:4" x14ac:dyDescent="0.45">
      <c r="A177" s="118">
        <v>86.5</v>
      </c>
      <c r="B177" s="18"/>
      <c r="C177" s="119">
        <v>1.3038004649999999</v>
      </c>
      <c r="D177" s="119">
        <v>1.3343003330000001</v>
      </c>
    </row>
    <row r="178" spans="1:4" x14ac:dyDescent="0.45">
      <c r="A178" s="118">
        <v>87</v>
      </c>
      <c r="B178" s="18"/>
      <c r="C178" s="119">
        <v>1.3065242669999999</v>
      </c>
      <c r="D178" s="119">
        <v>1.3327298169999999</v>
      </c>
    </row>
    <row r="179" spans="1:4" x14ac:dyDescent="0.45">
      <c r="A179" s="118">
        <v>87.5</v>
      </c>
      <c r="B179" s="18"/>
      <c r="C179" s="119">
        <v>1.309259473</v>
      </c>
      <c r="D179" s="119">
        <v>1.331162994</v>
      </c>
    </row>
    <row r="180" spans="1:4" x14ac:dyDescent="0.45">
      <c r="A180" s="118">
        <v>88</v>
      </c>
      <c r="B180" s="18"/>
      <c r="C180" s="119">
        <v>1.312006156</v>
      </c>
      <c r="D180" s="119">
        <v>1.328323006</v>
      </c>
    </row>
    <row r="181" spans="1:4" x14ac:dyDescent="0.45">
      <c r="A181" s="118">
        <v>88.5</v>
      </c>
      <c r="B181" s="18"/>
      <c r="C181" s="119">
        <v>1.3147643870000001</v>
      </c>
      <c r="D181" s="119">
        <v>1.3254951100000001</v>
      </c>
    </row>
    <row r="182" spans="1:4" x14ac:dyDescent="0.45">
      <c r="A182" s="18">
        <v>90</v>
      </c>
      <c r="B182" s="18"/>
      <c r="C182" s="18"/>
      <c r="D182" s="119">
        <v>1.3271605479999999</v>
      </c>
    </row>
    <row r="183" spans="1:4" x14ac:dyDescent="0.45">
      <c r="A183" s="18">
        <v>90.5</v>
      </c>
      <c r="B183" s="18"/>
      <c r="C183" s="18"/>
      <c r="D183" s="119">
        <v>1.3288301760000001</v>
      </c>
    </row>
    <row r="184" spans="1:4" hidden="1" x14ac:dyDescent="0.45">
      <c r="A184" s="18"/>
      <c r="B184" s="18"/>
      <c r="C184" s="18"/>
      <c r="D184" s="18"/>
    </row>
  </sheetData>
  <sheetProtection sheet="1" objects="1" scenarios="1" selectLockedCells="1"/>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1B9FF-AB07-4C23-A6E3-91384D43F12B}">
  <dimension ref="A1:M5"/>
  <sheetViews>
    <sheetView workbookViewId="0"/>
  </sheetViews>
  <sheetFormatPr defaultColWidth="0" defaultRowHeight="19.2" zeroHeight="1" x14ac:dyDescent="0.45"/>
  <cols>
    <col min="1" max="1" width="15" style="46" customWidth="1"/>
    <col min="2" max="2" width="25.44140625" style="46" customWidth="1"/>
    <col min="3" max="4" width="10.33203125" style="46" bestFit="1" customWidth="1"/>
    <col min="5" max="5" width="11.5546875" style="46" hidden="1" customWidth="1"/>
    <col min="6" max="6" width="20.5546875" style="46" hidden="1" customWidth="1"/>
    <col min="7" max="7" width="48" style="46" hidden="1" customWidth="1"/>
    <col min="8" max="8" width="8.5546875" style="46" hidden="1" customWidth="1"/>
    <col min="9" max="9" width="53.109375" style="46" hidden="1" customWidth="1"/>
    <col min="10" max="10" width="18.5546875" style="46" hidden="1" customWidth="1"/>
    <col min="11" max="11" width="17.109375" style="46" hidden="1" customWidth="1"/>
    <col min="12" max="13" width="25" style="46" hidden="1" customWidth="1"/>
    <col min="14" max="16384" width="8.5546875" style="46" hidden="1"/>
  </cols>
  <sheetData>
    <row r="1" spans="1:4" x14ac:dyDescent="0.45">
      <c r="A1" s="96" t="s">
        <v>253</v>
      </c>
      <c r="B1" s="157"/>
      <c r="C1" s="157"/>
      <c r="D1" s="157"/>
    </row>
    <row r="2" spans="1:4" x14ac:dyDescent="0.45">
      <c r="A2" s="12" t="s">
        <v>3</v>
      </c>
      <c r="B2" s="157"/>
      <c r="C2" s="157"/>
      <c r="D2" s="157"/>
    </row>
    <row r="3" spans="1:4" x14ac:dyDescent="0.45">
      <c r="A3" s="123" t="s">
        <v>301</v>
      </c>
      <c r="B3" s="157"/>
      <c r="C3" s="157"/>
      <c r="D3" s="157"/>
    </row>
    <row r="4" spans="1:4" ht="76.8" x14ac:dyDescent="0.45">
      <c r="A4" s="121" t="s">
        <v>302</v>
      </c>
      <c r="B4" s="121" t="s">
        <v>303</v>
      </c>
      <c r="C4" s="121" t="s">
        <v>304</v>
      </c>
      <c r="D4" s="121" t="s">
        <v>305</v>
      </c>
    </row>
    <row r="5" spans="1:4" x14ac:dyDescent="0.45">
      <c r="A5" s="122">
        <v>1061</v>
      </c>
      <c r="B5" s="122">
        <v>1061</v>
      </c>
      <c r="C5" s="122">
        <v>281</v>
      </c>
      <c r="D5" s="122">
        <v>281</v>
      </c>
    </row>
  </sheetData>
  <sheetProtection sheet="1" objects="1" scenarios="1" selectLockedCells="1"/>
  <sortState xmlns:xlrd2="http://schemas.microsoft.com/office/spreadsheetml/2017/richdata2" ref="F1:H34">
    <sortCondition ref="F1:F34"/>
  </sortState>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C5C39-A593-435A-AAE7-475C3458F93E}">
  <dimension ref="A1:I15"/>
  <sheetViews>
    <sheetView tabSelected="1" workbookViewId="0"/>
  </sheetViews>
  <sheetFormatPr defaultColWidth="0" defaultRowHeight="19.2" zeroHeight="1" x14ac:dyDescent="0.45"/>
  <cols>
    <col min="1" max="1" width="34.88671875" style="13" customWidth="1"/>
    <col min="2" max="2" width="20.44140625" style="13" bestFit="1" customWidth="1"/>
    <col min="3" max="7" width="9.109375" style="13" hidden="1" customWidth="1"/>
    <col min="8" max="8" width="27.88671875" style="13" hidden="1" customWidth="1"/>
    <col min="9" max="9" width="32.88671875" style="13" hidden="1" customWidth="1"/>
    <col min="10" max="10" width="0" style="13" hidden="1" customWidth="1"/>
    <col min="11" max="16384" width="0" style="13" hidden="1"/>
  </cols>
  <sheetData>
    <row r="1" spans="1:9" x14ac:dyDescent="0.45">
      <c r="A1" s="96" t="s">
        <v>253</v>
      </c>
      <c r="B1" s="157"/>
      <c r="H1" s="124"/>
    </row>
    <row r="2" spans="1:9" x14ac:dyDescent="0.45">
      <c r="A2" s="12" t="s">
        <v>3</v>
      </c>
      <c r="B2" s="157"/>
      <c r="H2" s="124"/>
    </row>
    <row r="3" spans="1:9" x14ac:dyDescent="0.45">
      <c r="A3" s="203">
        <v>2027</v>
      </c>
      <c r="B3" s="162"/>
    </row>
    <row r="4" spans="1:9" x14ac:dyDescent="0.45">
      <c r="A4" s="157"/>
      <c r="B4" s="13" t="s">
        <v>306</v>
      </c>
      <c r="I4" s="201"/>
    </row>
    <row r="5" spans="1:9" x14ac:dyDescent="0.45">
      <c r="A5" s="13" t="s">
        <v>307</v>
      </c>
      <c r="B5" s="127">
        <v>6926918680</v>
      </c>
      <c r="I5" s="201"/>
    </row>
    <row r="6" spans="1:9" x14ac:dyDescent="0.45">
      <c r="A6" s="13" t="s">
        <v>308</v>
      </c>
      <c r="B6" s="127">
        <v>1725856608</v>
      </c>
      <c r="I6" s="201"/>
    </row>
    <row r="7" spans="1:9" ht="19.8" thickBot="1" x14ac:dyDescent="0.5">
      <c r="A7" s="128" t="s">
        <v>309</v>
      </c>
      <c r="B7" s="129">
        <v>15129152264</v>
      </c>
    </row>
    <row r="8" spans="1:9" x14ac:dyDescent="0.45">
      <c r="A8" s="13" t="s">
        <v>310</v>
      </c>
      <c r="B8" s="125">
        <v>0.45789999999999997</v>
      </c>
    </row>
    <row r="9" spans="1:9" x14ac:dyDescent="0.45">
      <c r="A9" s="13" t="s">
        <v>311</v>
      </c>
      <c r="B9" s="125">
        <v>0.11409999999999999</v>
      </c>
      <c r="I9" s="126"/>
    </row>
    <row r="10" spans="1:9" x14ac:dyDescent="0.45">
      <c r="A10" s="13" t="s">
        <v>306</v>
      </c>
      <c r="B10" s="126">
        <v>0.57199999999999995</v>
      </c>
    </row>
    <row r="11" spans="1:9" x14ac:dyDescent="0.45">
      <c r="A11" s="157"/>
      <c r="B11" s="157"/>
    </row>
    <row r="12" spans="1:9" x14ac:dyDescent="0.45">
      <c r="A12" s="13" t="s">
        <v>312</v>
      </c>
      <c r="B12" s="157"/>
    </row>
    <row r="13" spans="1:9" x14ac:dyDescent="0.45">
      <c r="A13" s="157"/>
      <c r="B13" s="202"/>
    </row>
    <row r="14" spans="1:9" x14ac:dyDescent="0.45">
      <c r="A14" s="13" t="s">
        <v>326</v>
      </c>
      <c r="B14" s="202"/>
    </row>
    <row r="15" spans="1:9" ht="45.6" customHeight="1" x14ac:dyDescent="0.45">
      <c r="A15" s="204" t="s">
        <v>325</v>
      </c>
      <c r="B15" s="204"/>
    </row>
  </sheetData>
  <sheetProtection sheet="1" objects="1" scenarios="1" selectLockedCells="1"/>
  <mergeCells count="1">
    <mergeCell ref="A15:B15"/>
  </mergeCells>
  <hyperlinks>
    <hyperlink ref="A15:B15" r:id="rId1" display="https://data.chhs.ca.gov/dataset/long-term-care-facility-disclosure-report-data" xr:uid="{5EADE4F0-D69B-4873-82EE-2F7CA2875185}"/>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5A746553B17F24BBD5AC905186379EC" ma:contentTypeVersion="29" ma:contentTypeDescription="Create a new document." ma:contentTypeScope="" ma:versionID="8c8363a6a03b5c51d47d3d851a31cd77">
  <xsd:schema xmlns:xsd="http://www.w3.org/2001/XMLSchema" xmlns:xs="http://www.w3.org/2001/XMLSchema" xmlns:p="http://schemas.microsoft.com/office/2006/metadata/properties" xmlns:ns1="http://schemas.microsoft.com/sharepoint/v3" xmlns:ns2="43f00a5d-55c4-41d3-b741-631800661bd5" xmlns:ns3="f3a69106-fb92-4d29-9181-f6efe780d3d9" targetNamespace="http://schemas.microsoft.com/office/2006/metadata/properties" ma:root="true" ma:fieldsID="df47a39e0e15e0f5074975b0d77c4162" ns1:_="" ns2:_="" ns3:_="">
    <xsd:import namespace="http://schemas.microsoft.com/sharepoint/v3"/>
    <xsd:import namespace="43f00a5d-55c4-41d3-b741-631800661bd5"/>
    <xsd:import namespace="f3a69106-fb92-4d29-9181-f6efe780d3d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Statu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2:CurrentProjects" minOccurs="0"/>
                <xsd:element ref="ns2:Analyst" minOccurs="0"/>
                <xsd:element ref="ns2:Number" minOccurs="0"/>
                <xsd:element ref="ns2:MediaServiceDateTaken" minOccurs="0"/>
                <xsd:element ref="ns2:MediaLengthInSeconds" minOccurs="0"/>
                <xsd:element ref="ns2:MediaServiceSearchProperties" minOccurs="0"/>
                <xsd:element ref="ns2:To_x002d_From" minOccurs="0"/>
                <xsd:element ref="ns2:Stats" minOccurs="0"/>
                <xsd:element ref="ns2:MediaServiceLocation" minOccurs="0"/>
                <xsd:element ref="ns2:Contact" minOccurs="0"/>
                <xsd:element ref="ns2:Notes" minOccurs="0"/>
                <xsd:element ref="ns2:EstimateSeason"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3" nillable="true" ma:displayName="Unified Compliance Policy Properties" ma:hidden="true" ma:internalName="_ip_UnifiedCompliancePolicyProperties">
      <xsd:simpleType>
        <xsd:restriction base="dms:Note"/>
      </xsd:simpleType>
    </xsd:element>
    <xsd:element name="_ip_UnifiedCompliancePolicyUIAction" ma:index="3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f00a5d-55c4-41d3-b741-631800661b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Status" ma:index="12" nillable="true" ma:displayName="Status" ma:format="Dropdown" ma:internalName="Status">
      <xsd:simpleType>
        <xsd:restriction base="dms:Text">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8f3cf5a-d37e-4cd5-8b80-693f0056fec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CurrentProjects" ma:index="20" nillable="true" ma:displayName="Current Projects" ma:description="Allows you to quick filter items you are working on" ma:format="RadioButtons" ma:internalName="CurrentProjects">
      <xsd:simpleType>
        <xsd:union memberTypes="dms:Text">
          <xsd:simpleType>
            <xsd:restriction base="dms:Choice">
              <xsd:enumeration value="Priority Ongoing"/>
              <xsd:enumeration value="Ongoing"/>
              <xsd:enumeration value="On Hold"/>
            </xsd:restriction>
          </xsd:simpleType>
        </xsd:union>
      </xsd:simpleType>
    </xsd:element>
    <xsd:element name="Analyst" ma:index="21" nillable="true" ma:displayName="Analyst" ma:description="Main contact" ma:format="Dropdown" ma:list="UserInfo" ma:SharePointGroup="0" ma:internalName="Analyst">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umber" ma:index="22" nillable="true" ma:displayName="Number" ma:format="Dropdown" ma:internalName="Number" ma:percentage="FALSE">
      <xsd:simpleType>
        <xsd:restriction base="dms:Number"/>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To_x002d_From" ma:index="26" nillable="true" ma:displayName="To - From" ma:description="This will indicate the sender and receiver of each email. Only emails that originated by FFS will be included in PRA request" ma:format="Dropdown" ma:internalName="To_x002d_From">
      <xsd:simpleType>
        <xsd:union memberTypes="dms:Text">
          <xsd:simpleType>
            <xsd:restriction base="dms:Choice">
              <xsd:enumeration value="FFS to CRDD"/>
              <xsd:enumeration value="FFS to FFS"/>
              <xsd:enumeration value="FFS to SNFD"/>
              <xsd:enumeration value="FFS to CMS"/>
              <xsd:enumeration value="FFS to Provider"/>
              <xsd:enumeration value="FFS to OLS"/>
              <xsd:enumeration value="CRDD (Sender)"/>
              <xsd:enumeration value="SNFD (Sender)"/>
              <xsd:enumeration value="OLS (Sender)"/>
              <xsd:enumeration value="CMS"/>
              <xsd:enumeration value="Private Provider"/>
              <xsd:enumeration value="TPL"/>
            </xsd:restriction>
          </xsd:simpleType>
        </xsd:union>
      </xsd:simpleType>
    </xsd:element>
    <xsd:element name="Stats" ma:index="27" nillable="true" ma:displayName="Status" ma:description="Purpose: Status Guide &#10;&#10;Pending - Information that we are expecting to receive&#10;&#10;In Progress - Division is actively working on the files &#10;&#10;When items is complete, remove the choice tags" ma:format="Dropdown" ma:internalName="Stats">
      <xsd:simpleType>
        <xsd:restriction base="dms:Choice">
          <xsd:enumeration value="Pending"/>
          <xsd:enumeration value="In Progress"/>
          <xsd:enumeration value="Completed"/>
          <xsd:enumeration value="Canceled"/>
          <xsd:enumeration value="OLS Reviewed"/>
        </xsd:restriction>
      </xsd:simpleType>
    </xsd:element>
    <xsd:element name="MediaServiceLocation" ma:index="28" nillable="true" ma:displayName="Location" ma:description="" ma:indexed="true" ma:internalName="MediaServiceLocation" ma:readOnly="true">
      <xsd:simpleType>
        <xsd:restriction base="dms:Text"/>
      </xsd:simpleType>
    </xsd:element>
    <xsd:element name="Contact" ma:index="29" nillable="true" ma:displayName="Contact" ma:format="Dropdown" ma:list="UserInfo" ma:SharePointGroup="0" ma:internalName="Contac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es" ma:index="30" nillable="true" ma:displayName="Notes" ma:format="Dropdown" ma:internalName="Notes">
      <xsd:simpleType>
        <xsd:restriction base="dms:Text">
          <xsd:maxLength value="255"/>
        </xsd:restriction>
      </xsd:simpleType>
    </xsd:element>
    <xsd:element name="EstimateSeason" ma:index="31" nillable="true" ma:displayName="Estimate Season" ma:format="Dropdown" ma:internalName="EstimateSeason" ma:percentage="FALSE">
      <xsd:simpleType>
        <xsd:restriction base="dms:Number"/>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a69106-fb92-4d29-9181-f6efe780d3d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7ea24373-ecb0-4f17-9492-bf1c5e6f585c}" ma:internalName="TaxCatchAll" ma:showField="CatchAllData" ma:web="f3a69106-fb92-4d29-9181-f6efe780d3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umber xmlns="43f00a5d-55c4-41d3-b741-631800661bd5" xsi:nil="true"/>
    <lcf76f155ced4ddcb4097134ff3c332f xmlns="43f00a5d-55c4-41d3-b741-631800661bd5">
      <Terms xmlns="http://schemas.microsoft.com/office/infopath/2007/PartnerControls"/>
    </lcf76f155ced4ddcb4097134ff3c332f>
    <To_x002d_From xmlns="43f00a5d-55c4-41d3-b741-631800661bd5" xsi:nil="true"/>
    <Status xmlns="43f00a5d-55c4-41d3-b741-631800661bd5" xsi:nil="true"/>
    <Analyst xmlns="43f00a5d-55c4-41d3-b741-631800661bd5">
      <UserInfo>
        <DisplayName/>
        <AccountId xsi:nil="true"/>
        <AccountType/>
      </UserInfo>
    </Analyst>
    <Stats xmlns="43f00a5d-55c4-41d3-b741-631800661bd5" xsi:nil="true"/>
    <CurrentProjects xmlns="43f00a5d-55c4-41d3-b741-631800661bd5" xsi:nil="true"/>
    <Contact xmlns="43f00a5d-55c4-41d3-b741-631800661bd5">
      <UserInfo>
        <DisplayName/>
        <AccountId xsi:nil="true"/>
        <AccountType/>
      </UserInfo>
    </Contact>
    <TaxCatchAll xmlns="f3a69106-fb92-4d29-9181-f6efe780d3d9" xsi:nil="true"/>
    <Notes xmlns="43f00a5d-55c4-41d3-b741-631800661bd5" xsi:nil="true"/>
    <EstimateSeason xmlns="43f00a5d-55c4-41d3-b741-631800661bd5"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E5E2EEE1-B5EE-4001-8FFA-6C81ECE68102}">
  <ds:schemaRefs>
    <ds:schemaRef ds:uri="http://schemas.microsoft.com/sharepoint/v3/contenttype/forms"/>
  </ds:schemaRefs>
</ds:datastoreItem>
</file>

<file path=customXml/itemProps2.xml><?xml version="1.0" encoding="utf-8"?>
<ds:datastoreItem xmlns:ds="http://schemas.openxmlformats.org/officeDocument/2006/customXml" ds:itemID="{7B59BB65-F354-4D3F-856B-A7DCE324D8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3f00a5d-55c4-41d3-b741-631800661bd5"/>
    <ds:schemaRef ds:uri="f3a69106-fb92-4d29-9181-f6efe780d3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E5FF3AF-F356-4365-B1AC-928467CFE1E3}">
  <ds:schemaRefs>
    <ds:schemaRef ds:uri="http://schemas.microsoft.com/office/2006/metadata/properties"/>
    <ds:schemaRef ds:uri="http://schemas.microsoft.com/office/infopath/2007/PartnerControls"/>
    <ds:schemaRef ds:uri="43f00a5d-55c4-41d3-b741-631800661bd5"/>
    <ds:schemaRef ds:uri="f3a69106-fb92-4d29-9181-f6efe780d3d9"/>
    <ds:schemaRef ds:uri="http://schemas.microsoft.com/sharepoint/v3"/>
  </ds:schemaRefs>
</ds:datastoreItem>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Disclaimer</vt:lpstr>
      <vt:lpstr>Methodology &amp; Column Desc.</vt:lpstr>
      <vt:lpstr>Budget Impact</vt:lpstr>
      <vt:lpstr>CY 2027 Rates</vt:lpstr>
      <vt:lpstr>CY 2026 Rates</vt:lpstr>
      <vt:lpstr>CY 2027 Calculations</vt:lpstr>
      <vt:lpstr>Data</vt:lpstr>
      <vt:lpstr>CY 2027 Inflation Factors</vt:lpstr>
      <vt:lpstr>License Fees</vt:lpstr>
      <vt:lpstr>SWB Ratio</vt:lpstr>
      <vt:lpstr>TitleRegion1.A19.B31.1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Nguyen4, Kim@DHCS</dc:creator>
  <cp:keywords/>
  <dc:description/>
  <cp:lastModifiedBy>Gerstel, Ashley@DHCS</cp:lastModifiedBy>
  <cp:revision/>
  <dcterms:created xsi:type="dcterms:W3CDTF">2023-10-19T19:46:01Z</dcterms:created>
  <dcterms:modified xsi:type="dcterms:W3CDTF">2026-09-28T16:48:44Z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0x010100C5A746553B17F24BBD5AC905186379EC</vt:lpwstr>
  </property>
  <property fmtid="{D5CDD505-2E9C-101B-9397-08002B2CF9AE}" pid="3" name="MediaServiceImageTags">
    <vt:lpwstr/>
  </property>
</Properties>
</file>