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ERoseWalk\Desktop\"/>
    </mc:Choice>
  </mc:AlternateContent>
  <workbookProtection workbookAlgorithmName="SHA-512" workbookHashValue="YPWtrKVmLs2XTnWu6S/+VcU2iSsks1/Hokukq3FVPFT3s3VMvhf7iOpDO3d4BaKDx7qVF6FaEeggbdaw5uOUbA==" workbookSaltValue="jOyL8GrDtavtv2OT6P/X1A==" workbookSpinCount="100000" lockStructure="1"/>
  <bookViews>
    <workbookView xWindow="-110" yWindow="-110" windowWidth="19420" windowHeight="10420" tabRatio="823" activeTab="2"/>
  </bookViews>
  <sheets>
    <sheet name="Certification" sheetId="1" r:id="rId1"/>
    <sheet name="Allocation Statistics" sheetId="10" r:id="rId2"/>
    <sheet name="WS A Summary" sheetId="2" r:id="rId3"/>
    <sheet name="WS B S&amp;B Data" sheetId="16" r:id="rId4"/>
    <sheet name="WS B.1 Funding" sheetId="19" r:id="rId5"/>
    <sheet name="WS C Other Costs" sheetId="4" r:id="rId6"/>
    <sheet name="C.1 Equip Depreciation" sheetId="15" r:id="rId7"/>
    <sheet name="WS D Contractor Costs" sheetId="5" r:id="rId8"/>
    <sheet name="WS E Interim Reimb." sheetId="11" r:id="rId9"/>
  </sheets>
  <definedNames>
    <definedName name="_xlnm.Print_Area" localSheetId="1">'Allocation Statistics'!$B$1:$C$21</definedName>
    <definedName name="_xlnm.Print_Area" localSheetId="6">'C.1 Equip Depreciation'!$A$1:$L$40</definedName>
    <definedName name="_xlnm.Print_Area" localSheetId="0">Certification!$A$1:$G$74</definedName>
    <definedName name="_xlnm.Print_Area" localSheetId="2">'WS A Summary'!$A$1:$C$53</definedName>
    <definedName name="_xlnm.Print_Area" localSheetId="3">'WS B S&amp;B Data'!$B$1:$H$33</definedName>
    <definedName name="_xlnm.Print_Area" localSheetId="4">'WS B.1 Funding'!$A$1:$G$35</definedName>
    <definedName name="_xlnm.Print_Area" localSheetId="5">'WS C Other Costs'!$A$1:$J$35</definedName>
    <definedName name="_xlnm.Print_Area" localSheetId="7">'WS D Contractor Costs'!$A$1:$H$35</definedName>
    <definedName name="_xlnm.Print_Area" localSheetId="8">'WS E Interim Reimb.'!$A$1:$E$25</definedName>
    <definedName name="_xlnm.Print_Titles" localSheetId="0">Certification!$1:$5</definedName>
    <definedName name="_xlnm.Print_Titles" localSheetId="2">'WS A Summary'!$1:$4</definedName>
    <definedName name="_xlnm.Print_Titles" localSheetId="3">'WS B S&amp;B Data'!$1:$4</definedName>
    <definedName name="_xlnm.Print_Titles" localSheetId="8">'WS E Interim Reimb.'!$1:$4</definedName>
    <definedName name="TitleRegion.b5.h30.8">'WS D Contractor Costs'!$B$5</definedName>
    <definedName name="TitleRegion1.a2.l37">'C.1 Equip Depreciation'!$A$5</definedName>
    <definedName name="TitleRegion1.a5.h30.4">'WS B S&amp;B Data'!$C$7</definedName>
    <definedName name="TitleRegion1.a5.l37.7">'C.1 Equip Depreciation'!$A$7</definedName>
    <definedName name="TitleRegion1.a6.a8.2">'Allocation Statistics'!$B$6</definedName>
    <definedName name="TitleRegion1.a7.e21.9">'WS E Interim Reimb.'!$A$7</definedName>
    <definedName name="TitleRegion1.a7.e22.9">'WS E Interim Reimb.'!$B$17</definedName>
    <definedName name="TitleRegion1.a7.e34.13">'WS E Interim Reimb.'!$D$9</definedName>
    <definedName name="TitleRegion1.b5.e70.3">'WS A Summary'!$A$5</definedName>
    <definedName name="TitleRegion1.b5.g30.5">'WS B.1 Funding'!$A$1</definedName>
    <definedName name="TitleRegion1.b5.h30.4">'WS B S&amp;B Data'!$B$6</definedName>
    <definedName name="TitleRegion1.b5.h30.8">'WS D Contractor Costs'!$D$15</definedName>
    <definedName name="TitleRegion1.b5.i30.6">'WS C Other Costs'!$B$5</definedName>
    <definedName name="TitleRegion1.b5.j30.6">'WS C Other Costs'!$I$14</definedName>
    <definedName name="TitleRegion1.b56.e71.1">Certification!$B$57</definedName>
    <definedName name="TitleRegion2.a9.c18.2">'Allocation Statistics'!$B$11</definedName>
    <definedName name="TitleRegion3.a19.b24.2">'Allocation Statistics'!$B$13</definedName>
    <definedName name="Z_28D847F1_2D20_4AB9_A0E0_FA308B0BA2E9_.wvu.Cols" localSheetId="2" hidden="1">'WS A Summary'!$I:$I</definedName>
    <definedName name="Z_28D847F1_2D20_4AB9_A0E0_FA308B0BA2E9_.wvu.PrintArea" localSheetId="0" hidden="1">Certification!$A$1:$G$51</definedName>
    <definedName name="Z_28D847F1_2D20_4AB9_A0E0_FA308B0BA2E9_.wvu.PrintArea" localSheetId="2" hidden="1">'WS A Summary'!$A$1:$D$53</definedName>
    <definedName name="Z_28D847F1_2D20_4AB9_A0E0_FA308B0BA2E9_.wvu.PrintArea" localSheetId="8" hidden="1">'WS E Interim Reimb.'!$A$1:$E$25</definedName>
    <definedName name="Z_28D847F1_2D20_4AB9_A0E0_FA308B0BA2E9_.wvu.PrintTitles" localSheetId="8" hidden="1">'WS E Interim Reimb.'!$1:$4</definedName>
    <definedName name="Z_B5C9438F_069E_4498_AEA6_C01E918C6F69_.wvu.Cols" localSheetId="2" hidden="1">'WS A Summary'!$I:$I</definedName>
    <definedName name="Z_B5C9438F_069E_4498_AEA6_C01E918C6F69_.wvu.PrintArea" localSheetId="0" hidden="1">Certification!$A$1:$G$51</definedName>
    <definedName name="Z_B5C9438F_069E_4498_AEA6_C01E918C6F69_.wvu.PrintArea" localSheetId="2" hidden="1">'WS A Summary'!$A$1:$D$53</definedName>
    <definedName name="Z_B5C9438F_069E_4498_AEA6_C01E918C6F69_.wvu.PrintArea" localSheetId="8" hidden="1">'WS E Interim Reimb.'!$A$1:$E$25</definedName>
    <definedName name="Z_B5C9438F_069E_4498_AEA6_C01E918C6F69_.wvu.PrintTitles" localSheetId="8" hidden="1">'WS E Interim Reimb.'!$1:$4</definedName>
    <definedName name="Z_CF10811B_6A69_41CB_8E67_7565C095F74D_.wvu.Cols" localSheetId="2" hidden="1">'WS A Summary'!$I:$I</definedName>
    <definedName name="Z_CF10811B_6A69_41CB_8E67_7565C095F74D_.wvu.PrintArea" localSheetId="0" hidden="1">Certification!$A$1:$G$51</definedName>
    <definedName name="Z_CF10811B_6A69_41CB_8E67_7565C095F74D_.wvu.PrintArea" localSheetId="2" hidden="1">'WS A Summary'!$A$1:$D$53</definedName>
    <definedName name="Z_CF10811B_6A69_41CB_8E67_7565C095F74D_.wvu.PrintArea" localSheetId="8" hidden="1">'WS E Interim Reimb.'!$A$1:$E$25</definedName>
    <definedName name="Z_CF10811B_6A69_41CB_8E67_7565C095F74D_.wvu.PrintTitles" localSheetId="8" hidden="1">'WS E Interim Reimb.'!$1:$4</definedName>
  </definedNames>
  <calcPr calcId="162913"/>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1" l="1"/>
  <c r="D22" i="11"/>
  <c r="C22" i="11"/>
  <c r="C33" i="16"/>
  <c r="C32" i="16"/>
  <c r="C31" i="16"/>
  <c r="C21" i="10"/>
  <c r="C20" i="10"/>
  <c r="C19" i="10"/>
  <c r="H15" i="4" l="1"/>
  <c r="E7" i="16"/>
  <c r="E8" i="16"/>
  <c r="E9" i="16"/>
  <c r="E10" i="16"/>
  <c r="E11" i="16"/>
  <c r="E12" i="16"/>
  <c r="E13" i="16"/>
  <c r="E14" i="16"/>
  <c r="E15" i="16"/>
  <c r="E16" i="16"/>
  <c r="E17" i="16"/>
  <c r="E18" i="16"/>
  <c r="E19" i="16"/>
  <c r="B7" i="10"/>
  <c r="B8" i="10"/>
  <c r="C20" i="19"/>
  <c r="D20" i="19"/>
  <c r="F20" i="19"/>
  <c r="C21" i="19"/>
  <c r="D21" i="19"/>
  <c r="F21" i="19"/>
  <c r="C22" i="19"/>
  <c r="D22" i="19"/>
  <c r="F22" i="19"/>
  <c r="C23" i="19"/>
  <c r="D23" i="19"/>
  <c r="F23" i="19"/>
  <c r="C24" i="19"/>
  <c r="D24" i="19"/>
  <c r="E24" i="19"/>
  <c r="F24" i="19"/>
  <c r="C25" i="19"/>
  <c r="D25" i="19"/>
  <c r="F25" i="19"/>
  <c r="C26" i="19"/>
  <c r="D26" i="19"/>
  <c r="F26" i="19"/>
  <c r="C27" i="19"/>
  <c r="D27" i="19"/>
  <c r="F27" i="19"/>
  <c r="C28" i="19"/>
  <c r="D28" i="19"/>
  <c r="E28" i="19"/>
  <c r="F28" i="19"/>
  <c r="C29" i="19"/>
  <c r="D29" i="19"/>
  <c r="F29" i="19"/>
  <c r="C7" i="19"/>
  <c r="H20" i="4"/>
  <c r="E20" i="19" s="1"/>
  <c r="H21" i="4"/>
  <c r="E21" i="19" s="1"/>
  <c r="H22" i="4"/>
  <c r="E22" i="19" s="1"/>
  <c r="H23" i="4"/>
  <c r="E23" i="19" s="1"/>
  <c r="H24" i="4"/>
  <c r="H25" i="4"/>
  <c r="E25" i="19" s="1"/>
  <c r="H26" i="4"/>
  <c r="E26" i="19" s="1"/>
  <c r="H27" i="4"/>
  <c r="E27" i="19" s="1"/>
  <c r="H28" i="4"/>
  <c r="H29" i="4"/>
  <c r="E29" i="19" s="1"/>
  <c r="F20" i="5"/>
  <c r="F21" i="5"/>
  <c r="F22" i="5"/>
  <c r="F23" i="5"/>
  <c r="F24" i="5"/>
  <c r="F25" i="5"/>
  <c r="F26" i="5"/>
  <c r="F27" i="5"/>
  <c r="F28" i="5"/>
  <c r="F29" i="5"/>
  <c r="C48" i="2"/>
  <c r="G22" i="19" l="1"/>
  <c r="G27" i="19"/>
  <c r="G20" i="19"/>
  <c r="G25" i="19"/>
  <c r="G26" i="19"/>
  <c r="G23" i="19"/>
  <c r="G24" i="19"/>
  <c r="G28" i="19"/>
  <c r="G29" i="19"/>
  <c r="G21" i="19"/>
  <c r="H7" i="15" l="1"/>
  <c r="C74" i="1"/>
  <c r="C25" i="11"/>
  <c r="C35" i="5"/>
  <c r="C40" i="15"/>
  <c r="D35" i="4"/>
  <c r="D33" i="4"/>
  <c r="C35" i="19"/>
  <c r="C53" i="2"/>
  <c r="C24" i="11" l="1"/>
  <c r="C23" i="11"/>
  <c r="C52" i="2"/>
  <c r="C51" i="2"/>
  <c r="C34" i="19"/>
  <c r="C33" i="19"/>
  <c r="D34" i="4"/>
  <c r="C39" i="15"/>
  <c r="C38" i="15"/>
  <c r="C34" i="5"/>
  <c r="C33" i="5"/>
  <c r="F11" i="19" l="1"/>
  <c r="F10" i="19"/>
  <c r="F9" i="19"/>
  <c r="C73" i="1" l="1"/>
  <c r="C72" i="1"/>
  <c r="F11" i="5"/>
  <c r="F9" i="5"/>
  <c r="H11" i="4"/>
  <c r="E11" i="19" s="1"/>
  <c r="H9" i="4"/>
  <c r="E9" i="19" s="1"/>
  <c r="D11" i="19"/>
  <c r="C11" i="19"/>
  <c r="H11" i="16"/>
  <c r="D9" i="19"/>
  <c r="C9" i="19"/>
  <c r="H9" i="16" l="1"/>
  <c r="G9" i="19"/>
  <c r="C9" i="2" s="1"/>
  <c r="G11" i="19"/>
  <c r="C11" i="2" s="1"/>
  <c r="I30" i="4" l="1"/>
  <c r="F8" i="19"/>
  <c r="F12" i="19"/>
  <c r="F14" i="19"/>
  <c r="F15" i="19"/>
  <c r="F17" i="19"/>
  <c r="F18" i="19"/>
  <c r="F19" i="19"/>
  <c r="F7" i="19"/>
  <c r="C16" i="10"/>
  <c r="C18" i="10" s="1"/>
  <c r="C41" i="2" s="1"/>
  <c r="F13" i="19" l="1"/>
  <c r="F16" i="19"/>
  <c r="F30" i="16"/>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7" i="15" l="1"/>
  <c r="H31" i="4" s="1"/>
  <c r="F30" i="19"/>
  <c r="C35" i="2" l="1"/>
  <c r="H8" i="4"/>
  <c r="E8" i="19" s="1"/>
  <c r="H10" i="4"/>
  <c r="E10" i="19" s="1"/>
  <c r="H12" i="4"/>
  <c r="E12" i="19" s="1"/>
  <c r="H13" i="4"/>
  <c r="E13" i="19" s="1"/>
  <c r="H14" i="4"/>
  <c r="E14" i="19" s="1"/>
  <c r="E15" i="19"/>
  <c r="H16" i="4"/>
  <c r="E16" i="19" s="1"/>
  <c r="H17" i="4"/>
  <c r="E17" i="19" s="1"/>
  <c r="H18" i="4"/>
  <c r="E18" i="19" s="1"/>
  <c r="H19" i="4"/>
  <c r="E19" i="19" s="1"/>
  <c r="H7" i="4"/>
  <c r="E7" i="19" l="1"/>
  <c r="E30" i="19" s="1"/>
  <c r="H30" i="4"/>
  <c r="H32" i="4" s="1"/>
  <c r="D16" i="19" l="1"/>
  <c r="D14" i="19"/>
  <c r="D13" i="19"/>
  <c r="D10" i="19"/>
  <c r="D8" i="19"/>
  <c r="C16" i="19"/>
  <c r="C10" i="19"/>
  <c r="D18" i="19"/>
  <c r="C18" i="19"/>
  <c r="D19" i="19"/>
  <c r="C19" i="19"/>
  <c r="D7" i="19"/>
  <c r="D12" i="19"/>
  <c r="C12" i="19"/>
  <c r="D15" i="19"/>
  <c r="C15" i="19"/>
  <c r="D17" i="19"/>
  <c r="C17" i="19"/>
  <c r="G15" i="19" l="1"/>
  <c r="C15" i="2" s="1"/>
  <c r="G10" i="19"/>
  <c r="C10" i="2" s="1"/>
  <c r="G7" i="19"/>
  <c r="C7" i="2" s="1"/>
  <c r="H16" i="16"/>
  <c r="C20" i="2"/>
  <c r="G18" i="19"/>
  <c r="C18" i="2" s="1"/>
  <c r="G16" i="19"/>
  <c r="C16" i="2" s="1"/>
  <c r="G17" i="19"/>
  <c r="C17" i="2" s="1"/>
  <c r="G12" i="19"/>
  <c r="C12" i="2" s="1"/>
  <c r="C21" i="2"/>
  <c r="G19" i="19"/>
  <c r="C19" i="2" s="1"/>
  <c r="H10" i="16"/>
  <c r="H14" i="16"/>
  <c r="C14" i="19"/>
  <c r="G14" i="19" s="1"/>
  <c r="C14" i="2" s="1"/>
  <c r="E22" i="16"/>
  <c r="H22" i="16" s="1"/>
  <c r="C22" i="2"/>
  <c r="E24" i="16"/>
  <c r="H24" i="16" s="1"/>
  <c r="C24" i="2"/>
  <c r="E26" i="16"/>
  <c r="H26" i="16" s="1"/>
  <c r="C26" i="2"/>
  <c r="E28" i="16"/>
  <c r="H28" i="16" s="1"/>
  <c r="C28" i="2"/>
  <c r="E29" i="16"/>
  <c r="H29" i="16" s="1"/>
  <c r="C29" i="2"/>
  <c r="C8" i="19"/>
  <c r="G8" i="19" s="1"/>
  <c r="C8" i="2" s="1"/>
  <c r="D30" i="19"/>
  <c r="H13" i="16"/>
  <c r="C13" i="19"/>
  <c r="G13" i="19" s="1"/>
  <c r="E23" i="16"/>
  <c r="H23" i="16" s="1"/>
  <c r="C23" i="2"/>
  <c r="E25" i="16"/>
  <c r="H25" i="16" s="1"/>
  <c r="C25" i="2"/>
  <c r="E27" i="16"/>
  <c r="H27" i="16" s="1"/>
  <c r="C27" i="2"/>
  <c r="E20" i="16"/>
  <c r="H20" i="16" s="1"/>
  <c r="H18" i="16"/>
  <c r="H15" i="16"/>
  <c r="H17" i="16"/>
  <c r="H12" i="16"/>
  <c r="E21" i="16"/>
  <c r="H21" i="16" s="1"/>
  <c r="H19" i="16"/>
  <c r="D30" i="16"/>
  <c r="C30" i="16"/>
  <c r="H8" i="16" l="1"/>
  <c r="E30" i="16"/>
  <c r="H7" i="16"/>
  <c r="C13" i="2"/>
  <c r="C30" i="19"/>
  <c r="G30" i="19"/>
  <c r="H30" i="16" l="1"/>
  <c r="C30" i="2"/>
  <c r="C31" i="2" s="1"/>
  <c r="C45" i="2"/>
  <c r="C49" i="2" s="1"/>
  <c r="F19" i="5"/>
  <c r="F18" i="5"/>
  <c r="F17" i="5"/>
  <c r="F16" i="5"/>
  <c r="F15" i="5"/>
  <c r="F14" i="5"/>
  <c r="F13" i="5"/>
  <c r="F12" i="5"/>
  <c r="F10" i="5"/>
  <c r="F8" i="5"/>
  <c r="F7" i="5"/>
  <c r="E30" i="5"/>
  <c r="F30" i="5" l="1"/>
  <c r="G30" i="5" l="1"/>
  <c r="D30" i="5"/>
  <c r="C30" i="5"/>
  <c r="C31" i="5" s="1"/>
  <c r="C32" i="5" s="1"/>
  <c r="G30" i="4"/>
  <c r="F30" i="4"/>
  <c r="E30" i="4"/>
  <c r="D30" i="4"/>
  <c r="C30" i="4"/>
  <c r="C39" i="2" l="1"/>
  <c r="C37" i="2"/>
  <c r="C32" i="2"/>
  <c r="C33" i="2" s="1"/>
  <c r="C43" i="2"/>
  <c r="C34" i="2" l="1"/>
  <c r="C36" i="2" l="1"/>
  <c r="C38" i="2" s="1"/>
  <c r="C40" i="2" s="1"/>
  <c r="C42" i="2" s="1"/>
  <c r="C44" i="2" l="1"/>
  <c r="C50" i="2" s="1"/>
  <c r="G46" i="1"/>
</calcChain>
</file>

<file path=xl/sharedStrings.xml><?xml version="1.0" encoding="utf-8"?>
<sst xmlns="http://schemas.openxmlformats.org/spreadsheetml/2006/main" count="556" uniqueCount="273">
  <si>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</si>
  <si>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</si>
  <si>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</si>
  <si>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</si>
  <si>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</si>
  <si>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</si>
  <si>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</si>
  <si>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</si>
  <si>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</si>
  <si>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</si>
  <si>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</si>
  <si>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</si>
  <si>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</si>
  <si>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</si>
  <si>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</si>
  <si>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</si>
  <si>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</si>
  <si>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</si>
  <si>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</si>
  <si>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</si>
  <si>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</si>
  <si>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</si>
  <si>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</si>
  <si>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</si>
  <si>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</si>
  <si>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</si>
  <si>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</si>
  <si>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</si>
  <si>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</si>
  <si>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</si>
  <si>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</si>
  <si>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</si>
  <si>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</si>
  <si>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</si>
  <si>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</si>
  <si>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</si>
  <si>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</si>
  <si>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Contact:  Name</t>
  </si>
  <si>
    <t>Certification of State Matching Funds for LEA Services:</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</si>
  <si>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</si>
  <si>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</si>
  <si>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</si>
  <si>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</si>
  <si>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</si>
  <si>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</si>
  <si>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</si>
  <si>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</si>
  <si>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</si>
  <si>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</si>
  <si>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</si>
  <si>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</si>
  <si>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</si>
  <si>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</si>
  <si>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</si>
  <si>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</si>
  <si>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</si>
  <si>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</si>
  <si>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</si>
  <si>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</si>
  <si>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</si>
  <si>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</si>
  <si>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</si>
  <si>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</si>
  <si>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</si>
  <si>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</si>
  <si>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</si>
  <si>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</si>
  <si>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</si>
  <si>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</si>
  <si>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</si>
  <si>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</si>
  <si>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</si>
  <si>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</si>
  <si>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</si>
  <si>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</si>
  <si>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</si>
  <si>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</si>
  <si>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</si>
  <si>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</si>
  <si>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</si>
  <si>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</si>
  <si>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</si>
  <si>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</si>
  <si>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</si>
  <si>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</si>
  <si>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</si>
  <si>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</si>
  <si>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</si>
  <si>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</si>
  <si>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</si>
  <si>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</si>
  <si>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</si>
  <si>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</si>
  <si>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</si>
  <si>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</si>
  <si>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</si>
  <si>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</si>
  <si>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</si>
  <si>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</si>
  <si>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</si>
  <si>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</si>
  <si>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</si>
  <si>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</si>
  <si>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</si>
  <si>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</si>
  <si>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</si>
  <si>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</si>
  <si>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</si>
  <si>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</si>
  <si>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</si>
  <si>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</si>
  <si>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</si>
  <si>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</si>
  <si>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</si>
  <si>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</si>
  <si>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</si>
  <si>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</si>
  <si>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</si>
  <si>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</si>
  <si>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</si>
  <si>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</si>
  <si>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</si>
  <si>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</si>
  <si>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</si>
  <si>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</si>
  <si>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</si>
  <si>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</si>
  <si>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</si>
  <si>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</si>
  <si>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</si>
  <si>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</si>
  <si>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</si>
  <si>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</si>
  <si>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</si>
  <si>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</si>
  <si>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</si>
  <si>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Nurses</t>
  </si>
  <si>
    <t>q.</t>
  </si>
  <si>
    <t>Allocation Statistics</t>
  </si>
  <si>
    <t xml:space="preserve">Was the asset retired during the cost report period?  </t>
  </si>
  <si>
    <t>Annual Straight-Line Depreciation</t>
  </si>
  <si>
    <t xml:space="preserve">Worksheet C.1:  Direct Medical Equipment - Depreciation  </t>
  </si>
  <si>
    <t>Total Direct Medical Equipment Depreciation for the Year (from Worksheet C.1)</t>
  </si>
  <si>
    <t>Total "Other Costs"</t>
  </si>
  <si>
    <t>F = A+B+C-D</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</si>
  <si>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</si>
  <si>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</si>
  <si>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</si>
  <si>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</si>
  <si>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</si>
  <si>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</si>
  <si>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</si>
  <si>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Total Computable Medi-Cal Costs (j * k)</t>
  </si>
  <si>
    <t>Resource Code Account Number(s)</t>
  </si>
  <si>
    <t>Resource Code Account Numbers</t>
  </si>
  <si>
    <t>RMTS Direct Medical Service Percentage (from Allocation Statistics)</t>
  </si>
  <si>
    <t>Indirect Cost Rate (from Allocation Statistics)</t>
  </si>
  <si>
    <t>Net Personnel Costs (from Worksheet B.1)</t>
  </si>
  <si>
    <t>G</t>
  </si>
  <si>
    <t>Total Other Costs (Gross)</t>
  </si>
  <si>
    <t>Total Gross Salaries</t>
  </si>
  <si>
    <t>Total Gross Benefits</t>
  </si>
  <si>
    <t xml:space="preserve">Total Gross Other Costs </t>
  </si>
  <si>
    <t>H</t>
  </si>
  <si>
    <t>Depreciable Cost</t>
  </si>
  <si>
    <t>r.</t>
  </si>
  <si>
    <t>s.</t>
  </si>
  <si>
    <t>Month/
Year Placed in Service</t>
  </si>
  <si>
    <t>Month/
Year Placed Out of Service</t>
  </si>
  <si>
    <t>Equipment Depreciation Costs</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</si>
  <si>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</si>
  <si>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</si>
  <si>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</si>
  <si>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</si>
  <si>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</si>
  <si>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</si>
  <si>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Registered Associate Clinical Social Workers</t>
  </si>
  <si>
    <t xml:space="preserve">Worksheet B:  Salary and Benefits Data Report </t>
  </si>
  <si>
    <t>t.</t>
  </si>
  <si>
    <t>p.</t>
  </si>
  <si>
    <t>Medi-Cal Eligibility Ratio (as adjusted, from Allocation Statistics)</t>
  </si>
  <si>
    <t>1. General Provider Information</t>
  </si>
  <si>
    <t xml:space="preserve"> 2. Allocation Statistics</t>
  </si>
  <si>
    <t xml:space="preserve">3. Medi-Cal Eligibility Ratio: </t>
  </si>
  <si>
    <t>(Yes or No)</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</si>
  <si>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</si>
  <si>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</si>
  <si>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</si>
  <si>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</si>
  <si>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</si>
  <si>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</si>
  <si>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</si>
  <si>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</si>
  <si>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rPr>
        <b/>
        <sz val="12"/>
        <rFont val="Arial"/>
        <family val="2"/>
      </rPr>
      <t>If Yes</t>
    </r>
    <r>
      <rPr>
        <sz val="12"/>
        <rFont val="Arial"/>
        <family val="2"/>
      </rPr>
      <t>, who was your LEA's LEC/LGA?</t>
    </r>
  </si>
  <si>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</si>
  <si>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</si>
  <si>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</si>
  <si>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</si>
  <si>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</si>
  <si>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</si>
  <si>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</si>
  <si>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</si>
  <si>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 xml:space="preserve">School-Based Medi-Cal Administrative Activities (SMAA) Program </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</si>
  <si>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</si>
  <si>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</si>
  <si>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</si>
  <si>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</si>
  <si>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</si>
  <si>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</si>
  <si>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</si>
  <si>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</si>
  <si>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</si>
  <si>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</si>
  <si>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</si>
  <si>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</si>
  <si>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</si>
  <si>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</si>
  <si>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</si>
  <si>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</si>
  <si>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</si>
  <si>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</si>
  <si>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</si>
  <si>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</si>
  <si>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</si>
  <si>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</si>
  <si>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DO NOT ENTER ANY DATA INTO THE SHADED CELLS.  CELLS SHADED IN GRAY WILL BE AUTOMATICALLY POPULATED </t>
  </si>
  <si>
    <t>WITH DATA ENTERED ON OTHER MEDI-CAL CRCS WORKSHEETS.</t>
  </si>
  <si>
    <t>(IEP/IFSP Services and Non-IEP/IFSP Services)</t>
  </si>
  <si>
    <t>Contracted Services Costs (from W/S D)</t>
  </si>
  <si>
    <t>Direct Medical Equipment Depreciation (from W/S C.1)</t>
  </si>
  <si>
    <t xml:space="preserve">Other Health Coverage </t>
  </si>
  <si>
    <t>(From Worksheet A)</t>
  </si>
  <si>
    <t>SMAA Reimbursement for Pool 1 Personal Service Contractors (PSC)</t>
  </si>
  <si>
    <t xml:space="preserve">LEA represents that its expenditures under the LEA Medi-Cal Billing Option Program represent allowable </t>
  </si>
  <si>
    <t xml:space="preserve">Total Overpayment/(Underpayment) For LEA BOP Services </t>
  </si>
  <si>
    <t>LEA BOP Billing Consortium:</t>
  </si>
  <si>
    <t>Local Educational Agency Medi-Cal Billing Option Program (LEA BOP)</t>
  </si>
  <si>
    <t>Direct Medical Service Percentage from Time Study Results (obtained from LEA BOP website)</t>
  </si>
  <si>
    <t>Worksheet A: Summary Costs of Providing LEA BOP Services</t>
  </si>
  <si>
    <t>State Fiscal Year Totals</t>
  </si>
  <si>
    <t xml:space="preserve">SFY Totals: </t>
  </si>
  <si>
    <t xml:space="preserve">   SFY Totals</t>
  </si>
  <si>
    <t>Total LEA BOP Services</t>
  </si>
  <si>
    <t>LEA BOP Provider Name</t>
  </si>
  <si>
    <t>Counselors/Marriage and Family Therapists (MFTs)</t>
  </si>
  <si>
    <t>Associate Marriage and Family Therapists (Associate MFTs)</t>
  </si>
  <si>
    <t>Counselors/MFTs</t>
  </si>
  <si>
    <t>Indirect Costs Associated with Total Contract Costs (5800)</t>
  </si>
  <si>
    <t>SFY 2018-19</t>
  </si>
  <si>
    <t>Federal Medicaid Assistance Percentage (FMAP) for July 1, 2018 to June 30, 2019 - Title XIX</t>
  </si>
  <si>
    <t>u.</t>
  </si>
  <si>
    <t xml:space="preserve">Total Medi-Cal Maximum Reimbursable Cost (l *m) </t>
  </si>
  <si>
    <t>PSC reimb. plus indirect costs (r * 1 + indirect cost rate * 50% FMAP)</t>
  </si>
  <si>
    <t>Total Reimbursement (p + q + s)</t>
  </si>
  <si>
    <t>Overpayment/(Underpayment) (t - l)</t>
  </si>
  <si>
    <t>SFY 18-19 Total Salaries</t>
  </si>
  <si>
    <t>SFY 18-19 Total Benefits</t>
  </si>
  <si>
    <t>SFY 18-19 Gross Compensation Expenditures</t>
  </si>
  <si>
    <t>SFY 18-19 Net Compensation Expenditures</t>
  </si>
  <si>
    <t>Dates of Service 7/1/18 - 6/30/19</t>
  </si>
  <si>
    <t>Physicians</t>
  </si>
  <si>
    <t>Did your LEA participate in the SMAA claiming program during SFY 2018-19?</t>
  </si>
  <si>
    <t>Interim Medi-Cal Reimbursement through the FI (from W/S E)</t>
  </si>
  <si>
    <t>FMAP Title XIX (7/1/18-6/30/19)</t>
  </si>
  <si>
    <t xml:space="preserve">Worksheet E: Interim Payment Data for LEA BOP Services </t>
  </si>
  <si>
    <t>Statewide Unsatisfactory Immigration Status Adjustment Factor</t>
  </si>
  <si>
    <t xml:space="preserve">Number of Medicaid Enrolled Students in the LEA </t>
  </si>
  <si>
    <t>Total Number of Students Enrolled in the LEA</t>
  </si>
  <si>
    <t>Calculated Medi-Cal Eligibility Ratio</t>
  </si>
  <si>
    <t>Adjusted Medi-Cal Eligibility Ratio</t>
  </si>
  <si>
    <t>Net Contract Costs (including indirect costs)</t>
  </si>
  <si>
    <t>Worksheet B.1:  State Fiscal Year Funding Summary for Employed Practitioners (No Input Required)</t>
  </si>
  <si>
    <t>SEE LEA BOP WEBSITE FOR ELECTRONIC CERTIFICATION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</si>
</sst>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5"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b/>
      <sz val="12"/>
      <color rgb="FF242424"/>
      <name val="Arial"/>
      <family val="2"/>
    </font>
    <font>
      <sz val="12"/>
      <color rgb="FF242424"/>
      <name val="Arial"/>
      <family val="2"/>
    </font>
    <font>
      <sz val="12"/>
      <color theme="1"/>
      <name val="Arial"/>
      <family val="2"/>
    </font>
    <font>
      <sz val="12"/>
      <color rgb="FFC00000"/>
      <name val="Arial"/>
      <family val="2"/>
    </font>
    <font>
      <i/>
      <sz val="12"/>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i/>
      <sz val="12"/>
      <name val="Arial"/>
      <family val="2"/>
    </font>
  </fonts>
  <fills count="10">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42">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9"/>
      </right>
      <top style="medium">
        <color indexed="64"/>
      </top>
      <bottom/>
      <diagonal/>
    </border>
  </borders>
  <cellStyleXfs count="28">
    <xf numFmtId="0" fontId="0" fillId="0" borderId="0"/>
    <xf numFmtId="43" fontId="4"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0" fontId="6" fillId="0" borderId="0"/>
    <xf numFmtId="9" fontId="15" fillId="0" borderId="0" applyFont="0" applyFill="0" applyBorder="0" applyAlignment="0" applyProtection="0"/>
    <xf numFmtId="0" fontId="3" fillId="0" borderId="0"/>
    <xf numFmtId="44" fontId="17"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1" fillId="0" borderId="0"/>
    <xf numFmtId="0" fontId="1" fillId="0" borderId="0"/>
    <xf numFmtId="9" fontId="4" fillId="0" borderId="0" applyFont="0" applyFill="0" applyBorder="0" applyAlignment="0" applyProtection="0"/>
  </cellStyleXfs>
  <cellXfs count="325">
    <xf numFmtId="0" fontId="0" fillId="0" borderId="0" xfId="0"/>
    <xf numFmtId="0" fontId="10" fillId="0" borderId="0" xfId="0" applyFont="1" applyFill="1" applyProtection="1"/>
    <xf numFmtId="0" fontId="9" fillId="0" borderId="0" xfId="0" applyFont="1" applyProtection="1"/>
    <xf numFmtId="43" fontId="10" fillId="0" borderId="0" xfId="0" applyNumberFormat="1" applyFont="1" applyFill="1" applyAlignment="1" applyProtection="1">
      <alignment horizontal="right"/>
    </xf>
    <xf numFmtId="0" fontId="9" fillId="0" borderId="0" xfId="0" applyFont="1" applyFill="1" applyProtection="1"/>
    <xf numFmtId="0" fontId="11" fillId="0" borderId="0" xfId="0" applyFont="1" applyAlignment="1" applyProtection="1"/>
    <xf numFmtId="0" fontId="9" fillId="0" borderId="0" xfId="0" applyFont="1" applyFill="1" applyBorder="1" applyProtection="1"/>
    <xf numFmtId="43" fontId="9" fillId="0" borderId="0" xfId="0" applyNumberFormat="1" applyFont="1" applyFill="1" applyAlignment="1" applyProtection="1">
      <alignment horizontal="right"/>
    </xf>
    <xf numFmtId="43" fontId="9" fillId="0" borderId="0" xfId="0" applyNumberFormat="1" applyFont="1" applyFill="1" applyProtection="1"/>
    <xf numFmtId="43" fontId="9" fillId="0" borderId="0" xfId="0" applyNumberFormat="1" applyFont="1" applyProtection="1"/>
    <xf numFmtId="43" fontId="9" fillId="0" borderId="0" xfId="0" applyNumberFormat="1" applyFont="1" applyAlignment="1" applyProtection="1">
      <alignment horizontal="right"/>
    </xf>
    <xf numFmtId="0" fontId="9" fillId="0" borderId="0" xfId="0" applyFont="1" applyAlignment="1" applyProtection="1">
      <alignment wrapText="1"/>
    </xf>
    <xf numFmtId="0" fontId="9" fillId="0" borderId="0" xfId="0" applyFont="1" applyAlignment="1">
      <alignment horizontal="centerContinuous"/>
    </xf>
    <xf numFmtId="0" fontId="9" fillId="0" borderId="0" xfId="0" applyFont="1" applyAlignment="1" applyProtection="1">
      <alignment horizontal="centerContinuous"/>
    </xf>
    <xf numFmtId="0" fontId="9" fillId="0" borderId="0" xfId="0" applyFont="1"/>
    <xf numFmtId="166" fontId="9" fillId="0" borderId="0" xfId="0" applyNumberFormat="1" applyFont="1" applyFill="1" applyBorder="1" applyAlignment="1" applyProtection="1">
      <alignment horizontal="center"/>
    </xf>
    <xf numFmtId="43" fontId="10" fillId="0" borderId="0" xfId="0" applyNumberFormat="1" applyFont="1" applyAlignment="1" applyProtection="1">
      <alignment horizontal="right"/>
    </xf>
    <xf numFmtId="0" fontId="9" fillId="0" borderId="0" xfId="0" applyFont="1" applyAlignment="1" applyProtection="1"/>
    <xf numFmtId="166" fontId="9" fillId="0" borderId="0" xfId="0" applyNumberFormat="1" applyFont="1" applyFill="1" applyAlignment="1" applyProtection="1">
      <alignment horizontal="center"/>
    </xf>
    <xf numFmtId="0" fontId="9" fillId="0" borderId="0" xfId="0" applyFont="1" applyAlignment="1" applyProtection="1">
      <alignment vertical="center"/>
    </xf>
    <xf numFmtId="0" fontId="11" fillId="0" borderId="0" xfId="0" applyFont="1" applyFill="1" applyAlignment="1" applyProtection="1">
      <alignment horizontal="center"/>
    </xf>
    <xf numFmtId="0" fontId="11" fillId="0" borderId="0" xfId="0" applyFont="1" applyFill="1" applyAlignment="1" applyProtection="1">
      <alignment horizontal="center"/>
    </xf>
    <xf numFmtId="0" fontId="18" fillId="0" borderId="8" xfId="13" applyFont="1" applyBorder="1"/>
    <xf numFmtId="0" fontId="18" fillId="0" borderId="0" xfId="13" applyFont="1"/>
    <xf numFmtId="0" fontId="18" fillId="0" borderId="8" xfId="13" applyFont="1" applyBorder="1" applyAlignment="1">
      <alignment wrapText="1"/>
    </xf>
    <xf numFmtId="0" fontId="18" fillId="0" borderId="0" xfId="13" applyFont="1" applyAlignment="1">
      <alignment wrapText="1"/>
    </xf>
    <xf numFmtId="0" fontId="18" fillId="0" borderId="0" xfId="13" applyFont="1" applyProtection="1"/>
    <xf numFmtId="0" fontId="14" fillId="0" borderId="0" xfId="13" applyFont="1"/>
    <xf numFmtId="0" fontId="9" fillId="0" borderId="0" xfId="0" applyNumberFormat="1" applyFont="1" applyFill="1" applyBorder="1" applyAlignment="1" applyProtection="1">
      <alignment horizontal="center"/>
    </xf>
    <xf numFmtId="0" fontId="9" fillId="0" borderId="0" xfId="0" applyFont="1" applyFill="1"/>
    <xf numFmtId="0" fontId="18" fillId="0" borderId="0" xfId="13" applyFont="1" applyAlignment="1" applyProtection="1">
      <alignment wrapText="1"/>
    </xf>
    <xf numFmtId="167" fontId="18" fillId="0" borderId="0" xfId="13" applyNumberFormat="1" applyFont="1" applyFill="1" applyProtection="1"/>
    <xf numFmtId="0" fontId="18" fillId="0" borderId="8" xfId="13" applyFont="1" applyFill="1" applyBorder="1" applyProtection="1"/>
    <xf numFmtId="0" fontId="18" fillId="0" borderId="8" xfId="13" applyFont="1" applyFill="1" applyBorder="1" applyAlignment="1" applyProtection="1">
      <alignment horizontal="center"/>
    </xf>
    <xf numFmtId="1" fontId="18" fillId="0" borderId="8" xfId="13" applyNumberFormat="1" applyFont="1" applyFill="1" applyBorder="1" applyAlignment="1" applyProtection="1">
      <alignment horizontal="center"/>
    </xf>
    <xf numFmtId="167" fontId="18" fillId="0" borderId="8" xfId="13" applyNumberFormat="1" applyFont="1" applyFill="1" applyBorder="1" applyProtection="1"/>
    <xf numFmtId="0" fontId="18" fillId="0" borderId="0" xfId="13" applyFont="1" applyFill="1" applyProtection="1"/>
    <xf numFmtId="0" fontId="18" fillId="0" borderId="0" xfId="13" applyFont="1" applyFill="1" applyAlignment="1" applyProtection="1">
      <alignment horizontal="center"/>
    </xf>
    <xf numFmtId="1" fontId="18" fillId="0" borderId="0" xfId="13" applyNumberFormat="1" applyFont="1" applyFill="1" applyAlignment="1" applyProtection="1">
      <alignment horizontal="center"/>
    </xf>
    <xf numFmtId="0" fontId="14" fillId="0" borderId="0" xfId="13" applyFont="1" applyProtection="1"/>
    <xf numFmtId="0" fontId="9" fillId="0" borderId="0" xfId="0" applyFont="1" applyAlignment="1"/>
    <xf numFmtId="0" fontId="10" fillId="0" borderId="0" xfId="15" applyFont="1" applyFill="1" applyProtection="1"/>
    <xf numFmtId="0" fontId="9" fillId="0" borderId="0" xfId="15" applyFont="1" applyProtection="1"/>
    <xf numFmtId="49" fontId="9" fillId="0" borderId="0" xfId="15" applyNumberFormat="1" applyFont="1" applyProtection="1"/>
    <xf numFmtId="0" fontId="9" fillId="0" borderId="0" xfId="15" applyFont="1" applyFill="1" applyProtection="1"/>
    <xf numFmtId="0" fontId="9" fillId="0" borderId="0" xfId="15" applyFont="1"/>
    <xf numFmtId="0" fontId="9" fillId="0" borderId="0" xfId="15" applyFont="1" applyFill="1" applyBorder="1" applyAlignment="1" applyProtection="1">
      <alignment horizontal="center" wrapText="1"/>
    </xf>
    <xf numFmtId="0" fontId="9" fillId="0" borderId="0" xfId="15" applyFont="1" applyFill="1" applyBorder="1" applyProtection="1"/>
    <xf numFmtId="41" fontId="9" fillId="0" borderId="0" xfId="15" applyNumberFormat="1" applyFont="1" applyFill="1" applyBorder="1" applyProtection="1"/>
    <xf numFmtId="41" fontId="9" fillId="0" borderId="0" xfId="15" applyNumberFormat="1" applyFont="1" applyFill="1" applyProtection="1"/>
    <xf numFmtId="0" fontId="13" fillId="0" borderId="0" xfId="15" applyFont="1" applyFill="1" applyProtection="1"/>
    <xf numFmtId="0" fontId="11" fillId="0" borderId="0" xfId="15" applyFont="1" applyAlignment="1" applyProtection="1">
      <alignment vertical="top" wrapText="1"/>
    </xf>
    <xf numFmtId="0" fontId="12" fillId="0" borderId="0" xfId="15" applyFont="1" applyAlignment="1" applyProtection="1">
      <alignment horizontal="left" wrapText="1"/>
    </xf>
    <xf numFmtId="43" fontId="9" fillId="0" borderId="0" xfId="15" applyNumberFormat="1" applyFont="1" applyProtection="1"/>
    <xf numFmtId="0" fontId="11" fillId="0" borderId="0" xfId="15" applyFont="1" applyFill="1" applyAlignment="1" applyProtection="1">
      <alignment horizontal="left" vertical="top" wrapText="1"/>
    </xf>
    <xf numFmtId="43" fontId="9" fillId="0" borderId="0" xfId="15" applyNumberFormat="1" applyFont="1" applyFill="1" applyProtection="1"/>
    <xf numFmtId="0" fontId="19" fillId="0" borderId="0" xfId="0" applyFont="1" applyAlignment="1" applyProtection="1">
      <alignment horizontal="centerContinuous" vertical="center"/>
    </xf>
    <xf numFmtId="0" fontId="19" fillId="0" borderId="0" xfId="0" applyFont="1" applyAlignment="1" applyProtection="1">
      <alignment horizontal="centerContinuous"/>
    </xf>
    <xf numFmtId="0" fontId="19" fillId="0" borderId="0" xfId="0" applyFont="1" applyFill="1" applyAlignment="1" applyProtection="1">
      <alignment horizontal="centerContinuous"/>
    </xf>
    <xf numFmtId="0" fontId="9" fillId="0" borderId="0" xfId="0" applyFont="1" applyAlignment="1" applyProtection="1">
      <alignment horizontal="center"/>
    </xf>
    <xf numFmtId="0" fontId="19" fillId="0" borderId="9" xfId="0" applyFont="1" applyBorder="1"/>
    <xf numFmtId="0" fontId="19" fillId="0" borderId="0" xfId="0" applyFont="1" applyAlignment="1" applyProtection="1"/>
    <xf numFmtId="49" fontId="20" fillId="0" borderId="0" xfId="0" applyNumberFormat="1" applyFont="1" applyFill="1" applyAlignment="1" applyProtection="1">
      <alignment horizontal="right"/>
    </xf>
    <xf numFmtId="0" fontId="20" fillId="0" borderId="0" xfId="0" applyFont="1" applyFill="1" applyProtection="1"/>
    <xf numFmtId="0" fontId="19" fillId="0" borderId="0" xfId="0" applyFont="1" applyFill="1" applyAlignment="1" applyProtection="1">
      <alignment horizontal="left"/>
    </xf>
    <xf numFmtId="0" fontId="19" fillId="0" borderId="0" xfId="0" applyFont="1" applyFill="1" applyAlignment="1" applyProtection="1"/>
    <xf numFmtId="0" fontId="19" fillId="0" borderId="0" xfId="0" applyFont="1" applyBorder="1" applyAlignment="1" applyProtection="1"/>
    <xf numFmtId="0" fontId="20" fillId="0" borderId="0" xfId="0" applyFont="1" applyProtection="1"/>
    <xf numFmtId="0" fontId="19" fillId="0" borderId="0" xfId="0" applyFont="1" applyFill="1" applyProtection="1"/>
    <xf numFmtId="0" fontId="20" fillId="0" borderId="0" xfId="0" applyFont="1" applyFill="1" applyBorder="1" applyProtection="1"/>
    <xf numFmtId="49" fontId="20" fillId="0" borderId="1" xfId="0" applyNumberFormat="1" applyFont="1" applyFill="1" applyBorder="1" applyAlignment="1" applyProtection="1">
      <protection locked="0"/>
    </xf>
    <xf numFmtId="49" fontId="20" fillId="0" borderId="0" xfId="0" applyNumberFormat="1" applyFont="1" applyFill="1" applyBorder="1" applyAlignment="1" applyProtection="1">
      <alignment horizontal="right"/>
    </xf>
    <xf numFmtId="0" fontId="20" fillId="0" borderId="1" xfId="0" applyFont="1" applyFill="1" applyBorder="1" applyAlignment="1" applyProtection="1">
      <protection locked="0"/>
    </xf>
    <xf numFmtId="0" fontId="20" fillId="0" borderId="3" xfId="0" applyFont="1" applyFill="1" applyBorder="1" applyAlignment="1" applyProtection="1">
      <protection locked="0"/>
    </xf>
    <xf numFmtId="0" fontId="20" fillId="0" borderId="0" xfId="0" applyFont="1" applyFill="1" applyBorder="1" applyAlignment="1" applyProtection="1"/>
    <xf numFmtId="0" fontId="20" fillId="0" borderId="0" xfId="0" applyFont="1" applyFill="1" applyBorder="1" applyAlignment="1" applyProtection="1">
      <alignment horizontal="left"/>
    </xf>
    <xf numFmtId="0" fontId="20" fillId="0" borderId="0" xfId="0" applyFont="1" applyFill="1" applyAlignment="1" applyProtection="1">
      <alignment horizontal="center"/>
    </xf>
    <xf numFmtId="166" fontId="20" fillId="0" borderId="3" xfId="0" applyNumberFormat="1" applyFont="1" applyFill="1" applyBorder="1" applyAlignment="1" applyProtection="1">
      <protection locked="0"/>
    </xf>
    <xf numFmtId="166" fontId="20" fillId="0" borderId="0" xfId="0" applyNumberFormat="1" applyFont="1" applyFill="1" applyBorder="1" applyAlignment="1" applyProtection="1"/>
    <xf numFmtId="0" fontId="20" fillId="0" borderId="0" xfId="0" applyFont="1" applyFill="1" applyBorder="1" applyAlignment="1" applyProtection="1">
      <alignment horizontal="right"/>
    </xf>
    <xf numFmtId="0" fontId="21" fillId="0" borderId="0" xfId="9" applyFont="1" applyFill="1" applyBorder="1" applyAlignment="1" applyProtection="1"/>
    <xf numFmtId="166" fontId="20" fillId="0" borderId="1" xfId="0" applyNumberFormat="1" applyFont="1" applyFill="1" applyBorder="1" applyAlignment="1" applyProtection="1">
      <protection locked="0"/>
    </xf>
    <xf numFmtId="0" fontId="20" fillId="0" borderId="1" xfId="0" applyFont="1" applyBorder="1" applyAlignment="1" applyProtection="1">
      <alignment horizontal="center"/>
    </xf>
    <xf numFmtId="0" fontId="20" fillId="0" borderId="0" xfId="0" applyFont="1" applyFill="1" applyBorder="1" applyAlignment="1" applyProtection="1">
      <alignment horizontal="center"/>
    </xf>
    <xf numFmtId="0" fontId="22" fillId="0" borderId="0" xfId="0" applyFont="1" applyProtection="1"/>
    <xf numFmtId="1" fontId="20" fillId="0" borderId="0" xfId="0" applyNumberFormat="1" applyFont="1" applyFill="1" applyBorder="1" applyAlignment="1" applyProtection="1">
      <alignment horizontal="center"/>
    </xf>
    <xf numFmtId="0" fontId="23" fillId="0" borderId="0" xfId="0" applyFont="1" applyProtection="1"/>
    <xf numFmtId="0" fontId="20" fillId="0" borderId="1" xfId="0" applyFont="1" applyFill="1" applyBorder="1" applyAlignment="1" applyProtection="1">
      <alignment horizontal="center"/>
      <protection locked="0"/>
    </xf>
    <xf numFmtId="0" fontId="24" fillId="0" borderId="0" xfId="0" applyFont="1" applyAlignment="1"/>
    <xf numFmtId="49" fontId="20" fillId="0" borderId="0" xfId="0" applyNumberFormat="1" applyFont="1" applyFill="1" applyAlignment="1" applyProtection="1">
      <alignment horizontal="right" vertical="top"/>
    </xf>
    <xf numFmtId="0" fontId="20" fillId="0" borderId="0" xfId="0" applyFont="1" applyAlignment="1">
      <alignment vertical="top"/>
    </xf>
    <xf numFmtId="0" fontId="20" fillId="0" borderId="0" xfId="0" applyFont="1" applyFill="1" applyAlignment="1">
      <alignment vertical="top"/>
    </xf>
    <xf numFmtId="0" fontId="20" fillId="0" borderId="0" xfId="0" applyFont="1" applyFill="1" applyAlignment="1"/>
    <xf numFmtId="0" fontId="20" fillId="0" borderId="0" xfId="0" applyFont="1" applyFill="1" applyAlignment="1" applyProtection="1">
      <alignment vertical="top"/>
    </xf>
    <xf numFmtId="0" fontId="20" fillId="0" borderId="0" xfId="0" applyFont="1" applyFill="1" applyAlignment="1">
      <alignment vertical="center"/>
    </xf>
    <xf numFmtId="0" fontId="20" fillId="0" borderId="0" xfId="0" applyFont="1" applyFill="1" applyAlignment="1" applyProtection="1">
      <alignment horizontal="left"/>
    </xf>
    <xf numFmtId="0" fontId="19" fillId="0" borderId="0" xfId="0" applyFont="1" applyFill="1" applyBorder="1" applyProtection="1"/>
    <xf numFmtId="0" fontId="20" fillId="0" borderId="0" xfId="0" applyFont="1" applyFill="1" applyAlignment="1" applyProtection="1">
      <alignment vertical="top" wrapText="1"/>
    </xf>
    <xf numFmtId="41" fontId="20" fillId="0" borderId="0" xfId="0" applyNumberFormat="1" applyFont="1" applyFill="1" applyBorder="1" applyAlignment="1" applyProtection="1">
      <alignment horizontal="right"/>
    </xf>
    <xf numFmtId="0" fontId="20" fillId="0" borderId="1" xfId="0" applyFont="1" applyFill="1" applyBorder="1" applyAlignment="1" applyProtection="1"/>
    <xf numFmtId="49" fontId="20" fillId="0" borderId="0" xfId="0" applyNumberFormat="1" applyFont="1" applyFill="1" applyAlignment="1" applyProtection="1">
      <alignment readingOrder="1"/>
    </xf>
    <xf numFmtId="0" fontId="20" fillId="0" borderId="0" xfId="0" applyFont="1" applyFill="1" applyAlignment="1" applyProtection="1">
      <alignment wrapText="1"/>
    </xf>
    <xf numFmtId="49" fontId="20" fillId="0" borderId="0" xfId="0" applyNumberFormat="1" applyFont="1" applyFill="1" applyAlignment="1" applyProtection="1">
      <alignment horizontal="center"/>
    </xf>
    <xf numFmtId="166" fontId="20" fillId="7" borderId="0" xfId="0" applyNumberFormat="1" applyFont="1" applyFill="1" applyBorder="1" applyAlignment="1" applyProtection="1">
      <alignment horizontal="center"/>
    </xf>
    <xf numFmtId="166" fontId="20" fillId="0" borderId="0" xfId="0" applyNumberFormat="1" applyFont="1" applyFill="1" applyBorder="1" applyAlignment="1" applyProtection="1">
      <alignment horizontal="centerContinuous"/>
    </xf>
    <xf numFmtId="0" fontId="20" fillId="7" borderId="0" xfId="0" applyNumberFormat="1" applyFont="1" applyFill="1" applyBorder="1" applyAlignment="1" applyProtection="1">
      <alignment horizontal="center"/>
    </xf>
    <xf numFmtId="49" fontId="20" fillId="0" borderId="0" xfId="0" applyNumberFormat="1" applyFont="1" applyAlignment="1" applyProtection="1">
      <alignment horizontal="right"/>
    </xf>
    <xf numFmtId="0" fontId="20" fillId="0" borderId="6" xfId="0" applyFont="1" applyBorder="1" applyAlignment="1" applyProtection="1">
      <alignment vertical="center" wrapText="1"/>
    </xf>
    <xf numFmtId="10" fontId="20" fillId="0" borderId="7" xfId="0" applyNumberFormat="1" applyFont="1" applyFill="1" applyBorder="1" applyProtection="1">
      <protection locked="0"/>
    </xf>
    <xf numFmtId="0" fontId="20" fillId="4" borderId="6" xfId="0" applyFont="1" applyFill="1" applyBorder="1" applyAlignment="1" applyProtection="1">
      <alignment vertical="center" wrapText="1"/>
    </xf>
    <xf numFmtId="10" fontId="20" fillId="4" borderId="7" xfId="0" applyNumberFormat="1" applyFont="1" applyFill="1" applyBorder="1" applyProtection="1"/>
    <xf numFmtId="0" fontId="20" fillId="0" borderId="6" xfId="0" applyFont="1" applyFill="1" applyBorder="1" applyAlignment="1" applyProtection="1">
      <alignment vertical="center" wrapText="1"/>
    </xf>
    <xf numFmtId="0" fontId="20" fillId="0" borderId="5" xfId="0" applyFont="1" applyBorder="1"/>
    <xf numFmtId="0" fontId="20" fillId="0" borderId="19" xfId="0" applyFont="1" applyFill="1" applyBorder="1" applyAlignment="1" applyProtection="1">
      <alignment vertical="center" wrapText="1"/>
    </xf>
    <xf numFmtId="164" fontId="20" fillId="0" borderId="26" xfId="1" applyNumberFormat="1" applyFont="1" applyFill="1" applyBorder="1" applyProtection="1">
      <protection locked="0"/>
    </xf>
    <xf numFmtId="164" fontId="20" fillId="0" borderId="7" xfId="1" applyNumberFormat="1" applyFont="1" applyFill="1" applyBorder="1" applyProtection="1">
      <protection locked="0"/>
    </xf>
    <xf numFmtId="0" fontId="20" fillId="7" borderId="6" xfId="0" applyFont="1" applyFill="1" applyBorder="1" applyAlignment="1" applyProtection="1">
      <alignment vertical="center" wrapText="1"/>
    </xf>
    <xf numFmtId="10" fontId="20" fillId="7" borderId="7" xfId="12" applyNumberFormat="1" applyFont="1" applyFill="1" applyBorder="1" applyProtection="1"/>
    <xf numFmtId="166" fontId="20" fillId="7" borderId="0" xfId="0" applyNumberFormat="1" applyFont="1" applyFill="1" applyAlignment="1" applyProtection="1">
      <alignment horizontal="center"/>
    </xf>
    <xf numFmtId="0" fontId="19" fillId="0" borderId="0" xfId="0" applyFont="1" applyFill="1" applyAlignment="1" applyProtection="1">
      <alignment horizontal="centerContinuous" vertical="center"/>
    </xf>
    <xf numFmtId="0" fontId="26" fillId="0" borderId="0" xfId="0" applyFont="1" applyFill="1" applyProtection="1"/>
    <xf numFmtId="0" fontId="20" fillId="0" borderId="0" xfId="0" applyFont="1" applyFill="1" applyBorder="1" applyAlignment="1" applyProtection="1">
      <alignment horizontal="center" wrapText="1"/>
    </xf>
    <xf numFmtId="0" fontId="20" fillId="0" borderId="1" xfId="0" applyFont="1" applyFill="1" applyBorder="1" applyAlignment="1" applyProtection="1">
      <alignment horizontal="left" wrapText="1"/>
    </xf>
    <xf numFmtId="0" fontId="20" fillId="0" borderId="1" xfId="0" applyFont="1" applyFill="1" applyBorder="1" applyAlignment="1" applyProtection="1">
      <alignment horizontal="center"/>
    </xf>
    <xf numFmtId="41" fontId="20" fillId="7" borderId="1" xfId="0" applyNumberFormat="1" applyFont="1" applyFill="1" applyBorder="1" applyProtection="1"/>
    <xf numFmtId="0" fontId="26" fillId="0" borderId="0" xfId="0" applyFont="1" applyProtection="1"/>
    <xf numFmtId="0" fontId="19" fillId="0" borderId="0" xfId="0" applyFont="1" applyFill="1" applyBorder="1" applyAlignment="1" applyProtection="1">
      <alignment horizontal="right"/>
    </xf>
    <xf numFmtId="42" fontId="19" fillId="7" borderId="25" xfId="0" applyNumberFormat="1" applyFont="1" applyFill="1" applyBorder="1" applyAlignment="1" applyProtection="1">
      <alignment vertical="center"/>
    </xf>
    <xf numFmtId="0" fontId="20" fillId="0" borderId="0" xfId="0"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0" fillId="0" borderId="0" xfId="0" applyFont="1" applyAlignment="1">
      <alignment vertical="center"/>
    </xf>
    <xf numFmtId="42" fontId="20" fillId="7" borderId="1" xfId="0" applyNumberFormat="1" applyFont="1" applyFill="1" applyBorder="1" applyProtection="1"/>
    <xf numFmtId="0" fontId="20" fillId="0" borderId="0" xfId="0" applyNumberFormat="1" applyFont="1" applyFill="1" applyBorder="1" applyProtection="1"/>
    <xf numFmtId="10" fontId="20" fillId="7" borderId="1" xfId="0" applyNumberFormat="1" applyFont="1" applyFill="1" applyBorder="1" applyProtection="1"/>
    <xf numFmtId="43" fontId="20" fillId="0" borderId="0" xfId="0" applyNumberFormat="1" applyFont="1" applyProtection="1"/>
    <xf numFmtId="0" fontId="20" fillId="0" borderId="0" xfId="0" applyFont="1" applyAlignment="1" applyProtection="1">
      <alignment horizontal="center"/>
    </xf>
    <xf numFmtId="42" fontId="20" fillId="7" borderId="25" xfId="0" applyNumberFormat="1" applyFont="1" applyFill="1" applyBorder="1" applyProtection="1"/>
    <xf numFmtId="0" fontId="20" fillId="0" borderId="0" xfId="0" applyNumberFormat="1" applyFont="1" applyFill="1" applyBorder="1" applyAlignment="1" applyProtection="1"/>
    <xf numFmtId="42" fontId="20" fillId="7" borderId="0" xfId="0" applyNumberFormat="1" applyFont="1" applyFill="1" applyBorder="1" applyProtection="1"/>
    <xf numFmtId="165" fontId="20" fillId="2" borderId="1" xfId="8" applyNumberFormat="1" applyFont="1" applyFill="1" applyBorder="1" applyProtection="1">
      <protection locked="0"/>
    </xf>
    <xf numFmtId="42" fontId="20" fillId="7" borderId="33" xfId="0" applyNumberFormat="1" applyFont="1" applyFill="1" applyBorder="1" applyProtection="1"/>
    <xf numFmtId="0" fontId="20" fillId="0" borderId="0" xfId="0" applyFont="1" applyAlignment="1">
      <alignment horizontal="centerContinuous"/>
    </xf>
    <xf numFmtId="0" fontId="20" fillId="0" borderId="0" xfId="0" applyFont="1" applyAlignment="1" applyProtection="1">
      <alignment horizontal="centerContinuous"/>
    </xf>
    <xf numFmtId="0" fontId="24" fillId="9" borderId="9" xfId="13" applyFont="1" applyFill="1" applyBorder="1" applyAlignment="1">
      <alignment vertical="center"/>
    </xf>
    <xf numFmtId="0" fontId="27" fillId="9" borderId="4" xfId="13" applyFont="1" applyFill="1" applyBorder="1" applyAlignment="1">
      <alignment vertical="center"/>
    </xf>
    <xf numFmtId="0" fontId="24" fillId="9" borderId="4" xfId="13" applyFont="1" applyFill="1" applyBorder="1"/>
    <xf numFmtId="0" fontId="24" fillId="9" borderId="5" xfId="13" applyFont="1" applyFill="1" applyBorder="1"/>
    <xf numFmtId="0" fontId="28" fillId="3" borderId="10" xfId="13" applyFont="1" applyFill="1" applyBorder="1" applyAlignment="1">
      <alignment wrapText="1"/>
    </xf>
    <xf numFmtId="0" fontId="28" fillId="3" borderId="11" xfId="13" applyFont="1" applyFill="1" applyBorder="1" applyAlignment="1">
      <alignment horizontal="center" wrapText="1"/>
    </xf>
    <xf numFmtId="0" fontId="28" fillId="3" borderId="29" xfId="13" applyFont="1" applyFill="1" applyBorder="1" applyAlignment="1">
      <alignment horizontal="center" wrapText="1"/>
    </xf>
    <xf numFmtId="0" fontId="28" fillId="3" borderId="12" xfId="13" applyFont="1" applyFill="1" applyBorder="1" applyAlignment="1">
      <alignment horizontal="center" wrapText="1"/>
    </xf>
    <xf numFmtId="0" fontId="20" fillId="0" borderId="28" xfId="15" applyNumberFormat="1" applyFont="1" applyFill="1" applyBorder="1" applyAlignment="1" applyProtection="1">
      <alignment horizontal="center"/>
      <protection locked="0"/>
    </xf>
    <xf numFmtId="167" fontId="16" fillId="0" borderId="22" xfId="13" applyNumberFormat="1" applyFont="1" applyFill="1" applyBorder="1" applyAlignment="1">
      <alignment horizontal="left"/>
    </xf>
    <xf numFmtId="0" fontId="24" fillId="8" borderId="30" xfId="13" applyFont="1" applyFill="1" applyBorder="1"/>
    <xf numFmtId="0" fontId="24" fillId="0" borderId="0" xfId="13" applyFont="1"/>
    <xf numFmtId="166" fontId="20" fillId="7" borderId="0" xfId="0" applyNumberFormat="1" applyFont="1" applyFill="1" applyBorder="1" applyAlignment="1" applyProtection="1">
      <alignment horizontal="centerContinuous"/>
    </xf>
    <xf numFmtId="0" fontId="20" fillId="7" borderId="0" xfId="0" applyNumberFormat="1" applyFont="1" applyFill="1" applyBorder="1" applyAlignment="1" applyProtection="1">
      <alignment horizontal="centerContinuous"/>
    </xf>
    <xf numFmtId="0" fontId="20" fillId="0" borderId="0" xfId="15" applyFont="1" applyAlignment="1">
      <alignment horizontal="centerContinuous"/>
    </xf>
    <xf numFmtId="0" fontId="20" fillId="0" borderId="0" xfId="15" applyFont="1"/>
    <xf numFmtId="0" fontId="20" fillId="0" borderId="0" xfId="15" applyFont="1" applyProtection="1"/>
    <xf numFmtId="0" fontId="20" fillId="0" borderId="0" xfId="15" applyFont="1" applyFill="1" applyProtection="1"/>
    <xf numFmtId="0" fontId="26" fillId="0" borderId="0" xfId="15" applyFont="1" applyFill="1" applyAlignment="1" applyProtection="1">
      <alignment horizontal="left"/>
    </xf>
    <xf numFmtId="0" fontId="20" fillId="0" borderId="0" xfId="15" applyFont="1" applyFill="1" applyBorder="1" applyAlignment="1" applyProtection="1">
      <alignment horizontal="center" wrapText="1"/>
    </xf>
    <xf numFmtId="0" fontId="20" fillId="0" borderId="1" xfId="15" applyFont="1" applyFill="1" applyBorder="1" applyAlignment="1" applyProtection="1">
      <alignment horizontal="left" wrapText="1"/>
    </xf>
    <xf numFmtId="0" fontId="20" fillId="0" borderId="1" xfId="15" applyFont="1" applyFill="1" applyBorder="1" applyAlignment="1" applyProtection="1">
      <alignment horizontal="center"/>
    </xf>
    <xf numFmtId="0" fontId="26" fillId="0" borderId="1" xfId="15" applyFont="1" applyFill="1" applyBorder="1" applyAlignment="1" applyProtection="1">
      <alignment horizontal="center"/>
    </xf>
    <xf numFmtId="0" fontId="19" fillId="0" borderId="0" xfId="15" applyFont="1"/>
    <xf numFmtId="0" fontId="19" fillId="0" borderId="0" xfId="15" applyFont="1" applyAlignment="1" applyProtection="1">
      <alignment vertical="top"/>
    </xf>
    <xf numFmtId="0" fontId="19" fillId="0" borderId="0" xfId="15" applyFont="1" applyAlignment="1" applyProtection="1">
      <alignment horizontal="left" vertical="top" wrapText="1"/>
    </xf>
    <xf numFmtId="166" fontId="20" fillId="7" borderId="0" xfId="15" applyNumberFormat="1" applyFont="1" applyFill="1" applyBorder="1" applyAlignment="1" applyProtection="1">
      <alignment horizontal="centerContinuous"/>
    </xf>
    <xf numFmtId="166" fontId="20" fillId="0" borderId="0" xfId="15" applyNumberFormat="1" applyFont="1" applyFill="1" applyBorder="1" applyAlignment="1" applyProtection="1"/>
    <xf numFmtId="0" fontId="19" fillId="0" borderId="0" xfId="15" applyFont="1" applyAlignment="1" applyProtection="1">
      <alignment horizontal="left" wrapText="1"/>
    </xf>
    <xf numFmtId="0" fontId="20" fillId="7" borderId="0" xfId="15" applyNumberFormat="1" applyFont="1" applyFill="1" applyBorder="1" applyAlignment="1" applyProtection="1">
      <alignment horizontal="centerContinuous"/>
    </xf>
    <xf numFmtId="0" fontId="20" fillId="0" borderId="0" xfId="15" applyFont="1" applyAlignment="1" applyProtection="1">
      <alignment horizontal="left" vertical="top"/>
    </xf>
    <xf numFmtId="0" fontId="20" fillId="0" borderId="0" xfId="15" applyFont="1" applyAlignment="1">
      <alignment horizontal="left" vertical="top"/>
    </xf>
    <xf numFmtId="0" fontId="19" fillId="0" borderId="0" xfId="15" applyFont="1" applyFill="1" applyAlignment="1" applyProtection="1">
      <alignment horizontal="left" vertical="top" wrapText="1"/>
    </xf>
    <xf numFmtId="0" fontId="19" fillId="0" borderId="0" xfId="15" applyFont="1" applyFill="1" applyAlignment="1" applyProtection="1">
      <alignment horizontal="left" vertical="top"/>
    </xf>
    <xf numFmtId="0" fontId="20" fillId="0" borderId="0" xfId="15" applyFont="1" applyFill="1" applyAlignment="1" applyProtection="1"/>
    <xf numFmtId="0" fontId="29" fillId="0" borderId="0" xfId="0" applyFont="1" applyAlignment="1" applyProtection="1">
      <alignment horizontal="centerContinuous"/>
    </xf>
    <xf numFmtId="0" fontId="20" fillId="0" borderId="0" xfId="0" applyFont="1" applyBorder="1" applyProtection="1"/>
    <xf numFmtId="0" fontId="20" fillId="0" borderId="0" xfId="0" applyFont="1" applyBorder="1" applyAlignment="1" applyProtection="1">
      <alignment horizontal="center" wrapText="1"/>
    </xf>
    <xf numFmtId="0" fontId="20" fillId="0" borderId="1" xfId="0" applyFont="1" applyBorder="1" applyAlignment="1" applyProtection="1">
      <alignment horizontal="left" wrapText="1"/>
    </xf>
    <xf numFmtId="43" fontId="20" fillId="0" borderId="1" xfId="0" applyNumberFormat="1" applyFont="1" applyBorder="1" applyAlignment="1" applyProtection="1">
      <alignment horizontal="center"/>
    </xf>
    <xf numFmtId="0" fontId="19" fillId="0" borderId="0" xfId="0" applyFont="1" applyAlignment="1" applyProtection="1">
      <alignment vertical="center"/>
    </xf>
    <xf numFmtId="165" fontId="19" fillId="8" borderId="0" xfId="8" applyNumberFormat="1" applyFont="1" applyFill="1" applyBorder="1" applyAlignment="1" applyProtection="1">
      <alignment vertical="center"/>
    </xf>
    <xf numFmtId="0" fontId="19" fillId="0" borderId="0" xfId="0" applyFont="1" applyAlignment="1" applyProtection="1">
      <alignment horizontal="left" vertical="top" wrapText="1"/>
    </xf>
    <xf numFmtId="166" fontId="20" fillId="7" borderId="0" xfId="0" applyNumberFormat="1" applyFont="1" applyFill="1" applyBorder="1" applyAlignment="1" applyProtection="1">
      <alignment horizontal="center" vertical="center"/>
    </xf>
    <xf numFmtId="0" fontId="19" fillId="0" borderId="0" xfId="0" applyFont="1" applyAlignment="1" applyProtection="1">
      <alignment horizontal="left" wrapText="1"/>
    </xf>
    <xf numFmtId="1" fontId="20" fillId="7" borderId="0" xfId="0" applyNumberFormat="1" applyFont="1" applyFill="1" applyBorder="1" applyAlignment="1" applyProtection="1">
      <alignment horizontal="center" vertical="center"/>
    </xf>
    <xf numFmtId="0" fontId="30" fillId="3" borderId="14" xfId="13" applyFont="1" applyFill="1" applyBorder="1" applyAlignment="1" applyProtection="1">
      <alignment horizontal="center" wrapText="1"/>
    </xf>
    <xf numFmtId="0" fontId="30" fillId="3" borderId="15" xfId="13" applyFont="1" applyFill="1" applyBorder="1" applyAlignment="1" applyProtection="1">
      <alignment horizontal="center" wrapText="1"/>
    </xf>
    <xf numFmtId="167" fontId="30" fillId="3" borderId="15" xfId="13" applyNumberFormat="1" applyFont="1" applyFill="1" applyBorder="1" applyAlignment="1" applyProtection="1">
      <alignment horizontal="center" wrapText="1"/>
    </xf>
    <xf numFmtId="0" fontId="30" fillId="3" borderId="13" xfId="13" applyFont="1" applyFill="1" applyBorder="1" applyAlignment="1" applyProtection="1">
      <alignment horizontal="center" wrapText="1"/>
    </xf>
    <xf numFmtId="0" fontId="31" fillId="6" borderId="9" xfId="13" applyFont="1" applyFill="1" applyBorder="1" applyAlignment="1" applyProtection="1">
      <alignment vertical="center"/>
    </xf>
    <xf numFmtId="0" fontId="30" fillId="6" borderId="23" xfId="13" applyFont="1" applyFill="1" applyBorder="1" applyAlignment="1" applyProtection="1">
      <alignment horizontal="left" wrapText="1"/>
    </xf>
    <xf numFmtId="0" fontId="30" fillId="6" borderId="0" xfId="13" applyFont="1" applyFill="1" applyBorder="1" applyAlignment="1" applyProtection="1">
      <alignment horizontal="center" wrapText="1"/>
    </xf>
    <xf numFmtId="167" fontId="30" fillId="6" borderId="0" xfId="13" applyNumberFormat="1" applyFont="1" applyFill="1" applyBorder="1" applyAlignment="1" applyProtection="1">
      <alignment horizontal="right" wrapText="1"/>
    </xf>
    <xf numFmtId="0" fontId="30" fillId="6" borderId="24" xfId="13" applyFont="1" applyFill="1" applyBorder="1" applyAlignment="1" applyProtection="1">
      <alignment horizontal="right" wrapText="1"/>
    </xf>
    <xf numFmtId="0" fontId="24" fillId="0" borderId="16" xfId="13" applyFont="1" applyBorder="1" applyAlignment="1" applyProtection="1">
      <alignment horizontal="left"/>
      <protection locked="0"/>
    </xf>
    <xf numFmtId="0" fontId="24" fillId="0" borderId="16" xfId="13" applyFont="1" applyBorder="1" applyProtection="1">
      <protection locked="0"/>
    </xf>
    <xf numFmtId="168" fontId="20" fillId="0" borderId="17" xfId="13" applyNumberFormat="1" applyFont="1" applyFill="1" applyBorder="1" applyAlignment="1" applyProtection="1">
      <alignment horizontal="center"/>
      <protection locked="0"/>
    </xf>
    <xf numFmtId="1" fontId="20" fillId="0" borderId="17" xfId="13" applyNumberFormat="1" applyFont="1" applyFill="1" applyBorder="1" applyAlignment="1" applyProtection="1">
      <alignment horizontal="center"/>
      <protection locked="0"/>
    </xf>
    <xf numFmtId="0" fontId="24" fillId="0" borderId="27" xfId="13" applyNumberFormat="1" applyFont="1" applyFill="1" applyBorder="1" applyProtection="1">
      <protection locked="0"/>
    </xf>
    <xf numFmtId="41" fontId="20" fillId="0" borderId="1" xfId="0" applyNumberFormat="1" applyFont="1" applyFill="1" applyBorder="1" applyAlignment="1" applyProtection="1">
      <alignment horizontal="center"/>
      <protection locked="0"/>
    </xf>
    <xf numFmtId="168" fontId="20" fillId="0" borderId="17" xfId="13" applyNumberFormat="1" applyFont="1" applyFill="1" applyBorder="1" applyProtection="1">
      <protection locked="0"/>
    </xf>
    <xf numFmtId="0" fontId="24" fillId="0" borderId="0" xfId="13" applyFont="1" applyProtection="1"/>
    <xf numFmtId="0" fontId="24" fillId="0" borderId="21" xfId="13" applyFont="1" applyFill="1" applyBorder="1" applyProtection="1"/>
    <xf numFmtId="0" fontId="24" fillId="0" borderId="21" xfId="13" applyFont="1" applyFill="1" applyBorder="1" applyAlignment="1" applyProtection="1">
      <alignment horizontal="center"/>
    </xf>
    <xf numFmtId="1" fontId="24" fillId="0" borderId="21" xfId="13" applyNumberFormat="1" applyFont="1" applyFill="1" applyBorder="1" applyAlignment="1" applyProtection="1">
      <alignment horizontal="center"/>
    </xf>
    <xf numFmtId="167" fontId="24" fillId="0" borderId="21" xfId="13" applyNumberFormat="1" applyFont="1" applyFill="1" applyBorder="1" applyProtection="1"/>
    <xf numFmtId="167" fontId="24" fillId="0" borderId="8" xfId="13" applyNumberFormat="1" applyFont="1" applyFill="1" applyBorder="1" applyProtection="1"/>
    <xf numFmtId="0" fontId="24" fillId="0" borderId="8" xfId="13" applyFont="1" applyFill="1" applyBorder="1" applyProtection="1"/>
    <xf numFmtId="41" fontId="20" fillId="0" borderId="1" xfId="0" applyNumberFormat="1" applyFont="1" applyBorder="1" applyProtection="1">
      <protection locked="0"/>
    </xf>
    <xf numFmtId="165" fontId="20" fillId="0" borderId="1" xfId="8" applyNumberFormat="1" applyFont="1" applyBorder="1" applyProtection="1">
      <protection locked="0"/>
    </xf>
    <xf numFmtId="49" fontId="19" fillId="0" borderId="0" xfId="0" applyNumberFormat="1" applyFont="1" applyAlignment="1" applyProtection="1">
      <alignment horizontal="right"/>
    </xf>
    <xf numFmtId="41" fontId="19" fillId="0" borderId="0" xfId="0" applyNumberFormat="1" applyFont="1" applyBorder="1" applyProtection="1"/>
    <xf numFmtId="0" fontId="20" fillId="0" borderId="0" xfId="0" applyNumberFormat="1" applyFont="1" applyFill="1" applyAlignment="1" applyProtection="1"/>
    <xf numFmtId="0" fontId="20" fillId="0" borderId="0" xfId="0" applyFont="1" applyAlignment="1" applyProtection="1">
      <alignment wrapText="1"/>
    </xf>
    <xf numFmtId="0" fontId="20" fillId="0" borderId="1" xfId="0" applyFont="1" applyBorder="1" applyAlignment="1" applyProtection="1">
      <alignment wrapText="1"/>
    </xf>
    <xf numFmtId="0" fontId="20" fillId="0" borderId="1" xfId="0" applyFont="1" applyBorder="1" applyAlignment="1" applyProtection="1">
      <alignment horizontal="center" wrapText="1"/>
    </xf>
    <xf numFmtId="0" fontId="20" fillId="0" borderId="1" xfId="0" applyFont="1" applyFill="1" applyBorder="1" applyAlignment="1" applyProtection="1">
      <alignment horizontal="center" wrapText="1"/>
    </xf>
    <xf numFmtId="49" fontId="20" fillId="0" borderId="34" xfId="0" applyNumberFormat="1" applyFont="1" applyFill="1" applyBorder="1" applyAlignment="1" applyProtection="1">
      <alignment horizontal="center"/>
    </xf>
    <xf numFmtId="0" fontId="20" fillId="0" borderId="34" xfId="0" applyFont="1" applyFill="1" applyBorder="1" applyProtection="1"/>
    <xf numFmtId="164" fontId="20" fillId="0" borderId="34" xfId="2" applyNumberFormat="1" applyFont="1" applyFill="1" applyBorder="1" applyProtection="1">
      <protection locked="0"/>
    </xf>
    <xf numFmtId="165" fontId="20" fillId="0" borderId="34" xfId="8" applyNumberFormat="1" applyFont="1" applyFill="1" applyBorder="1" applyProtection="1">
      <protection locked="0"/>
    </xf>
    <xf numFmtId="0" fontId="19" fillId="0" borderId="0" xfId="0" applyFont="1" applyAlignment="1" applyProtection="1">
      <alignment horizontal="left"/>
    </xf>
    <xf numFmtId="164" fontId="20" fillId="7" borderId="2" xfId="0" applyNumberFormat="1" applyFont="1" applyFill="1" applyBorder="1" applyProtection="1"/>
    <xf numFmtId="165" fontId="20" fillId="7" borderId="2" xfId="8" applyNumberFormat="1" applyFont="1" applyFill="1" applyBorder="1" applyProtection="1"/>
    <xf numFmtId="0" fontId="20" fillId="0" borderId="0" xfId="0" applyFont="1" applyAlignment="1" applyProtection="1"/>
    <xf numFmtId="165" fontId="20" fillId="4" borderId="25" xfId="8" applyNumberFormat="1" applyFont="1" applyFill="1" applyBorder="1" applyAlignment="1" applyProtection="1">
      <alignment horizontal="left"/>
    </xf>
    <xf numFmtId="0" fontId="20" fillId="0" borderId="0" xfId="0" applyFont="1" applyFill="1" applyAlignment="1" applyProtection="1">
      <alignment horizontal="right"/>
    </xf>
    <xf numFmtId="0" fontId="19" fillId="0" borderId="0" xfId="0" applyFont="1" applyAlignment="1" applyProtection="1">
      <alignment horizontal="centerContinuous" vertical="center" wrapText="1"/>
    </xf>
    <xf numFmtId="166" fontId="20" fillId="7" borderId="0" xfId="0" applyNumberFormat="1" applyFont="1" applyFill="1" applyAlignment="1" applyProtection="1">
      <alignment horizontal="centerContinuous"/>
    </xf>
    <xf numFmtId="1" fontId="20" fillId="7" borderId="0" xfId="0" applyNumberFormat="1" applyFont="1" applyFill="1" applyBorder="1" applyAlignment="1" applyProtection="1">
      <alignment horizontal="centerContinuous"/>
    </xf>
    <xf numFmtId="49" fontId="20" fillId="0" borderId="0" xfId="0" applyNumberFormat="1" applyFont="1" applyProtection="1"/>
    <xf numFmtId="43" fontId="20" fillId="0" borderId="0" xfId="0" applyNumberFormat="1" applyFont="1" applyFill="1" applyAlignment="1" applyProtection="1">
      <alignment horizontal="right"/>
    </xf>
    <xf numFmtId="49" fontId="20" fillId="0" borderId="0" xfId="0" applyNumberFormat="1" applyFont="1" applyFill="1" applyProtection="1"/>
    <xf numFmtId="0" fontId="20" fillId="0" borderId="0" xfId="0" applyFont="1" applyFill="1" applyAlignment="1" applyProtection="1">
      <alignment horizontal="left"/>
      <protection locked="0"/>
    </xf>
    <xf numFmtId="43" fontId="20" fillId="0" borderId="0" xfId="0" applyNumberFormat="1" applyFont="1" applyFill="1" applyAlignment="1" applyProtection="1">
      <alignment horizontal="left"/>
    </xf>
    <xf numFmtId="0" fontId="19" fillId="0" borderId="0" xfId="0" applyFont="1" applyFill="1" applyAlignment="1" applyProtection="1">
      <alignment horizontal="left" vertical="top"/>
    </xf>
    <xf numFmtId="0" fontId="20" fillId="0" borderId="0" xfId="0" applyFont="1" applyFill="1" applyAlignment="1" applyProtection="1">
      <protection locked="0"/>
    </xf>
    <xf numFmtId="0" fontId="19" fillId="0" borderId="0" xfId="0" applyFont="1" applyFill="1" applyAlignment="1" applyProtection="1">
      <alignment vertical="center"/>
    </xf>
    <xf numFmtId="0" fontId="25" fillId="0" borderId="0" xfId="0" applyFont="1" applyAlignment="1">
      <alignment horizontal="left"/>
    </xf>
    <xf numFmtId="0" fontId="19" fillId="0" borderId="0" xfId="0" applyFont="1" applyAlignment="1"/>
    <xf numFmtId="0" fontId="19" fillId="0" borderId="0" xfId="0" applyFont="1" applyAlignment="1">
      <alignment vertical="center"/>
    </xf>
    <xf numFmtId="0" fontId="19" fillId="0" borderId="0" xfId="0" applyFont="1" applyAlignment="1" applyProtection="1">
      <alignment horizontal="centerContinuous" wrapText="1"/>
    </xf>
    <xf numFmtId="49" fontId="20" fillId="0" borderId="35" xfId="0" applyNumberFormat="1" applyFont="1" applyFill="1" applyBorder="1" applyAlignment="1" applyProtection="1">
      <alignment horizontal="center"/>
    </xf>
    <xf numFmtId="0" fontId="20" fillId="0" borderId="35" xfId="0" applyFont="1" applyFill="1" applyBorder="1" applyProtection="1"/>
    <xf numFmtId="0" fontId="20" fillId="0" borderId="32" xfId="0" applyFont="1" applyBorder="1" applyAlignment="1" applyProtection="1">
      <alignment wrapText="1"/>
    </xf>
    <xf numFmtId="0" fontId="20" fillId="0" borderId="32" xfId="0" applyFont="1" applyBorder="1" applyAlignment="1" applyProtection="1">
      <alignment horizontal="center" wrapText="1"/>
    </xf>
    <xf numFmtId="0" fontId="20" fillId="0" borderId="0" xfId="0" applyFont="1" applyFill="1" applyAlignment="1" applyProtection="1"/>
    <xf numFmtId="0" fontId="20" fillId="0" borderId="0" xfId="0" applyFont="1" applyAlignment="1" applyProtection="1">
      <alignment vertical="center"/>
      <protection locked="0"/>
    </xf>
    <xf numFmtId="0" fontId="20" fillId="0" borderId="1" xfId="0" applyFont="1" applyFill="1" applyBorder="1" applyAlignment="1" applyProtection="1">
      <alignment horizontal="centerContinuous"/>
    </xf>
    <xf numFmtId="1" fontId="20" fillId="0" borderId="1" xfId="0" applyNumberFormat="1" applyFont="1" applyFill="1" applyBorder="1" applyAlignment="1" applyProtection="1">
      <alignment horizontal="centerContinuous"/>
      <protection locked="0"/>
    </xf>
    <xf numFmtId="1" fontId="20" fillId="0" borderId="1" xfId="0" applyNumberFormat="1" applyFont="1" applyFill="1" applyBorder="1" applyAlignment="1" applyProtection="1">
      <alignment horizontal="centerContinuous"/>
    </xf>
    <xf numFmtId="1" fontId="20" fillId="0" borderId="3" xfId="0" applyNumberFormat="1" applyFont="1" applyFill="1" applyBorder="1" applyAlignment="1" applyProtection="1">
      <alignment horizontal="centerContinuous"/>
    </xf>
    <xf numFmtId="0" fontId="9" fillId="8" borderId="36" xfId="0" applyFont="1" applyFill="1" applyBorder="1"/>
    <xf numFmtId="0" fontId="9" fillId="8" borderId="37" xfId="0" applyFont="1" applyFill="1" applyBorder="1"/>
    <xf numFmtId="165" fontId="20" fillId="0" borderId="17" xfId="8" applyNumberFormat="1" applyFont="1" applyFill="1" applyBorder="1" applyProtection="1">
      <protection locked="0"/>
    </xf>
    <xf numFmtId="165" fontId="24" fillId="0" borderId="17" xfId="8" applyNumberFormat="1" applyFont="1" applyFill="1" applyBorder="1" applyProtection="1">
      <protection locked="0"/>
    </xf>
    <xf numFmtId="165" fontId="24" fillId="7" borderId="18" xfId="8" applyNumberFormat="1" applyFont="1" applyFill="1" applyBorder="1" applyAlignment="1" applyProtection="1">
      <alignment horizontal="right"/>
    </xf>
    <xf numFmtId="165" fontId="24" fillId="7" borderId="18" xfId="1" applyNumberFormat="1" applyFont="1" applyFill="1" applyBorder="1" applyAlignment="1" applyProtection="1">
      <alignment horizontal="right"/>
    </xf>
    <xf numFmtId="165" fontId="24" fillId="0" borderId="18" xfId="8" applyNumberFormat="1" applyFont="1" applyFill="1" applyBorder="1" applyAlignment="1" applyProtection="1">
      <alignment horizontal="right"/>
      <protection locked="0"/>
    </xf>
    <xf numFmtId="165" fontId="32" fillId="0" borderId="21" xfId="13" applyNumberFormat="1" applyFont="1" applyFill="1" applyBorder="1" applyAlignment="1" applyProtection="1">
      <alignment horizontal="right"/>
    </xf>
    <xf numFmtId="165" fontId="32" fillId="7" borderId="21" xfId="8" applyNumberFormat="1" applyFont="1" applyFill="1" applyBorder="1" applyProtection="1"/>
    <xf numFmtId="165" fontId="20" fillId="0" borderId="1" xfId="8" applyNumberFormat="1" applyFont="1" applyFill="1" applyBorder="1" applyProtection="1">
      <protection locked="0"/>
    </xf>
    <xf numFmtId="166" fontId="20" fillId="7" borderId="0" xfId="0" applyNumberFormat="1" applyFont="1" applyFill="1" applyBorder="1" applyAlignment="1" applyProtection="1">
      <alignment horizontal="centerContinuous" vertical="center"/>
    </xf>
    <xf numFmtId="1" fontId="20" fillId="7" borderId="0" xfId="0" applyNumberFormat="1" applyFont="1" applyFill="1" applyBorder="1" applyAlignment="1" applyProtection="1">
      <alignment horizontal="centerContinuous" vertical="center"/>
    </xf>
    <xf numFmtId="165" fontId="20" fillId="7" borderId="1" xfId="8" applyNumberFormat="1" applyFont="1" applyFill="1" applyBorder="1" applyProtection="1"/>
    <xf numFmtId="164" fontId="20" fillId="7" borderId="1" xfId="1" applyNumberFormat="1" applyFont="1" applyFill="1" applyBorder="1" applyProtection="1"/>
    <xf numFmtId="0" fontId="19" fillId="0" borderId="5" xfId="0" applyFont="1" applyBorder="1" applyAlignment="1" applyProtection="1">
      <alignment vertical="center"/>
    </xf>
    <xf numFmtId="0" fontId="19" fillId="0" borderId="9" xfId="0" applyFont="1" applyBorder="1" applyAlignment="1" applyProtection="1"/>
    <xf numFmtId="0" fontId="19" fillId="0" borderId="5" xfId="0" applyFont="1" applyBorder="1" applyAlignment="1" applyProtection="1"/>
    <xf numFmtId="0" fontId="33" fillId="0" borderId="0" xfId="0" applyFont="1" applyAlignment="1">
      <alignment wrapText="1"/>
    </xf>
    <xf numFmtId="0" fontId="12" fillId="0" borderId="0" xfId="0" applyFont="1" applyFill="1"/>
    <xf numFmtId="165" fontId="20" fillId="7" borderId="1" xfId="0" applyNumberFormat="1" applyFont="1" applyFill="1" applyBorder="1" applyAlignment="1" applyProtection="1"/>
    <xf numFmtId="165" fontId="24" fillId="0" borderId="17" xfId="8" applyNumberFormat="1" applyFont="1" applyFill="1" applyBorder="1" applyAlignment="1" applyProtection="1">
      <protection locked="0"/>
    </xf>
    <xf numFmtId="165" fontId="24" fillId="5" borderId="17" xfId="8" applyNumberFormat="1" applyFont="1" applyFill="1" applyBorder="1" applyAlignment="1"/>
    <xf numFmtId="165" fontId="24" fillId="5" borderId="17" xfId="1" applyNumberFormat="1" applyFont="1" applyFill="1" applyBorder="1" applyAlignment="1"/>
    <xf numFmtId="165" fontId="16" fillId="5" borderId="20" xfId="8" applyNumberFormat="1" applyFont="1" applyFill="1" applyBorder="1"/>
    <xf numFmtId="165" fontId="24" fillId="5" borderId="18" xfId="8" applyNumberFormat="1" applyFont="1" applyFill="1" applyBorder="1" applyAlignment="1"/>
    <xf numFmtId="165" fontId="24" fillId="5" borderId="18" xfId="1" applyNumberFormat="1" applyFont="1" applyFill="1" applyBorder="1" applyAlignment="1"/>
    <xf numFmtId="165" fontId="16" fillId="5" borderId="31" xfId="8" applyNumberFormat="1" applyFont="1" applyFill="1" applyBorder="1"/>
    <xf numFmtId="165" fontId="20" fillId="7" borderId="1" xfId="8" applyNumberFormat="1" applyFont="1" applyFill="1" applyBorder="1" applyAlignment="1" applyProtection="1">
      <alignment horizontal="center"/>
    </xf>
    <xf numFmtId="165" fontId="19" fillId="7" borderId="25" xfId="8" applyNumberFormat="1" applyFont="1" applyFill="1" applyBorder="1"/>
    <xf numFmtId="164" fontId="20" fillId="7" borderId="1" xfId="1" applyNumberFormat="1" applyFont="1" applyFill="1" applyBorder="1" applyAlignment="1" applyProtection="1">
      <alignment horizontal="center"/>
    </xf>
    <xf numFmtId="165" fontId="19" fillId="7" borderId="0" xfId="8" applyNumberFormat="1" applyFont="1" applyFill="1" applyBorder="1" applyAlignment="1" applyProtection="1">
      <alignment vertical="center"/>
    </xf>
    <xf numFmtId="165" fontId="19" fillId="0" borderId="0" xfId="0" applyNumberFormat="1" applyFont="1" applyAlignment="1" applyProtection="1">
      <alignment horizontal="left" vertical="top" wrapText="1"/>
    </xf>
    <xf numFmtId="165" fontId="19" fillId="0" borderId="0" xfId="0" applyNumberFormat="1" applyFont="1" applyAlignment="1" applyProtection="1">
      <alignment horizontal="right" vertical="center"/>
    </xf>
    <xf numFmtId="165" fontId="20" fillId="0" borderId="0" xfId="0" applyNumberFormat="1" applyFont="1" applyProtection="1"/>
    <xf numFmtId="0" fontId="20" fillId="0" borderId="0" xfId="0" applyFont="1" applyProtection="1">
      <protection locked="0"/>
    </xf>
    <xf numFmtId="165" fontId="20" fillId="4" borderId="0" xfId="8" applyNumberFormat="1" applyFont="1" applyFill="1" applyBorder="1" applyProtection="1"/>
    <xf numFmtId="165" fontId="19" fillId="7" borderId="25" xfId="8" applyNumberFormat="1" applyFont="1" applyFill="1" applyBorder="1" applyProtection="1"/>
    <xf numFmtId="164" fontId="19" fillId="7" borderId="25" xfId="1" applyNumberFormat="1" applyFont="1" applyFill="1" applyBorder="1" applyProtection="1"/>
    <xf numFmtId="166" fontId="20" fillId="7" borderId="0" xfId="0" applyNumberFormat="1" applyFont="1" applyFill="1" applyAlignment="1">
      <alignment horizontal="centerContinuous" vertical="center"/>
    </xf>
    <xf numFmtId="1" fontId="18" fillId="5" borderId="0" xfId="13" applyNumberFormat="1" applyFont="1" applyFill="1" applyAlignment="1">
      <alignment horizontal="centerContinuous"/>
    </xf>
    <xf numFmtId="166" fontId="20" fillId="7" borderId="0" xfId="0" applyNumberFormat="1" applyFont="1" applyFill="1" applyAlignment="1">
      <alignment horizontal="centerContinuous"/>
    </xf>
    <xf numFmtId="0" fontId="20" fillId="7" borderId="0" xfId="0" applyFont="1" applyFill="1" applyAlignment="1">
      <alignment horizontal="centerContinuous" vertical="center"/>
    </xf>
    <xf numFmtId="49" fontId="20" fillId="0" borderId="0" xfId="0" applyNumberFormat="1" applyFont="1" applyAlignment="1" applyProtection="1">
      <alignment horizontal="right" wrapText="1"/>
    </xf>
    <xf numFmtId="49" fontId="34" fillId="0" borderId="0" xfId="0" applyNumberFormat="1" applyFont="1" applyAlignment="1" applyProtection="1">
      <alignment horizontal="right" wrapText="1"/>
    </xf>
    <xf numFmtId="165" fontId="34" fillId="7" borderId="0" xfId="8" applyNumberFormat="1" applyFont="1" applyFill="1" applyBorder="1" applyProtection="1"/>
    <xf numFmtId="0" fontId="34" fillId="0" borderId="0" xfId="0" applyFont="1" applyAlignment="1" applyProtection="1">
      <alignment horizontal="right"/>
    </xf>
    <xf numFmtId="165" fontId="20" fillId="7" borderId="1" xfId="8" applyNumberFormat="1" applyFont="1" applyFill="1" applyBorder="1" applyAlignment="1" applyProtection="1">
      <alignment horizontal="left"/>
    </xf>
    <xf numFmtId="166" fontId="20" fillId="0" borderId="3" xfId="0" applyNumberFormat="1" applyFont="1" applyFill="1" applyBorder="1" applyAlignment="1" applyProtection="1">
      <alignment horizontal="left"/>
      <protection locked="0"/>
    </xf>
    <xf numFmtId="0" fontId="20" fillId="0" borderId="1" xfId="0" applyFont="1" applyFill="1" applyBorder="1" applyAlignment="1" applyProtection="1">
      <alignment horizontal="left"/>
      <protection locked="0"/>
    </xf>
    <xf numFmtId="0" fontId="20" fillId="0" borderId="3" xfId="0" applyFont="1" applyBorder="1" applyAlignment="1" applyProtection="1">
      <alignment horizontal="left"/>
      <protection locked="0"/>
    </xf>
    <xf numFmtId="165" fontId="20" fillId="0" borderId="0" xfId="8" applyNumberFormat="1" applyFont="1" applyBorder="1" applyProtection="1">
      <protection locked="0"/>
    </xf>
    <xf numFmtId="0" fontId="20" fillId="0" borderId="16" xfId="13" applyFont="1" applyBorder="1" applyAlignment="1" applyProtection="1">
      <alignment horizontal="left"/>
      <protection locked="0"/>
    </xf>
    <xf numFmtId="0" fontId="20" fillId="0" borderId="16" xfId="13" applyFont="1" applyBorder="1" applyProtection="1">
      <protection locked="0"/>
    </xf>
    <xf numFmtId="168" fontId="20" fillId="0" borderId="17" xfId="13" applyNumberFormat="1" applyFont="1" applyBorder="1" applyAlignment="1" applyProtection="1">
      <alignment horizontal="center"/>
      <protection locked="0"/>
    </xf>
    <xf numFmtId="1" fontId="20" fillId="0" borderId="17" xfId="13" applyNumberFormat="1" applyFont="1" applyBorder="1" applyAlignment="1" applyProtection="1">
      <alignment horizontal="center"/>
      <protection locked="0"/>
    </xf>
    <xf numFmtId="0" fontId="24" fillId="9" borderId="4" xfId="13" applyFont="1" applyFill="1" applyBorder="1" applyAlignment="1">
      <alignment vertical="center"/>
    </xf>
    <xf numFmtId="167" fontId="16" fillId="0" borderId="38" xfId="13" applyNumberFormat="1" applyFont="1" applyFill="1" applyBorder="1" applyAlignment="1">
      <alignment horizontal="left"/>
    </xf>
    <xf numFmtId="0" fontId="24" fillId="0" borderId="40" xfId="13" applyFont="1" applyFill="1" applyBorder="1"/>
    <xf numFmtId="0" fontId="28" fillId="3" borderId="41" xfId="13" applyFont="1" applyFill="1" applyBorder="1" applyAlignment="1">
      <alignment wrapText="1"/>
    </xf>
    <xf numFmtId="49" fontId="20" fillId="0" borderId="39" xfId="0" applyNumberFormat="1" applyFont="1" applyFill="1" applyBorder="1" applyAlignment="1" applyProtection="1">
      <alignment horizontal="center"/>
    </xf>
    <xf numFmtId="166" fontId="20" fillId="7" borderId="0" xfId="0" applyNumberFormat="1" applyFont="1" applyFill="1" applyBorder="1" applyAlignment="1" applyProtection="1">
      <alignment horizontal="left" vertical="center"/>
    </xf>
    <xf numFmtId="0" fontId="20" fillId="7" borderId="0" xfId="0" applyNumberFormat="1" applyFont="1" applyFill="1" applyBorder="1" applyAlignment="1" applyProtection="1">
      <alignment horizontal="left" vertical="center"/>
    </xf>
    <xf numFmtId="164" fontId="20" fillId="0" borderId="0" xfId="2" applyNumberFormat="1" applyFont="1" applyFill="1" applyBorder="1" applyProtection="1">
      <protection locked="0"/>
    </xf>
    <xf numFmtId="165" fontId="20" fillId="0" borderId="0" xfId="8" applyNumberFormat="1" applyFont="1" applyFill="1" applyBorder="1" applyProtection="1">
      <protection locked="0"/>
    </xf>
    <xf numFmtId="0" fontId="20" fillId="0" borderId="0" xfId="8" applyNumberFormat="1" applyFont="1" applyBorder="1" applyProtection="1">
      <protection locked="0"/>
    </xf>
    <xf numFmtId="0" fontId="9" fillId="0" borderId="0" xfId="0" applyFont="1" applyProtection="1">
      <protection locked="0"/>
    </xf>
    <xf numFmtId="0" fontId="34" fillId="4" borderId="1" xfId="0" applyFont="1" applyFill="1" applyBorder="1" applyAlignment="1" applyProtection="1"/>
    <xf numFmtId="0" fontId="19" fillId="4" borderId="1" xfId="0" applyFont="1" applyFill="1" applyBorder="1" applyAlignment="1" applyProtection="1"/>
    <xf numFmtId="14" fontId="19" fillId="4" borderId="1" xfId="0" applyNumberFormat="1" applyFont="1" applyFill="1" applyBorder="1" applyAlignment="1" applyProtection="1">
      <alignment horizontal="left"/>
    </xf>
  </cellXfs>
  <cellStyles count="28">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3" xfId="25"/>
    <cellStyle name="Normal 5" xfId="15"/>
    <cellStyle name="Percent" xfId="12" builtinId="5"/>
    <cellStyle name="Percent 2" xfId="27"/>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98"/>
  <sheetViews>
    <sheetView zoomScale="79" zoomScaleNormal="79" zoomScaleSheetLayoutView="79" workbookViewId="0">
      <selection activeCell="G4" sqref="G4"/>
    </sheetView>
  </sheetViews>
  <sheetFormatPr defaultColWidth="0" defaultRowHeight="15.5" zeroHeight="1" x14ac:dyDescent="0.35"/>
  <cols>
    <col min="1" max="1" width="3.8984375" style="106" customWidth="1"/>
    <col min="2" max="2" width="24.09765625" style="67" customWidth="1"/>
    <col min="3" max="3" width="31.796875" style="67" customWidth="1"/>
    <col min="4" max="4" width="6.296875" style="67" customWidth="1"/>
    <col min="5" max="5" width="15.296875" style="67" customWidth="1"/>
    <col min="6" max="6" width="14.296875" style="67" customWidth="1"/>
    <col min="7" max="7" width="36.296875" style="67" customWidth="1"/>
    <col min="8" max="8" width="9.296875" style="67" hidden="1" customWidth="1"/>
    <col min="9" max="9" width="11.19921875" style="234" hidden="1" customWidth="1"/>
    <col min="10" max="10" width="9.296875" style="67" hidden="1" customWidth="1"/>
    <col min="11" max="12" width="0" style="67" hidden="1" customWidth="1"/>
    <col min="13" max="16384" width="9.296875" style="67" hidden="1"/>
  </cols>
  <sheetData>
    <row r="1" spans="1:10" x14ac:dyDescent="0.35">
      <c r="A1" s="237" t="s">
        <v>56</v>
      </c>
      <c r="B1" s="63"/>
      <c r="C1" s="63"/>
      <c r="D1" s="63"/>
      <c r="E1" s="63"/>
      <c r="F1" s="63"/>
      <c r="G1" s="301"/>
    </row>
    <row r="2" spans="1:10" x14ac:dyDescent="0.35">
      <c r="A2" s="95" t="s">
        <v>53</v>
      </c>
      <c r="B2" s="63"/>
      <c r="C2" s="63"/>
      <c r="D2" s="63"/>
      <c r="E2" s="63"/>
      <c r="F2" s="63"/>
      <c r="G2" s="235"/>
    </row>
    <row r="3" spans="1:10" ht="30.5" customHeight="1" x14ac:dyDescent="0.35">
      <c r="A3" s="65" t="s">
        <v>236</v>
      </c>
      <c r="B3" s="58"/>
      <c r="C3" s="58"/>
      <c r="D3" s="58"/>
      <c r="E3" s="58"/>
      <c r="F3" s="58"/>
      <c r="G3" s="58"/>
      <c r="H3" s="61"/>
    </row>
    <row r="4" spans="1:10" ht="15" customHeight="1" x14ac:dyDescent="0.35">
      <c r="A4" s="65" t="s">
        <v>170</v>
      </c>
      <c r="B4" s="65"/>
      <c r="C4" s="65"/>
      <c r="D4" s="65"/>
      <c r="E4" s="65"/>
      <c r="F4" s="65"/>
      <c r="G4" s="65"/>
      <c r="H4" s="61"/>
    </row>
    <row r="5" spans="1:10" ht="16.399999999999999" customHeight="1" x14ac:dyDescent="0.35">
      <c r="A5" s="64" t="s">
        <v>248</v>
      </c>
      <c r="B5" s="66"/>
      <c r="D5" s="66"/>
      <c r="E5" s="66"/>
      <c r="F5" s="66"/>
      <c r="G5" s="66"/>
      <c r="H5" s="61"/>
    </row>
    <row r="6" spans="1:10" ht="24" customHeight="1" x14ac:dyDescent="0.35">
      <c r="A6" s="62" t="s">
        <v>6</v>
      </c>
      <c r="B6" s="68" t="s">
        <v>36</v>
      </c>
      <c r="C6" s="63"/>
      <c r="D6" s="63"/>
      <c r="E6" s="63"/>
      <c r="F6" s="63"/>
      <c r="G6" s="63"/>
    </row>
    <row r="7" spans="1:10" ht="22.4" customHeight="1" x14ac:dyDescent="0.35">
      <c r="A7" s="62"/>
      <c r="B7" s="230" t="s">
        <v>243</v>
      </c>
      <c r="C7" s="70"/>
      <c r="E7" s="69"/>
      <c r="F7" s="71" t="s">
        <v>55</v>
      </c>
      <c r="G7" s="304"/>
    </row>
    <row r="8" spans="1:10" ht="20" customHeight="1" x14ac:dyDescent="0.35">
      <c r="A8" s="62"/>
      <c r="B8" s="230" t="s">
        <v>37</v>
      </c>
      <c r="C8" s="73"/>
      <c r="E8" s="63"/>
      <c r="F8" s="71" t="s">
        <v>98</v>
      </c>
      <c r="G8" s="304"/>
    </row>
    <row r="9" spans="1:10" ht="20" customHeight="1" x14ac:dyDescent="0.35">
      <c r="A9" s="62"/>
      <c r="B9" s="79" t="s">
        <v>54</v>
      </c>
      <c r="C9" s="303"/>
      <c r="E9" s="74"/>
      <c r="F9" s="79" t="s">
        <v>40</v>
      </c>
      <c r="G9" s="72"/>
    </row>
    <row r="10" spans="1:10" ht="20" customHeight="1" x14ac:dyDescent="0.35">
      <c r="A10" s="62"/>
      <c r="B10" s="79" t="s">
        <v>67</v>
      </c>
      <c r="C10" s="303"/>
      <c r="E10" s="80"/>
      <c r="F10" s="79" t="s">
        <v>51</v>
      </c>
      <c r="G10" s="72"/>
    </row>
    <row r="11" spans="1:10" ht="20" customHeight="1" x14ac:dyDescent="0.35">
      <c r="A11" s="62"/>
      <c r="B11" s="79" t="s">
        <v>62</v>
      </c>
      <c r="C11" s="81"/>
      <c r="E11" s="74"/>
      <c r="F11" s="79" t="s">
        <v>64</v>
      </c>
      <c r="G11" s="73"/>
    </row>
    <row r="12" spans="1:10" ht="20" customHeight="1" x14ac:dyDescent="0.35">
      <c r="A12" s="62"/>
      <c r="B12" s="79" t="s">
        <v>63</v>
      </c>
      <c r="C12" s="77"/>
      <c r="D12" s="79" t="s">
        <v>65</v>
      </c>
      <c r="E12" s="82" t="s">
        <v>186</v>
      </c>
      <c r="F12" s="79" t="s">
        <v>66</v>
      </c>
      <c r="G12" s="305"/>
    </row>
    <row r="13" spans="1:10" s="63" customFormat="1" ht="23.5" customHeight="1" x14ac:dyDescent="0.35">
      <c r="A13" s="62" t="s">
        <v>8</v>
      </c>
      <c r="B13" s="84" t="s">
        <v>202</v>
      </c>
      <c r="C13" s="75"/>
      <c r="D13" s="75"/>
      <c r="E13" s="75"/>
      <c r="F13" s="74"/>
      <c r="G13" s="85"/>
      <c r="I13" s="236"/>
      <c r="J13" s="236"/>
    </row>
    <row r="14" spans="1:10" s="63" customFormat="1" ht="18" customHeight="1" x14ac:dyDescent="0.35">
      <c r="A14" s="62"/>
      <c r="B14" s="86" t="s">
        <v>261</v>
      </c>
      <c r="C14" s="75"/>
      <c r="D14" s="75"/>
      <c r="E14" s="75"/>
      <c r="F14" s="74"/>
      <c r="G14" s="87"/>
      <c r="I14" s="236"/>
      <c r="J14" s="67" t="s">
        <v>60</v>
      </c>
    </row>
    <row r="15" spans="1:10" s="63" customFormat="1" ht="16.5" customHeight="1" x14ac:dyDescent="0.35">
      <c r="A15" s="62"/>
      <c r="B15" s="75" t="s">
        <v>193</v>
      </c>
      <c r="C15" s="83"/>
      <c r="D15" s="253"/>
      <c r="E15" s="252"/>
      <c r="F15" s="252"/>
      <c r="G15" s="254"/>
      <c r="I15" s="236"/>
      <c r="J15" s="236" t="s">
        <v>61</v>
      </c>
    </row>
    <row r="16" spans="1:10" s="63" customFormat="1" ht="26.5" customHeight="1" x14ac:dyDescent="0.35">
      <c r="A16" s="62" t="s">
        <v>10</v>
      </c>
      <c r="B16" s="64" t="s">
        <v>185</v>
      </c>
      <c r="C16" s="75"/>
      <c r="D16" s="75"/>
      <c r="E16" s="75"/>
      <c r="F16" s="74"/>
      <c r="G16" s="85"/>
      <c r="I16" s="236"/>
      <c r="J16" s="236"/>
    </row>
    <row r="17" spans="1:10" s="63" customFormat="1" ht="14.5" customHeight="1" x14ac:dyDescent="0.35">
      <c r="A17" s="62"/>
      <c r="B17" s="86" t="s">
        <v>203</v>
      </c>
      <c r="C17" s="75"/>
      <c r="D17" s="75"/>
      <c r="E17" s="75"/>
      <c r="F17" s="74"/>
      <c r="G17" s="85"/>
      <c r="I17" s="236"/>
      <c r="J17" s="236"/>
    </row>
    <row r="18" spans="1:10" s="63" customFormat="1" ht="14.5" customHeight="1" x14ac:dyDescent="0.35">
      <c r="A18" s="62"/>
      <c r="B18" s="86" t="s">
        <v>184</v>
      </c>
      <c r="C18" s="87"/>
      <c r="D18" s="75"/>
      <c r="E18" s="75"/>
      <c r="F18" s="74"/>
      <c r="G18" s="85"/>
      <c r="I18" s="236"/>
      <c r="J18" s="236"/>
    </row>
    <row r="19" spans="1:10" ht="28" customHeight="1" x14ac:dyDescent="0.35">
      <c r="A19" s="62" t="s">
        <v>11</v>
      </c>
      <c r="B19" s="68" t="s">
        <v>38</v>
      </c>
      <c r="C19" s="63"/>
      <c r="D19" s="63"/>
      <c r="E19" s="63"/>
      <c r="F19" s="63"/>
      <c r="G19" s="63"/>
      <c r="I19" s="67"/>
    </row>
    <row r="20" spans="1:10" ht="14.15" customHeight="1" x14ac:dyDescent="0.35">
      <c r="A20" s="62"/>
      <c r="B20" s="88" t="s">
        <v>88</v>
      </c>
      <c r="C20" s="88"/>
      <c r="D20" s="88"/>
      <c r="E20" s="88"/>
      <c r="F20" s="88"/>
      <c r="G20" s="88"/>
      <c r="H20" s="63"/>
    </row>
    <row r="21" spans="1:10" ht="15.5" customHeight="1" x14ac:dyDescent="0.35">
      <c r="A21" s="89" t="s">
        <v>89</v>
      </c>
      <c r="B21" s="90" t="s">
        <v>90</v>
      </c>
      <c r="C21" s="90"/>
      <c r="D21" s="90"/>
      <c r="E21" s="90"/>
      <c r="F21" s="90"/>
      <c r="G21" s="90"/>
      <c r="H21" s="63"/>
    </row>
    <row r="22" spans="1:10" ht="15" customHeight="1" x14ac:dyDescent="0.35">
      <c r="A22" s="89" t="s">
        <v>91</v>
      </c>
      <c r="B22" s="91" t="s">
        <v>233</v>
      </c>
      <c r="C22" s="92"/>
      <c r="D22" s="92"/>
      <c r="E22" s="92"/>
      <c r="F22" s="92"/>
      <c r="G22" s="92"/>
    </row>
    <row r="23" spans="1:10" ht="15" customHeight="1" x14ac:dyDescent="0.35">
      <c r="A23" s="89"/>
      <c r="B23" s="91" t="s">
        <v>204</v>
      </c>
      <c r="C23" s="92"/>
      <c r="D23" s="92"/>
      <c r="E23" s="92"/>
      <c r="F23" s="92"/>
      <c r="G23" s="92"/>
    </row>
    <row r="24" spans="1:10" x14ac:dyDescent="0.35">
      <c r="A24" s="89"/>
      <c r="B24" s="91" t="s">
        <v>205</v>
      </c>
      <c r="C24" s="92"/>
      <c r="D24" s="92"/>
      <c r="E24" s="92"/>
      <c r="F24" s="92"/>
      <c r="G24" s="92"/>
    </row>
    <row r="25" spans="1:10" ht="17.399999999999999" customHeight="1" x14ac:dyDescent="0.35">
      <c r="A25" s="89" t="s">
        <v>92</v>
      </c>
      <c r="B25" s="91" t="s">
        <v>206</v>
      </c>
      <c r="C25" s="91"/>
      <c r="D25" s="91"/>
      <c r="E25" s="91"/>
      <c r="F25" s="91"/>
      <c r="G25" s="91"/>
    </row>
    <row r="26" spans="1:10" ht="17.399999999999999" customHeight="1" x14ac:dyDescent="0.35">
      <c r="A26" s="89"/>
      <c r="B26" s="91" t="s">
        <v>207</v>
      </c>
      <c r="C26" s="91"/>
      <c r="D26" s="91"/>
      <c r="E26" s="91"/>
      <c r="F26" s="91"/>
      <c r="G26" s="91"/>
    </row>
    <row r="27" spans="1:10" ht="15.65" customHeight="1" x14ac:dyDescent="0.35">
      <c r="A27" s="89" t="s">
        <v>93</v>
      </c>
      <c r="B27" s="90" t="s">
        <v>208</v>
      </c>
      <c r="C27" s="90"/>
      <c r="D27" s="90"/>
      <c r="E27" s="90"/>
      <c r="F27" s="90"/>
      <c r="G27" s="90"/>
    </row>
    <row r="28" spans="1:10" x14ac:dyDescent="0.35">
      <c r="A28" s="89"/>
      <c r="B28" s="90" t="s">
        <v>209</v>
      </c>
      <c r="C28" s="90"/>
      <c r="D28" s="90"/>
      <c r="E28" s="90"/>
      <c r="F28" s="90"/>
      <c r="G28" s="90"/>
    </row>
    <row r="29" spans="1:10" ht="16.25" customHeight="1" x14ac:dyDescent="0.35">
      <c r="A29" s="89"/>
      <c r="B29" s="90" t="s">
        <v>210</v>
      </c>
      <c r="C29" s="90"/>
      <c r="D29" s="90"/>
      <c r="E29" s="90"/>
      <c r="F29" s="90"/>
      <c r="G29" s="90"/>
    </row>
    <row r="30" spans="1:10" ht="16.25" customHeight="1" x14ac:dyDescent="0.35">
      <c r="A30" s="89"/>
      <c r="B30" s="90" t="s">
        <v>211</v>
      </c>
      <c r="C30" s="90"/>
      <c r="D30" s="90"/>
      <c r="E30" s="90"/>
      <c r="F30" s="90"/>
      <c r="G30" s="90"/>
    </row>
    <row r="31" spans="1:10" ht="16.75" customHeight="1" x14ac:dyDescent="0.35">
      <c r="A31" s="89" t="s">
        <v>94</v>
      </c>
      <c r="B31" s="90" t="s">
        <v>212</v>
      </c>
      <c r="C31" s="90"/>
      <c r="D31" s="90"/>
      <c r="E31" s="90"/>
      <c r="F31" s="90"/>
      <c r="G31" s="90"/>
    </row>
    <row r="32" spans="1:10" ht="17.399999999999999" customHeight="1" x14ac:dyDescent="0.35">
      <c r="A32" s="89"/>
      <c r="B32" s="90" t="s">
        <v>213</v>
      </c>
      <c r="C32" s="90"/>
      <c r="D32" s="90"/>
      <c r="E32" s="90"/>
      <c r="F32" s="90"/>
      <c r="G32" s="90"/>
    </row>
    <row r="33" spans="1:12" x14ac:dyDescent="0.35">
      <c r="A33" s="89" t="s">
        <v>95</v>
      </c>
      <c r="B33" s="90" t="s">
        <v>214</v>
      </c>
      <c r="C33" s="90"/>
      <c r="D33" s="90"/>
      <c r="E33" s="90"/>
      <c r="F33" s="90"/>
      <c r="G33" s="90"/>
    </row>
    <row r="34" spans="1:12" ht="17.399999999999999" customHeight="1" x14ac:dyDescent="0.35">
      <c r="A34" s="89"/>
      <c r="B34" s="90" t="s">
        <v>215</v>
      </c>
      <c r="C34" s="90"/>
      <c r="D34" s="90"/>
      <c r="E34" s="90"/>
      <c r="F34" s="90"/>
      <c r="G34" s="90"/>
    </row>
    <row r="35" spans="1:12" ht="17.399999999999999" customHeight="1" x14ac:dyDescent="0.35">
      <c r="A35" s="89"/>
      <c r="B35" s="90" t="s">
        <v>216</v>
      </c>
      <c r="C35" s="90"/>
      <c r="D35" s="90"/>
      <c r="E35" s="90"/>
      <c r="F35" s="90"/>
      <c r="G35" s="90"/>
    </row>
    <row r="36" spans="1:12" x14ac:dyDescent="0.35">
      <c r="A36" s="89" t="s">
        <v>96</v>
      </c>
      <c r="B36" s="91" t="s">
        <v>191</v>
      </c>
      <c r="C36" s="91"/>
      <c r="D36" s="91"/>
      <c r="E36" s="91"/>
      <c r="F36" s="91"/>
      <c r="G36" s="91"/>
    </row>
    <row r="37" spans="1:12" x14ac:dyDescent="0.35">
      <c r="A37" s="89"/>
      <c r="B37" s="91" t="s">
        <v>192</v>
      </c>
      <c r="C37" s="91"/>
      <c r="D37" s="91"/>
      <c r="E37" s="91"/>
      <c r="F37" s="91"/>
      <c r="G37" s="91"/>
    </row>
    <row r="38" spans="1:12" x14ac:dyDescent="0.35">
      <c r="A38" s="89" t="s">
        <v>97</v>
      </c>
      <c r="B38" s="93" t="s">
        <v>217</v>
      </c>
      <c r="C38" s="93"/>
      <c r="D38" s="93"/>
      <c r="E38" s="93"/>
      <c r="F38" s="93"/>
      <c r="G38" s="93"/>
      <c r="I38" s="236"/>
      <c r="J38" s="63"/>
      <c r="K38" s="63"/>
      <c r="L38" s="63"/>
    </row>
    <row r="39" spans="1:12" ht="15" customHeight="1" x14ac:dyDescent="0.35">
      <c r="A39" s="89"/>
      <c r="B39" s="93" t="s">
        <v>218</v>
      </c>
      <c r="C39" s="93"/>
      <c r="D39" s="93"/>
      <c r="E39" s="93"/>
      <c r="F39" s="93"/>
      <c r="G39" s="93"/>
      <c r="I39" s="236"/>
      <c r="J39" s="63"/>
      <c r="K39" s="63"/>
      <c r="L39" s="63"/>
    </row>
    <row r="40" spans="1:12" ht="21.5" customHeight="1" x14ac:dyDescent="0.35">
      <c r="A40" s="62"/>
      <c r="B40" s="92" t="s">
        <v>219</v>
      </c>
      <c r="C40" s="94"/>
      <c r="D40" s="94"/>
      <c r="E40" s="94"/>
      <c r="F40" s="94"/>
      <c r="G40" s="94"/>
      <c r="I40" s="236"/>
      <c r="J40" s="63"/>
      <c r="K40" s="63"/>
      <c r="L40" s="63"/>
    </row>
    <row r="41" spans="1:12" x14ac:dyDescent="0.35">
      <c r="A41" s="62"/>
      <c r="B41" s="94" t="s">
        <v>220</v>
      </c>
      <c r="C41" s="94"/>
      <c r="D41" s="94"/>
      <c r="E41" s="94"/>
      <c r="F41" s="94"/>
      <c r="G41" s="94"/>
      <c r="I41" s="236"/>
      <c r="J41" s="63"/>
      <c r="K41" s="63"/>
      <c r="L41" s="63"/>
    </row>
    <row r="42" spans="1:12" x14ac:dyDescent="0.35">
      <c r="A42" s="62"/>
      <c r="B42" s="94" t="s">
        <v>221</v>
      </c>
      <c r="C42" s="94"/>
      <c r="D42" s="94"/>
      <c r="E42" s="94"/>
      <c r="F42" s="94"/>
      <c r="G42" s="94"/>
    </row>
    <row r="43" spans="1:12" x14ac:dyDescent="0.35">
      <c r="A43" s="62"/>
      <c r="B43" s="94" t="s">
        <v>222</v>
      </c>
      <c r="C43" s="94"/>
      <c r="D43" s="94"/>
      <c r="E43" s="94"/>
      <c r="F43" s="94"/>
      <c r="G43" s="94"/>
    </row>
    <row r="44" spans="1:12" x14ac:dyDescent="0.35">
      <c r="A44" s="62"/>
      <c r="B44" s="94" t="s">
        <v>223</v>
      </c>
      <c r="C44" s="94"/>
      <c r="D44" s="94"/>
      <c r="E44" s="94"/>
      <c r="F44" s="94"/>
      <c r="G44" s="94"/>
    </row>
    <row r="45" spans="1:12" ht="21" customHeight="1" x14ac:dyDescent="0.35">
      <c r="A45" s="62"/>
      <c r="B45" s="96" t="s">
        <v>58</v>
      </c>
      <c r="C45" s="83"/>
      <c r="D45" s="83"/>
      <c r="E45" s="69"/>
      <c r="F45" s="63"/>
      <c r="G45" s="63"/>
    </row>
    <row r="46" spans="1:12" ht="25.5" customHeight="1" x14ac:dyDescent="0.35">
      <c r="A46" s="62"/>
      <c r="B46" s="74" t="s">
        <v>234</v>
      </c>
      <c r="C46" s="74"/>
      <c r="D46" s="74"/>
      <c r="E46" s="74"/>
      <c r="F46" s="63"/>
      <c r="G46" s="275">
        <f>'WS A Summary'!C50</f>
        <v>0</v>
      </c>
    </row>
    <row r="47" spans="1:12" ht="15" customHeight="1" x14ac:dyDescent="0.35">
      <c r="A47" s="62"/>
      <c r="B47" s="93" t="s">
        <v>231</v>
      </c>
      <c r="C47" s="93"/>
      <c r="D47" s="97"/>
      <c r="E47" s="63"/>
      <c r="F47" s="98"/>
      <c r="G47" s="98"/>
    </row>
    <row r="48" spans="1:12" ht="20.5" customHeight="1" x14ac:dyDescent="0.35">
      <c r="A48" s="62"/>
      <c r="B48" s="72"/>
      <c r="C48" s="99"/>
      <c r="D48" s="99"/>
      <c r="E48" s="72"/>
      <c r="F48" s="99"/>
      <c r="G48" s="99"/>
    </row>
    <row r="49" spans="1:10" ht="15" customHeight="1" x14ac:dyDescent="0.35">
      <c r="A49" s="62"/>
      <c r="B49" s="63" t="s">
        <v>39</v>
      </c>
      <c r="C49" s="63"/>
      <c r="D49" s="63"/>
      <c r="E49" s="63" t="s">
        <v>40</v>
      </c>
      <c r="F49" s="63"/>
      <c r="G49" s="63"/>
    </row>
    <row r="50" spans="1:10" ht="23.5" customHeight="1" x14ac:dyDescent="0.35">
      <c r="A50" s="62"/>
      <c r="B50" s="322" t="s">
        <v>272</v>
      </c>
      <c r="C50" s="323"/>
      <c r="D50" s="323"/>
      <c r="E50" s="324"/>
      <c r="F50" s="324"/>
      <c r="G50" s="69"/>
    </row>
    <row r="51" spans="1:10" x14ac:dyDescent="0.35">
      <c r="A51" s="62"/>
      <c r="B51" s="63" t="s">
        <v>41</v>
      </c>
      <c r="C51" s="63"/>
      <c r="D51" s="63"/>
      <c r="E51" s="63"/>
      <c r="F51" s="63" t="s">
        <v>42</v>
      </c>
      <c r="G51" s="63"/>
    </row>
    <row r="52" spans="1:10" s="63" customFormat="1" ht="27" customHeight="1" x14ac:dyDescent="0.35">
      <c r="A52" s="62" t="s">
        <v>12</v>
      </c>
      <c r="B52" s="68" t="s">
        <v>235</v>
      </c>
      <c r="I52" s="236"/>
    </row>
    <row r="53" spans="1:10" s="63" customFormat="1" ht="15" customHeight="1" x14ac:dyDescent="0.35">
      <c r="B53" s="75" t="s">
        <v>69</v>
      </c>
      <c r="C53" s="83"/>
      <c r="D53" s="74"/>
      <c r="E53" s="87"/>
      <c r="I53" s="236"/>
      <c r="J53" s="236"/>
    </row>
    <row r="54" spans="1:10" s="63" customFormat="1" ht="16.75" customHeight="1" x14ac:dyDescent="0.35">
      <c r="B54" s="100" t="s">
        <v>189</v>
      </c>
      <c r="C54" s="101"/>
      <c r="D54" s="101"/>
      <c r="E54" s="101"/>
      <c r="F54" s="101"/>
      <c r="G54" s="101"/>
      <c r="I54" s="236"/>
      <c r="J54" s="236"/>
    </row>
    <row r="55" spans="1:10" s="63" customFormat="1" x14ac:dyDescent="0.35">
      <c r="A55" s="62"/>
      <c r="B55" s="63" t="s">
        <v>190</v>
      </c>
      <c r="I55" s="236"/>
      <c r="J55" s="236"/>
    </row>
    <row r="56" spans="1:10" s="63" customFormat="1" x14ac:dyDescent="0.35">
      <c r="A56" s="102"/>
      <c r="C56" s="65" t="s">
        <v>70</v>
      </c>
      <c r="D56" s="65"/>
      <c r="E56" s="65" t="s">
        <v>71</v>
      </c>
      <c r="F56" s="65"/>
      <c r="I56" s="236"/>
      <c r="J56" s="236"/>
    </row>
    <row r="57" spans="1:10" s="63" customFormat="1" ht="19" customHeight="1" x14ac:dyDescent="0.35">
      <c r="A57" s="102"/>
      <c r="B57" s="76" t="s">
        <v>72</v>
      </c>
      <c r="C57" s="72"/>
      <c r="D57" s="74"/>
      <c r="E57" s="253"/>
      <c r="F57" s="254"/>
      <c r="I57" s="236"/>
      <c r="J57" s="236"/>
    </row>
    <row r="58" spans="1:10" s="63" customFormat="1" ht="19" customHeight="1" x14ac:dyDescent="0.35">
      <c r="A58" s="102"/>
      <c r="B58" s="76" t="s">
        <v>73</v>
      </c>
      <c r="C58" s="72"/>
      <c r="D58" s="74"/>
      <c r="E58" s="253"/>
      <c r="F58" s="254"/>
      <c r="I58" s="236"/>
      <c r="J58" s="236"/>
    </row>
    <row r="59" spans="1:10" s="63" customFormat="1" ht="19" customHeight="1" x14ac:dyDescent="0.35">
      <c r="A59" s="62"/>
      <c r="B59" s="76" t="s">
        <v>74</v>
      </c>
      <c r="C59" s="72"/>
      <c r="D59" s="74"/>
      <c r="E59" s="253"/>
      <c r="F59" s="254"/>
      <c r="I59" s="236"/>
      <c r="J59" s="236"/>
    </row>
    <row r="60" spans="1:10" s="63" customFormat="1" ht="19" customHeight="1" x14ac:dyDescent="0.35">
      <c r="A60" s="62"/>
      <c r="B60" s="76" t="s">
        <v>75</v>
      </c>
      <c r="C60" s="72"/>
      <c r="D60" s="74"/>
      <c r="E60" s="253"/>
      <c r="F60" s="254"/>
      <c r="I60" s="236"/>
      <c r="J60" s="236"/>
    </row>
    <row r="61" spans="1:10" s="63" customFormat="1" ht="19" customHeight="1" x14ac:dyDescent="0.35">
      <c r="A61" s="62"/>
      <c r="B61" s="76" t="s">
        <v>76</v>
      </c>
      <c r="C61" s="72"/>
      <c r="D61" s="74"/>
      <c r="E61" s="253"/>
      <c r="F61" s="254"/>
      <c r="I61" s="236"/>
      <c r="J61" s="236"/>
    </row>
    <row r="62" spans="1:10" s="63" customFormat="1" ht="19" customHeight="1" x14ac:dyDescent="0.35">
      <c r="A62" s="62"/>
      <c r="B62" s="76" t="s">
        <v>77</v>
      </c>
      <c r="C62" s="72"/>
      <c r="D62" s="74"/>
      <c r="E62" s="253"/>
      <c r="F62" s="254"/>
      <c r="I62" s="236"/>
      <c r="J62" s="236"/>
    </row>
    <row r="63" spans="1:10" s="63" customFormat="1" ht="19" customHeight="1" x14ac:dyDescent="0.35">
      <c r="A63" s="62"/>
      <c r="B63" s="76" t="s">
        <v>78</v>
      </c>
      <c r="C63" s="72"/>
      <c r="D63" s="74"/>
      <c r="E63" s="253"/>
      <c r="F63" s="254"/>
      <c r="I63" s="236"/>
      <c r="J63" s="236"/>
    </row>
    <row r="64" spans="1:10" s="63" customFormat="1" ht="19" customHeight="1" x14ac:dyDescent="0.35">
      <c r="A64" s="62"/>
      <c r="B64" s="76" t="s">
        <v>79</v>
      </c>
      <c r="C64" s="72"/>
      <c r="D64" s="74"/>
      <c r="E64" s="253"/>
      <c r="F64" s="254"/>
      <c r="I64" s="236"/>
      <c r="J64" s="236"/>
    </row>
    <row r="65" spans="1:10" s="63" customFormat="1" ht="19" customHeight="1" x14ac:dyDescent="0.35">
      <c r="A65" s="62"/>
      <c r="B65" s="76" t="s">
        <v>80</v>
      </c>
      <c r="C65" s="72"/>
      <c r="D65" s="74"/>
      <c r="E65" s="253"/>
      <c r="F65" s="254"/>
      <c r="I65" s="236"/>
      <c r="J65" s="236"/>
    </row>
    <row r="66" spans="1:10" s="63" customFormat="1" ht="19" customHeight="1" x14ac:dyDescent="0.35">
      <c r="A66" s="62"/>
      <c r="B66" s="76" t="s">
        <v>81</v>
      </c>
      <c r="C66" s="72"/>
      <c r="D66" s="74"/>
      <c r="E66" s="253"/>
      <c r="F66" s="254"/>
      <c r="I66" s="236"/>
      <c r="J66" s="236"/>
    </row>
    <row r="67" spans="1:10" s="63" customFormat="1" ht="19" customHeight="1" x14ac:dyDescent="0.35">
      <c r="A67" s="62"/>
      <c r="B67" s="76" t="s">
        <v>82</v>
      </c>
      <c r="C67" s="72"/>
      <c r="D67" s="74"/>
      <c r="E67" s="253"/>
      <c r="F67" s="254"/>
      <c r="I67" s="236"/>
      <c r="J67" s="236"/>
    </row>
    <row r="68" spans="1:10" s="63" customFormat="1" ht="19" customHeight="1" x14ac:dyDescent="0.35">
      <c r="A68" s="62"/>
      <c r="B68" s="76" t="s">
        <v>83</v>
      </c>
      <c r="C68" s="72"/>
      <c r="D68" s="74"/>
      <c r="E68" s="253"/>
      <c r="F68" s="254"/>
      <c r="I68" s="236"/>
      <c r="J68" s="236"/>
    </row>
    <row r="69" spans="1:10" s="63" customFormat="1" ht="19" customHeight="1" x14ac:dyDescent="0.35">
      <c r="A69" s="62"/>
      <c r="B69" s="76" t="s">
        <v>84</v>
      </c>
      <c r="C69" s="72"/>
      <c r="D69" s="74"/>
      <c r="E69" s="253"/>
      <c r="F69" s="254"/>
      <c r="I69" s="236"/>
      <c r="J69" s="236"/>
    </row>
    <row r="70" spans="1:10" s="63" customFormat="1" ht="19" customHeight="1" x14ac:dyDescent="0.35">
      <c r="A70" s="62"/>
      <c r="B70" s="76" t="s">
        <v>85</v>
      </c>
      <c r="C70" s="72"/>
      <c r="D70" s="74"/>
      <c r="E70" s="253"/>
      <c r="F70" s="254"/>
      <c r="I70" s="236"/>
      <c r="J70" s="236"/>
    </row>
    <row r="71" spans="1:10" s="63" customFormat="1" ht="19" customHeight="1" x14ac:dyDescent="0.35">
      <c r="A71" s="62"/>
      <c r="B71" s="76" t="s">
        <v>86</v>
      </c>
      <c r="C71" s="72"/>
      <c r="D71" s="74"/>
      <c r="E71" s="253"/>
      <c r="F71" s="255"/>
      <c r="I71" s="236"/>
      <c r="J71" s="236"/>
    </row>
    <row r="72" spans="1:10" ht="20.5" customHeight="1" x14ac:dyDescent="0.35">
      <c r="A72" s="67" t="s">
        <v>52</v>
      </c>
      <c r="C72" s="103">
        <f>Certification!$C$7</f>
        <v>0</v>
      </c>
      <c r="D72" s="104"/>
      <c r="E72" s="104"/>
    </row>
    <row r="73" spans="1:10" x14ac:dyDescent="0.35">
      <c r="A73" s="67" t="s">
        <v>201</v>
      </c>
      <c r="C73" s="105">
        <f>Certification!$G$7</f>
        <v>0</v>
      </c>
      <c r="D73" s="104"/>
      <c r="E73" s="104"/>
    </row>
    <row r="74" spans="1:10" x14ac:dyDescent="0.35">
      <c r="A74" s="67" t="s">
        <v>0</v>
      </c>
      <c r="C74" s="103" t="str">
        <f>Certification!$A$5</f>
        <v>SFY 2018-19</v>
      </c>
      <c r="D74" s="104"/>
      <c r="E74" s="104"/>
    </row>
    <row r="98" spans="1:7" hidden="1" x14ac:dyDescent="0.35">
      <c r="A98" s="228"/>
      <c r="B98" s="228"/>
      <c r="C98" s="228"/>
      <c r="D98" s="228"/>
      <c r="E98" s="228"/>
      <c r="F98" s="228"/>
      <c r="G98" s="228"/>
    </row>
  </sheetData>
  <sheetProtection password="E105" sheet="1"/>
  <protectedRanges>
    <protectedRange sqref="C7:C12 G8:G12 E57:E71 C18 E48 B48 B50 C57:C71 A1 G14:G15 C15:D15 E50:F50"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794" yWindow="603" count="25">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7:E71"/>
    <dataValidation allowBlank="1" showInputMessage="1" showErrorMessage="1" prompt="Report the consortium member's LEA name.  " sqref="C57:C71 C17"/>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
    <dataValidation allowBlank="1" showInputMessage="1" showErrorMessage="1" prompt="Enter the name of person certifying the document" sqref="B48"/>
    <dataValidation allowBlank="1" showInputMessage="1" showErrorMessage="1" prompt="Enter the title of person certifying the document" sqref="E48"/>
    <dataValidation allowBlank="1" showInputMessage="1" showErrorMessage="1" prompt="For SFY 18-19, LEAs must complete and submit an electronic version of the Certification, available on the LEA BOP website: https://www.dhcs.ca.gov/provgovpart/Pages/CRCS-for-Fiscal-Year-2018-19.aspx.  The Certification Page is a binding legal document.  " sqref="B50"/>
    <dataValidation allowBlank="1" showInputMessage="1" showErrorMessage="1" prompt="Enter the date the certification statement is signed" sqref="F50"/>
    <dataValidation allowBlank="1" showInputMessage="1" showErrorMessage="1" prompt="Press TAB to move input areas" sqref="A1"/>
    <dataValidation allowBlank="1" showInputMessage="1" showErrorMessage="1" sqref="F48:G48 D57:D71 F57:F71 F9:F11 C14:E14 C50:D50"/>
    <dataValidation allowBlank="1" showInputMessage="1" showErrorMessage="1" prompt="If “yes”, indicate which LEC or LGA your LEA was under contract with for the RMTS" sqref="G15 D15"/>
    <dataValidation type="list" allowBlank="1" showInputMessage="1" showErrorMessage="1" prompt="Please indicate whether your LEA is part of a billing consortium." sqref="E53">
      <formula1>$J$13:$J$15</formula1>
    </dataValidation>
    <dataValidation type="list" allowBlank="1" showInputMessage="1" showErrorMessage="1" prompt="Please indicate whether you are submitting costs on this CRCS for new practitioners for which you didn't submit any interim billing." sqref="C18">
      <formula1>$J$13:$J$15</formula1>
    </dataValidation>
    <dataValidation type="list" allowBlank="1" showInputMessage="1" showErrorMessage="1" prompt="Please indicate whether your LEA participated in the SMAA claiming program this SFY. " sqref="C15">
      <formula1>$J$15:$J$15</formula1>
    </dataValidation>
    <dataValidation type="list" allowBlank="1" showInputMessage="1" showErrorMessage="1" prompt="Please indicate whether your LEA participated in the SMAA claiming program this SFY. " sqref="G14">
      <formula1>$J$13:$J$15</formula1>
    </dataValidation>
  </dataValidations>
  <printOptions horizontalCentered="1"/>
  <pageMargins left="0.2" right="0.2" top="0.28999999999999998" bottom="0.48" header="0.28999999999999998" footer="0.25"/>
  <pageSetup scale="78" orientation="portrait" cellComments="asDisplayed" r:id="rId4"/>
  <headerFooter alignWithMargins="0">
    <oddFooter>&amp;L&amp;"Arial,Regular"&amp;12DHCS 6299 (11/2021)&amp;C &amp;R&amp;"Arial,Regular"&amp;12Page &amp;P</oddFooter>
  </headerFooter>
  <rowBreaks count="1" manualBreakCount="1">
    <brk id="51" max="6" man="1"/>
  </rowBreaks>
  <ignoredErrors>
    <ignoredError sqref="A6 A13 A16 A19 A5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
  <sheetViews>
    <sheetView topLeftCell="B10" zoomScale="74" zoomScaleNormal="74" zoomScaleSheetLayoutView="99" workbookViewId="0">
      <selection activeCell="B10" sqref="B10"/>
    </sheetView>
  </sheetViews>
  <sheetFormatPr defaultColWidth="0" defaultRowHeight="12.5" zeroHeight="1" x14ac:dyDescent="0.25"/>
  <cols>
    <col min="1" max="1" width="8.796875" style="321" hidden="1" customWidth="1"/>
    <col min="2" max="2" width="70.3984375" style="321" customWidth="1"/>
    <col min="3" max="3" width="33.59765625" style="321" customWidth="1"/>
    <col min="4" max="16384" width="8.796875" style="321" hidden="1"/>
  </cols>
  <sheetData>
    <row r="1" spans="2:11" s="14" customFormat="1" ht="15.5" x14ac:dyDescent="0.35">
      <c r="B1" s="95" t="s">
        <v>224</v>
      </c>
      <c r="D1" s="4"/>
      <c r="E1" s="4"/>
      <c r="F1" s="4"/>
      <c r="H1" s="2"/>
    </row>
    <row r="2" spans="2:11" s="14" customFormat="1" ht="15.5" x14ac:dyDescent="0.35">
      <c r="B2" s="238" t="s">
        <v>53</v>
      </c>
      <c r="D2" s="4"/>
      <c r="E2" s="4"/>
      <c r="F2" s="4"/>
      <c r="H2" s="2"/>
    </row>
    <row r="3" spans="2:11" s="14" customFormat="1" ht="15.5" x14ac:dyDescent="0.35">
      <c r="B3" s="238" t="s">
        <v>35</v>
      </c>
      <c r="C3" s="3"/>
      <c r="D3" s="4"/>
      <c r="E3" s="4"/>
      <c r="F3" s="4"/>
      <c r="H3" s="2"/>
    </row>
    <row r="4" spans="2:11" s="14" customFormat="1" ht="22" customHeight="1" x14ac:dyDescent="0.35">
      <c r="B4" s="64" t="s">
        <v>138</v>
      </c>
      <c r="C4" s="58"/>
      <c r="D4" s="4"/>
      <c r="E4" s="4"/>
      <c r="F4" s="4"/>
      <c r="G4" s="7"/>
      <c r="H4" s="2"/>
    </row>
    <row r="5" spans="2:11" s="14" customFormat="1" ht="17.5" customHeight="1" thickBot="1" x14ac:dyDescent="0.4">
      <c r="B5" s="239" t="s">
        <v>135</v>
      </c>
      <c r="C5" s="58"/>
      <c r="D5" s="21"/>
      <c r="E5" s="21"/>
      <c r="F5" s="21"/>
      <c r="G5" s="21"/>
      <c r="H5" s="21"/>
    </row>
    <row r="6" spans="2:11" s="14" customFormat="1" ht="25.5" customHeight="1" thickBot="1" x14ac:dyDescent="0.4">
      <c r="B6" s="60" t="s">
        <v>181</v>
      </c>
      <c r="C6" s="270"/>
    </row>
    <row r="7" spans="2:11" s="14" customFormat="1" ht="18.5" customHeight="1" x14ac:dyDescent="0.25">
      <c r="B7" s="316">
        <f>Certification!C7</f>
        <v>0</v>
      </c>
      <c r="C7" s="256"/>
    </row>
    <row r="8" spans="2:11" s="14" customFormat="1" ht="17" customHeight="1" thickBot="1" x14ac:dyDescent="0.3">
      <c r="B8" s="317">
        <f>Certification!G7</f>
        <v>0</v>
      </c>
      <c r="C8" s="257"/>
    </row>
    <row r="9" spans="2:11" s="40" customFormat="1" ht="22.5" customHeight="1" thickBot="1" x14ac:dyDescent="0.4">
      <c r="B9" s="271" t="s">
        <v>182</v>
      </c>
      <c r="C9" s="272"/>
    </row>
    <row r="10" spans="2:11" s="14" customFormat="1" ht="18.5" customHeight="1" thickBot="1" x14ac:dyDescent="0.4">
      <c r="B10" s="107" t="s">
        <v>115</v>
      </c>
      <c r="C10" s="108"/>
      <c r="D10" s="273"/>
      <c r="E10" s="273"/>
      <c r="F10" s="273"/>
      <c r="G10" s="273"/>
      <c r="H10" s="273"/>
      <c r="I10" s="273"/>
      <c r="J10" s="273"/>
    </row>
    <row r="11" spans="2:11" s="14" customFormat="1" ht="33.5" customHeight="1" thickBot="1" x14ac:dyDescent="0.4">
      <c r="B11" s="109" t="s">
        <v>249</v>
      </c>
      <c r="C11" s="110">
        <v>0.5</v>
      </c>
    </row>
    <row r="12" spans="2:11" s="29" customFormat="1" ht="32.5" customHeight="1" thickBot="1" x14ac:dyDescent="0.4">
      <c r="B12" s="111" t="s">
        <v>237</v>
      </c>
      <c r="C12" s="108"/>
    </row>
    <row r="13" spans="2:11" s="14" customFormat="1" ht="27" customHeight="1" thickBot="1" x14ac:dyDescent="0.4">
      <c r="B13" s="271" t="s">
        <v>183</v>
      </c>
      <c r="C13" s="112"/>
    </row>
    <row r="14" spans="2:11" s="14" customFormat="1" ht="20" customHeight="1" thickBot="1" x14ac:dyDescent="0.4">
      <c r="B14" s="113" t="s">
        <v>266</v>
      </c>
      <c r="C14" s="114"/>
      <c r="D14" s="274"/>
      <c r="E14" s="29"/>
      <c r="F14" s="29"/>
      <c r="G14" s="29"/>
      <c r="H14" s="29"/>
      <c r="I14" s="29"/>
      <c r="J14" s="29"/>
      <c r="K14" s="29"/>
    </row>
    <row r="15" spans="2:11" s="14" customFormat="1" ht="20" customHeight="1" thickBot="1" x14ac:dyDescent="0.4">
      <c r="B15" s="107" t="s">
        <v>267</v>
      </c>
      <c r="C15" s="115"/>
    </row>
    <row r="16" spans="2:11" s="14" customFormat="1" ht="20" customHeight="1" thickBot="1" x14ac:dyDescent="0.4">
      <c r="B16" s="116" t="s">
        <v>268</v>
      </c>
      <c r="C16" s="117">
        <f>IFERROR(C14/C15,0)</f>
        <v>0</v>
      </c>
    </row>
    <row r="17" spans="2:18" s="14" customFormat="1" ht="22.5" customHeight="1" thickBot="1" x14ac:dyDescent="0.4">
      <c r="B17" s="116" t="s">
        <v>265</v>
      </c>
      <c r="C17" s="117">
        <v>3.35349547428248E-2</v>
      </c>
    </row>
    <row r="18" spans="2:18" s="14" customFormat="1" ht="20" customHeight="1" thickBot="1" x14ac:dyDescent="0.4">
      <c r="B18" s="116" t="s">
        <v>269</v>
      </c>
      <c r="C18" s="117">
        <f>C16-C17</f>
        <v>-3.35349547428248E-2</v>
      </c>
    </row>
    <row r="19" spans="2:18" s="2" customFormat="1" ht="22.5" customHeight="1" x14ac:dyDescent="0.35">
      <c r="B19" s="63" t="s">
        <v>52</v>
      </c>
      <c r="C19" s="186">
        <f>Certification!C7</f>
        <v>0</v>
      </c>
      <c r="D19" s="15"/>
      <c r="E19" s="15"/>
      <c r="F19" s="15"/>
      <c r="G19" s="15"/>
      <c r="H19" s="15"/>
      <c r="I19" s="15"/>
      <c r="J19" s="15"/>
      <c r="K19" s="15"/>
      <c r="L19" s="4"/>
      <c r="M19" s="4"/>
      <c r="N19" s="4"/>
      <c r="O19" s="4"/>
      <c r="P19" s="8"/>
      <c r="Q19" s="4"/>
      <c r="R19" s="4"/>
    </row>
    <row r="20" spans="2:18" s="2" customFormat="1" ht="15.5" x14ac:dyDescent="0.35">
      <c r="B20" s="63" t="s">
        <v>55</v>
      </c>
      <c r="C20" s="105">
        <f>Certification!G7</f>
        <v>0</v>
      </c>
      <c r="D20" s="28"/>
      <c r="E20" s="28"/>
      <c r="F20" s="28"/>
      <c r="G20" s="28"/>
      <c r="H20" s="28"/>
      <c r="I20" s="28"/>
      <c r="J20" s="28"/>
      <c r="K20" s="28"/>
      <c r="L20" s="4"/>
      <c r="M20" s="4"/>
      <c r="N20" s="4"/>
      <c r="O20" s="4"/>
      <c r="P20" s="8"/>
      <c r="Q20" s="4"/>
      <c r="R20" s="4"/>
    </row>
    <row r="21" spans="2:18" s="2" customFormat="1" ht="15.5" x14ac:dyDescent="0.35">
      <c r="B21" s="63" t="s">
        <v>0</v>
      </c>
      <c r="C21" s="118" t="str">
        <f>Certification!A5</f>
        <v>SFY 2018-19</v>
      </c>
      <c r="D21" s="18"/>
      <c r="E21" s="18"/>
      <c r="F21" s="18"/>
      <c r="G21" s="18"/>
      <c r="H21" s="18"/>
      <c r="I21" s="18"/>
      <c r="J21" s="18"/>
      <c r="K21" s="18"/>
      <c r="L21" s="4"/>
      <c r="M21" s="4"/>
      <c r="N21" s="4"/>
      <c r="O21" s="4"/>
      <c r="P21" s="8"/>
      <c r="Q21" s="4"/>
      <c r="R21" s="4"/>
    </row>
  </sheetData>
  <sheetProtection password="E105" sheet="1" objects="1" scenarios="1"/>
  <protectedRanges>
    <protectedRange sqref="C10" name="Range1_1_1"/>
  </protectedRanges>
  <dataValidations xWindow="590" yWindow="349" count="5">
    <dataValidation allowBlank="1" showInputMessage="1" showErrorMessage="1" prompt="Report the approved indirect cost rate from CDE.  Indirect cost rates may be found at the CDE website:  http://www.cde.ca.gov/fg/ac/ic." sqref="C1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C14"/>
    <dataValidation allowBlank="1" showInputMessage="1" showErrorMessage="1" prompt="Report the posted Direct Medical Service Precentage from LEA Program website. Enter the RMTS Direct Medical Service Percentage in decimal notation (e.g., 41.25). " sqref="C12"/>
    <dataValidation allowBlank="1" showInputMessage="1" showErrorMessage="1" prompt="Report the unduplicated count of all students enrolled in the LEA. Enrollment may be obtained from the LEA's SIS or from the California Department of Education's DataQuest data found here: https://dq.cde.ca.gov/dataquest/" sqref="C15"/>
    <dataValidation allowBlank="1" showInputMessage="1" showErrorMessage="1" prompt="Press TAB to move input areas" sqref="B1"/>
  </dataValidations>
  <printOptions horizontalCentered="1"/>
  <pageMargins left="0.2" right="0.2" top="0.75" bottom="0.75" header="0.3" footer="0.3"/>
  <pageSetup scale="95"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53"/>
  <sheetViews>
    <sheetView tabSelected="1" zoomScale="81" zoomScaleNormal="81" zoomScaleSheetLayoutView="100" workbookViewId="0">
      <selection activeCell="B8" sqref="B8"/>
    </sheetView>
  </sheetViews>
  <sheetFormatPr defaultColWidth="0" defaultRowHeight="12.5" zeroHeight="1" x14ac:dyDescent="0.25"/>
  <cols>
    <col min="1" max="1" width="4.19921875" style="59" customWidth="1"/>
    <col min="2" max="2" width="76.8984375" style="2" customWidth="1"/>
    <col min="3" max="3" width="29.19921875" style="2" customWidth="1"/>
    <col min="4" max="4" width="30.296875" style="2" hidden="1" customWidth="1"/>
    <col min="5" max="5" width="0" style="2" hidden="1" customWidth="1"/>
    <col min="6" max="6" width="30.296875" style="2" hidden="1" customWidth="1"/>
    <col min="7" max="16384" width="9.296875" style="2" hidden="1"/>
  </cols>
  <sheetData>
    <row r="1" spans="1:4" ht="15.5" x14ac:dyDescent="0.35">
      <c r="A1" s="240" t="s">
        <v>56</v>
      </c>
      <c r="B1" s="4"/>
      <c r="C1" s="4"/>
    </row>
    <row r="2" spans="1:4" ht="15.5" x14ac:dyDescent="0.35">
      <c r="A2" s="250" t="s">
        <v>53</v>
      </c>
      <c r="B2" s="4"/>
      <c r="C2" s="4"/>
    </row>
    <row r="3" spans="1:4" ht="15.5" x14ac:dyDescent="0.35">
      <c r="A3" s="250" t="s">
        <v>35</v>
      </c>
      <c r="B3" s="4"/>
      <c r="C3" s="4"/>
    </row>
    <row r="4" spans="1:4" ht="38" customHeight="1" x14ac:dyDescent="0.3">
      <c r="A4" s="241" t="s">
        <v>238</v>
      </c>
      <c r="B4" s="119"/>
      <c r="C4" s="119"/>
      <c r="D4" s="20"/>
    </row>
    <row r="5" spans="1:4" ht="44.5" customHeight="1" x14ac:dyDescent="0.35">
      <c r="A5" s="76"/>
      <c r="B5" s="120"/>
      <c r="C5" s="121" t="s">
        <v>157</v>
      </c>
    </row>
    <row r="6" spans="1:4" ht="19.5" customHeight="1" x14ac:dyDescent="0.35">
      <c r="A6" s="76"/>
      <c r="B6" s="122" t="s">
        <v>1</v>
      </c>
      <c r="C6" s="123" t="s">
        <v>2</v>
      </c>
    </row>
    <row r="7" spans="1:4" ht="20" customHeight="1" x14ac:dyDescent="0.35">
      <c r="A7" s="102" t="s">
        <v>6</v>
      </c>
      <c r="B7" s="63" t="s">
        <v>7</v>
      </c>
      <c r="C7" s="302">
        <f>'WS B.1 Funding'!G7</f>
        <v>0</v>
      </c>
    </row>
    <row r="8" spans="1:4" ht="20" customHeight="1" x14ac:dyDescent="0.35">
      <c r="A8" s="102" t="s">
        <v>8</v>
      </c>
      <c r="B8" s="63" t="s">
        <v>9</v>
      </c>
      <c r="C8" s="124">
        <f>'WS B.1 Funding'!G8</f>
        <v>0</v>
      </c>
    </row>
    <row r="9" spans="1:4" ht="20" customHeight="1" x14ac:dyDescent="0.35">
      <c r="A9" s="102" t="s">
        <v>10</v>
      </c>
      <c r="B9" s="63" t="s">
        <v>176</v>
      </c>
      <c r="C9" s="124">
        <f>'WS B.1 Funding'!G9</f>
        <v>0</v>
      </c>
    </row>
    <row r="10" spans="1:4" ht="20" customHeight="1" x14ac:dyDescent="0.35">
      <c r="A10" s="102" t="s">
        <v>11</v>
      </c>
      <c r="B10" s="63" t="s">
        <v>244</v>
      </c>
      <c r="C10" s="124">
        <f>'WS B.1 Funding'!G10</f>
        <v>0</v>
      </c>
    </row>
    <row r="11" spans="1:4" ht="20" customHeight="1" x14ac:dyDescent="0.35">
      <c r="A11" s="102" t="s">
        <v>12</v>
      </c>
      <c r="B11" s="63" t="s">
        <v>245</v>
      </c>
      <c r="C11" s="124">
        <f>'WS B.1 Funding'!G11</f>
        <v>0</v>
      </c>
    </row>
    <row r="12" spans="1:4" ht="20" customHeight="1" x14ac:dyDescent="0.35">
      <c r="A12" s="102" t="s">
        <v>14</v>
      </c>
      <c r="B12" s="63" t="s">
        <v>136</v>
      </c>
      <c r="C12" s="124">
        <f>'WS B.1 Funding'!G12</f>
        <v>0</v>
      </c>
    </row>
    <row r="13" spans="1:4" ht="20" customHeight="1" x14ac:dyDescent="0.35">
      <c r="A13" s="102" t="s">
        <v>16</v>
      </c>
      <c r="B13" s="63" t="s">
        <v>13</v>
      </c>
      <c r="C13" s="124">
        <f>'WS B.1 Funding'!G13</f>
        <v>0</v>
      </c>
    </row>
    <row r="14" spans="1:4" ht="20" customHeight="1" x14ac:dyDescent="0.35">
      <c r="A14" s="102" t="s">
        <v>18</v>
      </c>
      <c r="B14" s="63" t="s">
        <v>15</v>
      </c>
      <c r="C14" s="124">
        <f>'WS B.1 Funding'!G14</f>
        <v>0</v>
      </c>
    </row>
    <row r="15" spans="1:4" ht="20" customHeight="1" x14ac:dyDescent="0.35">
      <c r="A15" s="102" t="s">
        <v>20</v>
      </c>
      <c r="B15" s="63" t="s">
        <v>17</v>
      </c>
      <c r="C15" s="124">
        <f>'WS B.1 Funding'!G15</f>
        <v>0</v>
      </c>
    </row>
    <row r="16" spans="1:4" ht="20" customHeight="1" x14ac:dyDescent="0.35">
      <c r="A16" s="102" t="s">
        <v>22</v>
      </c>
      <c r="B16" s="63" t="s">
        <v>105</v>
      </c>
      <c r="C16" s="124">
        <f>'WS B.1 Funding'!G16</f>
        <v>0</v>
      </c>
    </row>
    <row r="17" spans="1:3" ht="20" customHeight="1" x14ac:dyDescent="0.35">
      <c r="A17" s="102" t="s">
        <v>24</v>
      </c>
      <c r="B17" s="63" t="s">
        <v>19</v>
      </c>
      <c r="C17" s="124">
        <f>'WS B.1 Funding'!G17</f>
        <v>0</v>
      </c>
    </row>
    <row r="18" spans="1:3" ht="20" customHeight="1" x14ac:dyDescent="0.35">
      <c r="A18" s="102" t="s">
        <v>43</v>
      </c>
      <c r="B18" s="63" t="s">
        <v>21</v>
      </c>
      <c r="C18" s="124">
        <f>'WS B.1 Funding'!G18</f>
        <v>0</v>
      </c>
    </row>
    <row r="19" spans="1:3" ht="20" customHeight="1" x14ac:dyDescent="0.35">
      <c r="A19" s="102" t="s">
        <v>45</v>
      </c>
      <c r="B19" s="63" t="s">
        <v>102</v>
      </c>
      <c r="C19" s="124">
        <f>'WS B.1 Funding'!G19</f>
        <v>0</v>
      </c>
    </row>
    <row r="20" spans="1:3" ht="20" customHeight="1" x14ac:dyDescent="0.35">
      <c r="A20" s="102" t="s">
        <v>99</v>
      </c>
      <c r="B20" s="63" t="s">
        <v>23</v>
      </c>
      <c r="C20" s="124">
        <f>'WS B.1 Funding'!G20</f>
        <v>0</v>
      </c>
    </row>
    <row r="21" spans="1:3" ht="20" customHeight="1" x14ac:dyDescent="0.35">
      <c r="A21" s="102" t="s">
        <v>101</v>
      </c>
      <c r="B21" s="63" t="s">
        <v>171</v>
      </c>
      <c r="C21" s="124">
        <f>'WS B.1 Funding'!G21</f>
        <v>0</v>
      </c>
    </row>
    <row r="22" spans="1:3" ht="20" customHeight="1" x14ac:dyDescent="0.35">
      <c r="A22" s="102" t="s">
        <v>107</v>
      </c>
      <c r="B22" s="63" t="s">
        <v>25</v>
      </c>
      <c r="C22" s="124">
        <f>'WS B.1 Funding'!G22</f>
        <v>0</v>
      </c>
    </row>
    <row r="23" spans="1:3" ht="20" customHeight="1" x14ac:dyDescent="0.35">
      <c r="A23" s="102" t="s">
        <v>108</v>
      </c>
      <c r="B23" s="63" t="s">
        <v>103</v>
      </c>
      <c r="C23" s="124">
        <f>'WS B.1 Funding'!G23</f>
        <v>0</v>
      </c>
    </row>
    <row r="24" spans="1:3" ht="20" customHeight="1" x14ac:dyDescent="0.35">
      <c r="A24" s="102" t="s">
        <v>109</v>
      </c>
      <c r="B24" s="63" t="s">
        <v>106</v>
      </c>
      <c r="C24" s="124">
        <f>'WS B.1 Funding'!G24</f>
        <v>0</v>
      </c>
    </row>
    <row r="25" spans="1:3" ht="20" customHeight="1" x14ac:dyDescent="0.35">
      <c r="A25" s="102" t="s">
        <v>117</v>
      </c>
      <c r="B25" s="63" t="s">
        <v>44</v>
      </c>
      <c r="C25" s="124">
        <f>'WS B.1 Funding'!G25</f>
        <v>0</v>
      </c>
    </row>
    <row r="26" spans="1:3" ht="20" customHeight="1" x14ac:dyDescent="0.35">
      <c r="A26" s="102" t="s">
        <v>110</v>
      </c>
      <c r="B26" s="63" t="s">
        <v>46</v>
      </c>
      <c r="C26" s="124">
        <f>'WS B.1 Funding'!G26</f>
        <v>0</v>
      </c>
    </row>
    <row r="27" spans="1:3" ht="20" customHeight="1" x14ac:dyDescent="0.35">
      <c r="A27" s="102" t="s">
        <v>111</v>
      </c>
      <c r="B27" s="63" t="s">
        <v>100</v>
      </c>
      <c r="C27" s="124">
        <f>'WS B.1 Funding'!G27</f>
        <v>0</v>
      </c>
    </row>
    <row r="28" spans="1:3" ht="20" customHeight="1" x14ac:dyDescent="0.35">
      <c r="A28" s="102" t="s">
        <v>112</v>
      </c>
      <c r="B28" s="63" t="s">
        <v>104</v>
      </c>
      <c r="C28" s="124">
        <f>'WS B.1 Funding'!G28</f>
        <v>0</v>
      </c>
    </row>
    <row r="29" spans="1:3" ht="20" customHeight="1" x14ac:dyDescent="0.35">
      <c r="A29" s="102" t="s">
        <v>113</v>
      </c>
      <c r="B29" s="63" t="s">
        <v>127</v>
      </c>
      <c r="C29" s="124">
        <f>'WS B.1 Funding'!G29</f>
        <v>0</v>
      </c>
    </row>
    <row r="30" spans="1:3" ht="21.65" customHeight="1" thickBot="1" x14ac:dyDescent="0.4">
      <c r="A30" s="102"/>
      <c r="B30" s="126" t="s">
        <v>147</v>
      </c>
      <c r="C30" s="127">
        <f>SUM(C7:C29)</f>
        <v>0</v>
      </c>
    </row>
    <row r="31" spans="1:3" ht="20" customHeight="1" x14ac:dyDescent="0.35">
      <c r="A31" s="128" t="s">
        <v>26</v>
      </c>
      <c r="B31" s="129" t="s">
        <v>148</v>
      </c>
      <c r="C31" s="131">
        <f>C30</f>
        <v>0</v>
      </c>
    </row>
    <row r="32" spans="1:3" ht="20" customHeight="1" x14ac:dyDescent="0.35">
      <c r="A32" s="83" t="s">
        <v>27</v>
      </c>
      <c r="B32" s="132" t="s">
        <v>156</v>
      </c>
      <c r="C32" s="133">
        <f>'Allocation Statistics'!C10</f>
        <v>0</v>
      </c>
    </row>
    <row r="33" spans="1:4" ht="20" customHeight="1" x14ac:dyDescent="0.35">
      <c r="A33" s="83" t="s">
        <v>28</v>
      </c>
      <c r="B33" s="132" t="s">
        <v>125</v>
      </c>
      <c r="C33" s="131">
        <f>C31*C32</f>
        <v>0</v>
      </c>
    </row>
    <row r="34" spans="1:4" ht="20" customHeight="1" x14ac:dyDescent="0.35">
      <c r="A34" s="83" t="s">
        <v>29</v>
      </c>
      <c r="B34" s="132" t="s">
        <v>126</v>
      </c>
      <c r="C34" s="131">
        <f>C31+C33</f>
        <v>0</v>
      </c>
    </row>
    <row r="35" spans="1:4" ht="20" customHeight="1" x14ac:dyDescent="0.35">
      <c r="A35" s="83" t="s">
        <v>30</v>
      </c>
      <c r="B35" s="132" t="s">
        <v>229</v>
      </c>
      <c r="C35" s="131">
        <f>'C.1 Equip Depreciation'!L37</f>
        <v>0</v>
      </c>
    </row>
    <row r="36" spans="1:4" ht="20" customHeight="1" x14ac:dyDescent="0.35">
      <c r="A36" s="83" t="s">
        <v>31</v>
      </c>
      <c r="B36" s="132" t="s">
        <v>149</v>
      </c>
      <c r="C36" s="131">
        <f>C34+C35</f>
        <v>0</v>
      </c>
    </row>
    <row r="37" spans="1:4" ht="20" customHeight="1" x14ac:dyDescent="0.35">
      <c r="A37" s="83" t="s">
        <v>32</v>
      </c>
      <c r="B37" s="132" t="s">
        <v>155</v>
      </c>
      <c r="C37" s="133">
        <f>'Allocation Statistics'!C12</f>
        <v>0</v>
      </c>
    </row>
    <row r="38" spans="1:4" ht="20" customHeight="1" x14ac:dyDescent="0.35">
      <c r="A38" s="83" t="s">
        <v>33</v>
      </c>
      <c r="B38" s="132" t="s">
        <v>150</v>
      </c>
      <c r="C38" s="131">
        <f>C36*C37</f>
        <v>0</v>
      </c>
    </row>
    <row r="39" spans="1:4" ht="20" customHeight="1" x14ac:dyDescent="0.35">
      <c r="A39" s="83" t="s">
        <v>59</v>
      </c>
      <c r="B39" s="132" t="s">
        <v>228</v>
      </c>
      <c r="C39" s="131">
        <f>('WS D Contractor Costs'!C31)+('WS D Contractor Costs'!F30)</f>
        <v>0</v>
      </c>
    </row>
    <row r="40" spans="1:4" ht="20" customHeight="1" x14ac:dyDescent="0.35">
      <c r="A40" s="83" t="s">
        <v>68</v>
      </c>
      <c r="B40" s="132" t="s">
        <v>151</v>
      </c>
      <c r="C40" s="131">
        <f>C38+C39</f>
        <v>0</v>
      </c>
    </row>
    <row r="41" spans="1:4" ht="20" customHeight="1" x14ac:dyDescent="0.35">
      <c r="A41" s="83" t="s">
        <v>123</v>
      </c>
      <c r="B41" s="67" t="s">
        <v>180</v>
      </c>
      <c r="C41" s="133">
        <f>'Allocation Statistics'!C18</f>
        <v>-3.35349547428248E-2</v>
      </c>
    </row>
    <row r="42" spans="1:4" ht="20" customHeight="1" x14ac:dyDescent="0.35">
      <c r="A42" s="83" t="s">
        <v>133</v>
      </c>
      <c r="B42" s="67" t="s">
        <v>152</v>
      </c>
      <c r="C42" s="131">
        <f>C40*C41</f>
        <v>0</v>
      </c>
    </row>
    <row r="43" spans="1:4" ht="20" customHeight="1" x14ac:dyDescent="0.35">
      <c r="A43" s="83" t="s">
        <v>124</v>
      </c>
      <c r="B43" s="132" t="s">
        <v>263</v>
      </c>
      <c r="C43" s="133">
        <f>'Allocation Statistics'!C11</f>
        <v>0.5</v>
      </c>
    </row>
    <row r="44" spans="1:4" ht="20" customHeight="1" thickBot="1" x14ac:dyDescent="0.4">
      <c r="A44" s="83" t="s">
        <v>134</v>
      </c>
      <c r="B44" s="132" t="s">
        <v>251</v>
      </c>
      <c r="C44" s="136">
        <f>SUM(C42*C43)</f>
        <v>0</v>
      </c>
      <c r="D44" s="6"/>
    </row>
    <row r="45" spans="1:4" ht="20" customHeight="1" x14ac:dyDescent="0.35">
      <c r="A45" s="83" t="s">
        <v>179</v>
      </c>
      <c r="B45" s="137" t="s">
        <v>262</v>
      </c>
      <c r="C45" s="138">
        <f>'WS E Interim Reimb.'!E22</f>
        <v>0</v>
      </c>
      <c r="D45" s="6"/>
    </row>
    <row r="46" spans="1:4" ht="20" customHeight="1" x14ac:dyDescent="0.35">
      <c r="A46" s="83" t="s">
        <v>137</v>
      </c>
      <c r="B46" s="132" t="s">
        <v>230</v>
      </c>
      <c r="C46" s="139"/>
      <c r="D46" s="6"/>
    </row>
    <row r="47" spans="1:4" ht="20" customHeight="1" x14ac:dyDescent="0.35">
      <c r="A47" s="83" t="s">
        <v>165</v>
      </c>
      <c r="B47" s="132" t="s">
        <v>232</v>
      </c>
      <c r="C47" s="139"/>
      <c r="D47" s="6"/>
    </row>
    <row r="48" spans="1:4" ht="20" customHeight="1" x14ac:dyDescent="0.35">
      <c r="A48" s="83" t="s">
        <v>166</v>
      </c>
      <c r="B48" s="132" t="s">
        <v>252</v>
      </c>
      <c r="C48" s="291">
        <f>C47*(1+'Allocation Statistics'!C10) *0.5</f>
        <v>0</v>
      </c>
      <c r="D48" s="6"/>
    </row>
    <row r="49" spans="1:4" ht="20" customHeight="1" thickBot="1" x14ac:dyDescent="0.4">
      <c r="A49" s="83" t="s">
        <v>178</v>
      </c>
      <c r="B49" s="132" t="s">
        <v>253</v>
      </c>
      <c r="C49" s="229">
        <f>C45+C46+C48</f>
        <v>0</v>
      </c>
      <c r="D49" s="6"/>
    </row>
    <row r="50" spans="1:4" ht="20" customHeight="1" thickBot="1" x14ac:dyDescent="0.4">
      <c r="A50" s="83" t="s">
        <v>250</v>
      </c>
      <c r="B50" s="132" t="s">
        <v>254</v>
      </c>
      <c r="C50" s="140">
        <f>(C49)-C44</f>
        <v>0</v>
      </c>
      <c r="D50" s="6"/>
    </row>
    <row r="51" spans="1:4" ht="20" customHeight="1" thickTop="1" x14ac:dyDescent="0.35">
      <c r="A51" s="135"/>
      <c r="B51" s="63" t="s">
        <v>52</v>
      </c>
      <c r="C51" s="155">
        <f>Certification!$C$7</f>
        <v>0</v>
      </c>
    </row>
    <row r="52" spans="1:4" ht="16.5" customHeight="1" x14ac:dyDescent="0.35">
      <c r="A52" s="135"/>
      <c r="B52" s="63" t="s">
        <v>55</v>
      </c>
      <c r="C52" s="156">
        <f>Certification!$G$7</f>
        <v>0</v>
      </c>
    </row>
    <row r="53" spans="1:4" ht="16.5" customHeight="1" x14ac:dyDescent="0.35">
      <c r="A53" s="135"/>
      <c r="B53" s="63" t="s">
        <v>0</v>
      </c>
      <c r="C53" s="232" t="str">
        <f>Certification!$A$5</f>
        <v>SFY 2018-19</v>
      </c>
    </row>
  </sheetData>
  <sheetProtection password="E105" sheet="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78" yWindow="418" count="5">
    <dataValidation allowBlank="1" showInputMessage="1" showErrorMessage="1" prompt="Report the approved indirect cost rate from CDE.  Indirect cost rates may be found at the CDE website:  http://www.cde.ca.gov/fg/ac/ic." sqref="C32"/>
    <dataValidation allowBlank="1" showInputMessage="1" showErrorMessage="1" prompt="Report any Medi-Cal reimbursement your LEA received for services provided to students who are Medi-Cal eligible and have third-party commercial insurance, also known as Other Health Coverage (OHC).  " sqref="C46 C48"/>
    <dataValidation allowBlank="1" showInputMessage="1" showErrorMessage="1" prompt="Press TAB to move input areas" sqref="A1"/>
    <dataValidation allowBlank="1" showInputMessage="1" showErrorMessage="1" errorTitle="Cell Is Auto-Calculated" error="Do Not Enter Any Data Into This Cell." sqref="C7:C29"/>
    <dataValidation allowBlank="1" showInputMessage="1" showErrorMessage="1" prompt="Report any SFY 18-19 SMAA reimbursement that your LEA received for Pool 1 Personal Service Contractors (SMAA invoices, Tab 6, D65 and E65).  " sqref="C47"/>
  </dataValidations>
  <printOptions horizontalCentered="1"/>
  <pageMargins left="0.25" right="0.25" top="0.27" bottom="0.17" header="0.27" footer="0.2"/>
  <pageSetup scale="85"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topLeftCell="A2" zoomScale="80" zoomScaleNormal="80" zoomScaleSheetLayoutView="88" zoomScalePageLayoutView="75" workbookViewId="0">
      <selection activeCell="C4" sqref="C4"/>
    </sheetView>
  </sheetViews>
  <sheetFormatPr defaultColWidth="0" defaultRowHeight="14" zeroHeight="1" x14ac:dyDescent="0.3"/>
  <cols>
    <col min="1" max="1" width="5.5" style="23" customWidth="1"/>
    <col min="2" max="2" width="45" style="23" customWidth="1"/>
    <col min="3" max="4" width="22.296875" style="23" customWidth="1"/>
    <col min="5" max="5" width="21.796875" style="23" customWidth="1"/>
    <col min="6" max="6" width="22" style="23" customWidth="1"/>
    <col min="7" max="7" width="28.296875" style="23" customWidth="1"/>
    <col min="8" max="8" width="21.796875" style="23" customWidth="1"/>
    <col min="9" max="25" width="0" style="23" hidden="1" customWidth="1"/>
    <col min="26" max="16384" width="13.19921875" style="23" hidden="1"/>
  </cols>
  <sheetData>
    <row r="1" spans="1:21" ht="15.5" x14ac:dyDescent="0.35">
      <c r="A1" s="240" t="s">
        <v>56</v>
      </c>
      <c r="C1" s="1"/>
      <c r="D1" s="1"/>
      <c r="F1" s="1"/>
      <c r="G1" s="1"/>
      <c r="I1" s="1"/>
      <c r="J1" s="1"/>
      <c r="L1" s="1"/>
    </row>
    <row r="2" spans="1:21" ht="15.5" x14ac:dyDescent="0.35">
      <c r="A2" s="250" t="s">
        <v>53</v>
      </c>
      <c r="C2" s="1"/>
      <c r="D2" s="1"/>
      <c r="F2" s="1"/>
      <c r="G2" s="1"/>
      <c r="I2" s="1"/>
      <c r="J2" s="1"/>
      <c r="L2" s="1"/>
      <c r="N2" s="22"/>
      <c r="O2" s="22"/>
      <c r="P2" s="22"/>
      <c r="Q2" s="22"/>
      <c r="R2" s="22"/>
      <c r="S2" s="22"/>
      <c r="T2" s="22"/>
    </row>
    <row r="3" spans="1:21" ht="15.5" x14ac:dyDescent="0.35">
      <c r="A3" s="250" t="s">
        <v>35</v>
      </c>
      <c r="C3" s="4"/>
      <c r="D3" s="4"/>
      <c r="E3" s="4"/>
      <c r="F3" s="4"/>
      <c r="G3" s="4"/>
      <c r="H3" s="4"/>
      <c r="I3" s="4"/>
      <c r="J3" s="4"/>
      <c r="K3" s="4"/>
      <c r="L3" s="4"/>
      <c r="M3" s="4"/>
      <c r="N3" s="22"/>
      <c r="O3" s="22"/>
      <c r="P3" s="22"/>
      <c r="Q3" s="22"/>
      <c r="R3" s="22"/>
      <c r="S3" s="22"/>
      <c r="T3" s="22"/>
    </row>
    <row r="4" spans="1:21" s="25" customFormat="1" ht="25.5" customHeight="1" thickBot="1" x14ac:dyDescent="0.4">
      <c r="A4" s="243" t="s">
        <v>177</v>
      </c>
      <c r="C4" s="242"/>
      <c r="D4" s="141"/>
      <c r="E4" s="141"/>
      <c r="F4" s="141"/>
      <c r="G4" s="141"/>
      <c r="H4" s="142"/>
      <c r="I4" s="40"/>
      <c r="J4" s="13"/>
      <c r="K4" s="12"/>
      <c r="L4" s="17"/>
      <c r="M4" s="12"/>
      <c r="N4" s="24"/>
      <c r="O4" s="24"/>
      <c r="P4" s="24"/>
      <c r="Q4" s="24"/>
      <c r="R4" s="24"/>
      <c r="S4" s="24"/>
      <c r="T4" s="24"/>
      <c r="U4" s="24"/>
    </row>
    <row r="5" spans="1:21" ht="23" customHeight="1" thickBot="1" x14ac:dyDescent="0.4">
      <c r="A5" s="311"/>
      <c r="B5" s="143" t="s">
        <v>239</v>
      </c>
      <c r="C5" s="144"/>
      <c r="D5" s="144"/>
      <c r="E5" s="144"/>
      <c r="F5" s="145"/>
      <c r="G5" s="145"/>
      <c r="H5" s="146"/>
      <c r="I5" s="22"/>
    </row>
    <row r="6" spans="1:21" ht="47.15" customHeight="1" thickBot="1" x14ac:dyDescent="0.4">
      <c r="A6" s="314"/>
      <c r="B6" s="147" t="s">
        <v>1</v>
      </c>
      <c r="C6" s="148" t="s">
        <v>255</v>
      </c>
      <c r="D6" s="148" t="s">
        <v>256</v>
      </c>
      <c r="E6" s="148" t="s">
        <v>257</v>
      </c>
      <c r="F6" s="149" t="s">
        <v>172</v>
      </c>
      <c r="G6" s="149" t="s">
        <v>153</v>
      </c>
      <c r="H6" s="150" t="s">
        <v>258</v>
      </c>
      <c r="I6" s="22"/>
    </row>
    <row r="7" spans="1:21" s="27" customFormat="1" ht="22" customHeight="1" thickBot="1" x14ac:dyDescent="0.4">
      <c r="A7" s="315" t="s">
        <v>6</v>
      </c>
      <c r="B7" s="313" t="s">
        <v>7</v>
      </c>
      <c r="C7" s="276"/>
      <c r="D7" s="276"/>
      <c r="E7" s="277">
        <f>SUM(C7:D7)</f>
        <v>0</v>
      </c>
      <c r="F7" s="276"/>
      <c r="G7" s="151"/>
      <c r="H7" s="280">
        <f>E7-F7</f>
        <v>0</v>
      </c>
    </row>
    <row r="8" spans="1:21" s="27" customFormat="1" ht="22" customHeight="1" thickBot="1" x14ac:dyDescent="0.4">
      <c r="A8" s="315" t="s">
        <v>8</v>
      </c>
      <c r="B8" s="313" t="s">
        <v>9</v>
      </c>
      <c r="C8" s="276"/>
      <c r="D8" s="276"/>
      <c r="E8" s="278">
        <f t="shared" ref="E8:E29" si="0">SUM(C8:D8)</f>
        <v>0</v>
      </c>
      <c r="F8" s="276"/>
      <c r="G8" s="151"/>
      <c r="H8" s="281">
        <f t="shared" ref="H8:H29" si="1">E8-F8</f>
        <v>0</v>
      </c>
    </row>
    <row r="9" spans="1:21" s="27" customFormat="1" ht="22" customHeight="1" thickBot="1" x14ac:dyDescent="0.4">
      <c r="A9" s="315" t="s">
        <v>10</v>
      </c>
      <c r="B9" s="313" t="s">
        <v>187</v>
      </c>
      <c r="C9" s="276"/>
      <c r="D9" s="276"/>
      <c r="E9" s="278">
        <f t="shared" ref="E9" si="2">SUM(C9:D9)</f>
        <v>0</v>
      </c>
      <c r="F9" s="276"/>
      <c r="G9" s="151"/>
      <c r="H9" s="281">
        <f t="shared" ref="H9" si="3">E9-F9</f>
        <v>0</v>
      </c>
    </row>
    <row r="10" spans="1:21" s="27" customFormat="1" ht="22" customHeight="1" thickBot="1" x14ac:dyDescent="0.4">
      <c r="A10" s="315" t="s">
        <v>11</v>
      </c>
      <c r="B10" s="313" t="s">
        <v>246</v>
      </c>
      <c r="C10" s="276"/>
      <c r="D10" s="276"/>
      <c r="E10" s="278">
        <f t="shared" ref="E10:E20" si="4">SUM(C10:D10)</f>
        <v>0</v>
      </c>
      <c r="F10" s="276"/>
      <c r="G10" s="151"/>
      <c r="H10" s="281">
        <f t="shared" si="1"/>
        <v>0</v>
      </c>
    </row>
    <row r="11" spans="1:21" s="27" customFormat="1" ht="22" customHeight="1" thickBot="1" x14ac:dyDescent="0.4">
      <c r="A11" s="315" t="s">
        <v>12</v>
      </c>
      <c r="B11" s="313" t="s">
        <v>188</v>
      </c>
      <c r="C11" s="276"/>
      <c r="D11" s="276"/>
      <c r="E11" s="278">
        <f t="shared" si="4"/>
        <v>0</v>
      </c>
      <c r="F11" s="276"/>
      <c r="G11" s="151"/>
      <c r="H11" s="281">
        <f t="shared" ref="H11" si="5">E11-F11</f>
        <v>0</v>
      </c>
    </row>
    <row r="12" spans="1:21" s="27" customFormat="1" ht="22" customHeight="1" thickBot="1" x14ac:dyDescent="0.4">
      <c r="A12" s="315" t="s">
        <v>14</v>
      </c>
      <c r="B12" s="313" t="s">
        <v>136</v>
      </c>
      <c r="C12" s="276"/>
      <c r="D12" s="276"/>
      <c r="E12" s="278">
        <f t="shared" si="4"/>
        <v>0</v>
      </c>
      <c r="F12" s="276"/>
      <c r="G12" s="151"/>
      <c r="H12" s="281">
        <f t="shared" si="1"/>
        <v>0</v>
      </c>
    </row>
    <row r="13" spans="1:21" s="27" customFormat="1" ht="22" customHeight="1" thickBot="1" x14ac:dyDescent="0.4">
      <c r="A13" s="315" t="s">
        <v>16</v>
      </c>
      <c r="B13" s="313" t="s">
        <v>13</v>
      </c>
      <c r="C13" s="276"/>
      <c r="D13" s="276"/>
      <c r="E13" s="278">
        <f t="shared" si="4"/>
        <v>0</v>
      </c>
      <c r="F13" s="276"/>
      <c r="G13" s="151"/>
      <c r="H13" s="281">
        <f>E13-F13</f>
        <v>0</v>
      </c>
    </row>
    <row r="14" spans="1:21" s="27" customFormat="1" ht="22" customHeight="1" thickBot="1" x14ac:dyDescent="0.4">
      <c r="A14" s="315" t="s">
        <v>18</v>
      </c>
      <c r="B14" s="313" t="s">
        <v>15</v>
      </c>
      <c r="C14" s="276"/>
      <c r="D14" s="276"/>
      <c r="E14" s="278">
        <f t="shared" si="4"/>
        <v>0</v>
      </c>
      <c r="F14" s="276"/>
      <c r="G14" s="151"/>
      <c r="H14" s="281">
        <f>E14-F14</f>
        <v>0</v>
      </c>
    </row>
    <row r="15" spans="1:21" s="27" customFormat="1" ht="22" customHeight="1" thickBot="1" x14ac:dyDescent="0.4">
      <c r="A15" s="315" t="s">
        <v>20</v>
      </c>
      <c r="B15" s="313" t="s">
        <v>17</v>
      </c>
      <c r="C15" s="276"/>
      <c r="D15" s="276"/>
      <c r="E15" s="278">
        <f t="shared" si="4"/>
        <v>0</v>
      </c>
      <c r="F15" s="276"/>
      <c r="G15" s="151"/>
      <c r="H15" s="281">
        <f t="shared" si="1"/>
        <v>0</v>
      </c>
    </row>
    <row r="16" spans="1:21" s="27" customFormat="1" ht="22" customHeight="1" thickBot="1" x14ac:dyDescent="0.4">
      <c r="A16" s="315" t="s">
        <v>22</v>
      </c>
      <c r="B16" s="313" t="s">
        <v>105</v>
      </c>
      <c r="C16" s="276"/>
      <c r="D16" s="276"/>
      <c r="E16" s="278">
        <f t="shared" si="4"/>
        <v>0</v>
      </c>
      <c r="F16" s="276"/>
      <c r="G16" s="151"/>
      <c r="H16" s="281">
        <f t="shared" si="1"/>
        <v>0</v>
      </c>
    </row>
    <row r="17" spans="1:9" s="27" customFormat="1" ht="22" customHeight="1" thickBot="1" x14ac:dyDescent="0.4">
      <c r="A17" s="315" t="s">
        <v>24</v>
      </c>
      <c r="B17" s="313" t="s">
        <v>19</v>
      </c>
      <c r="C17" s="276"/>
      <c r="D17" s="276"/>
      <c r="E17" s="278">
        <f t="shared" si="4"/>
        <v>0</v>
      </c>
      <c r="F17" s="276"/>
      <c r="G17" s="151"/>
      <c r="H17" s="281">
        <f t="shared" si="1"/>
        <v>0</v>
      </c>
    </row>
    <row r="18" spans="1:9" s="27" customFormat="1" ht="22" customHeight="1" thickBot="1" x14ac:dyDescent="0.4">
      <c r="A18" s="315" t="s">
        <v>43</v>
      </c>
      <c r="B18" s="313" t="s">
        <v>21</v>
      </c>
      <c r="C18" s="276"/>
      <c r="D18" s="276"/>
      <c r="E18" s="278">
        <f t="shared" si="4"/>
        <v>0</v>
      </c>
      <c r="F18" s="276"/>
      <c r="G18" s="151"/>
      <c r="H18" s="281">
        <f t="shared" si="1"/>
        <v>0</v>
      </c>
    </row>
    <row r="19" spans="1:9" s="27" customFormat="1" ht="22" customHeight="1" thickBot="1" x14ac:dyDescent="0.4">
      <c r="A19" s="315" t="s">
        <v>45</v>
      </c>
      <c r="B19" s="313" t="s">
        <v>102</v>
      </c>
      <c r="C19" s="276"/>
      <c r="D19" s="276"/>
      <c r="E19" s="278">
        <f t="shared" si="4"/>
        <v>0</v>
      </c>
      <c r="F19" s="276"/>
      <c r="G19" s="151"/>
      <c r="H19" s="281">
        <f t="shared" si="1"/>
        <v>0</v>
      </c>
    </row>
    <row r="20" spans="1:9" s="27" customFormat="1" ht="22" customHeight="1" thickBot="1" x14ac:dyDescent="0.4">
      <c r="A20" s="315" t="s">
        <v>99</v>
      </c>
      <c r="B20" s="313" t="s">
        <v>23</v>
      </c>
      <c r="C20" s="276"/>
      <c r="D20" s="276"/>
      <c r="E20" s="278">
        <f t="shared" si="4"/>
        <v>0</v>
      </c>
      <c r="F20" s="276"/>
      <c r="G20" s="151"/>
      <c r="H20" s="281">
        <f t="shared" si="1"/>
        <v>0</v>
      </c>
    </row>
    <row r="21" spans="1:9" s="27" customFormat="1" ht="22" customHeight="1" thickBot="1" x14ac:dyDescent="0.4">
      <c r="A21" s="315" t="s">
        <v>101</v>
      </c>
      <c r="B21" s="313" t="s">
        <v>114</v>
      </c>
      <c r="C21" s="276"/>
      <c r="D21" s="276"/>
      <c r="E21" s="278">
        <f t="shared" si="0"/>
        <v>0</v>
      </c>
      <c r="F21" s="276"/>
      <c r="G21" s="151"/>
      <c r="H21" s="281">
        <f t="shared" si="1"/>
        <v>0</v>
      </c>
    </row>
    <row r="22" spans="1:9" s="27" customFormat="1" ht="22" customHeight="1" thickBot="1" x14ac:dyDescent="0.4">
      <c r="A22" s="315" t="s">
        <v>107</v>
      </c>
      <c r="B22" s="313" t="s">
        <v>25</v>
      </c>
      <c r="C22" s="276"/>
      <c r="D22" s="276"/>
      <c r="E22" s="278">
        <f t="shared" si="0"/>
        <v>0</v>
      </c>
      <c r="F22" s="276"/>
      <c r="G22" s="151"/>
      <c r="H22" s="281">
        <f t="shared" si="1"/>
        <v>0</v>
      </c>
    </row>
    <row r="23" spans="1:9" s="27" customFormat="1" ht="22" customHeight="1" thickBot="1" x14ac:dyDescent="0.4">
      <c r="A23" s="315" t="s">
        <v>108</v>
      </c>
      <c r="B23" s="313" t="s">
        <v>103</v>
      </c>
      <c r="C23" s="276"/>
      <c r="D23" s="276"/>
      <c r="E23" s="278">
        <f t="shared" si="0"/>
        <v>0</v>
      </c>
      <c r="F23" s="276"/>
      <c r="G23" s="151"/>
      <c r="H23" s="281">
        <f t="shared" si="1"/>
        <v>0</v>
      </c>
    </row>
    <row r="24" spans="1:9" s="27" customFormat="1" ht="22" customHeight="1" thickBot="1" x14ac:dyDescent="0.4">
      <c r="A24" s="315" t="s">
        <v>109</v>
      </c>
      <c r="B24" s="313" t="s">
        <v>106</v>
      </c>
      <c r="C24" s="276"/>
      <c r="D24" s="276"/>
      <c r="E24" s="278">
        <f t="shared" si="0"/>
        <v>0</v>
      </c>
      <c r="F24" s="276"/>
      <c r="G24" s="151"/>
      <c r="H24" s="281">
        <f t="shared" si="1"/>
        <v>0</v>
      </c>
    </row>
    <row r="25" spans="1:9" s="27" customFormat="1" ht="22" customHeight="1" thickBot="1" x14ac:dyDescent="0.4">
      <c r="A25" s="315" t="s">
        <v>117</v>
      </c>
      <c r="B25" s="313" t="s">
        <v>44</v>
      </c>
      <c r="C25" s="276"/>
      <c r="D25" s="276"/>
      <c r="E25" s="278">
        <f t="shared" si="0"/>
        <v>0</v>
      </c>
      <c r="F25" s="276"/>
      <c r="G25" s="151"/>
      <c r="H25" s="281">
        <f t="shared" si="1"/>
        <v>0</v>
      </c>
    </row>
    <row r="26" spans="1:9" s="27" customFormat="1" ht="22" customHeight="1" thickBot="1" x14ac:dyDescent="0.4">
      <c r="A26" s="315" t="s">
        <v>110</v>
      </c>
      <c r="B26" s="313" t="s">
        <v>46</v>
      </c>
      <c r="C26" s="276"/>
      <c r="D26" s="276"/>
      <c r="E26" s="278">
        <f t="shared" si="0"/>
        <v>0</v>
      </c>
      <c r="F26" s="276"/>
      <c r="G26" s="151"/>
      <c r="H26" s="281">
        <f t="shared" si="1"/>
        <v>0</v>
      </c>
    </row>
    <row r="27" spans="1:9" s="27" customFormat="1" ht="22" customHeight="1" thickBot="1" x14ac:dyDescent="0.4">
      <c r="A27" s="315" t="s">
        <v>111</v>
      </c>
      <c r="B27" s="313" t="s">
        <v>100</v>
      </c>
      <c r="C27" s="276"/>
      <c r="D27" s="276"/>
      <c r="E27" s="278">
        <f t="shared" si="0"/>
        <v>0</v>
      </c>
      <c r="F27" s="276"/>
      <c r="G27" s="151"/>
      <c r="H27" s="281">
        <f t="shared" si="1"/>
        <v>0</v>
      </c>
    </row>
    <row r="28" spans="1:9" s="27" customFormat="1" ht="22" customHeight="1" thickBot="1" x14ac:dyDescent="0.4">
      <c r="A28" s="315" t="s">
        <v>112</v>
      </c>
      <c r="B28" s="313" t="s">
        <v>104</v>
      </c>
      <c r="C28" s="276"/>
      <c r="D28" s="276"/>
      <c r="E28" s="278">
        <f t="shared" si="0"/>
        <v>0</v>
      </c>
      <c r="F28" s="276"/>
      <c r="G28" s="151"/>
      <c r="H28" s="281">
        <f t="shared" si="1"/>
        <v>0</v>
      </c>
    </row>
    <row r="29" spans="1:9" s="27" customFormat="1" ht="22" customHeight="1" x14ac:dyDescent="0.35">
      <c r="A29" s="315" t="s">
        <v>113</v>
      </c>
      <c r="B29" s="313" t="s">
        <v>127</v>
      </c>
      <c r="C29" s="276"/>
      <c r="D29" s="276"/>
      <c r="E29" s="278">
        <f t="shared" si="0"/>
        <v>0</v>
      </c>
      <c r="F29" s="276"/>
      <c r="G29" s="151"/>
      <c r="H29" s="281">
        <f t="shared" si="1"/>
        <v>0</v>
      </c>
    </row>
    <row r="30" spans="1:9" ht="22" customHeight="1" thickBot="1" x14ac:dyDescent="0.4">
      <c r="A30" s="312"/>
      <c r="B30" s="152" t="s">
        <v>240</v>
      </c>
      <c r="C30" s="279">
        <f>SUM(C7:C29)</f>
        <v>0</v>
      </c>
      <c r="D30" s="279">
        <f>SUM(D7:D29)</f>
        <v>0</v>
      </c>
      <c r="E30" s="279">
        <f>SUM(E7:E29)</f>
        <v>0</v>
      </c>
      <c r="F30" s="279">
        <f>SUM(F7:F29)</f>
        <v>0</v>
      </c>
      <c r="G30" s="153"/>
      <c r="H30" s="282">
        <f>SUM(H7:H29)</f>
        <v>0</v>
      </c>
      <c r="I30" s="22"/>
    </row>
    <row r="31" spans="1:9" ht="15.5" x14ac:dyDescent="0.35">
      <c r="A31" s="67"/>
      <c r="B31" s="67" t="s">
        <v>52</v>
      </c>
      <c r="C31" s="155">
        <f>Certification!C7</f>
        <v>0</v>
      </c>
      <c r="D31" s="155"/>
      <c r="E31" s="154"/>
      <c r="F31" s="154"/>
      <c r="G31" s="154"/>
      <c r="H31" s="154"/>
    </row>
    <row r="32" spans="1:9" ht="15.5" x14ac:dyDescent="0.35">
      <c r="A32" s="67"/>
      <c r="B32" s="67" t="s">
        <v>55</v>
      </c>
      <c r="C32" s="156">
        <f>Certification!G7</f>
        <v>0</v>
      </c>
      <c r="D32" s="155"/>
      <c r="E32" s="154"/>
      <c r="F32" s="154"/>
      <c r="G32" s="154"/>
      <c r="H32" s="154"/>
    </row>
    <row r="33" spans="1:8" ht="15.5" x14ac:dyDescent="0.35">
      <c r="A33" s="67"/>
      <c r="B33" s="67" t="s">
        <v>0</v>
      </c>
      <c r="C33" s="155" t="str">
        <f>Certification!A5</f>
        <v>SFY 2018-19</v>
      </c>
      <c r="D33" s="155"/>
      <c r="E33" s="154"/>
      <c r="F33" s="154"/>
      <c r="G33" s="154"/>
      <c r="H33" s="154"/>
    </row>
    <row r="34" spans="1:8" ht="15.5" hidden="1" x14ac:dyDescent="0.35">
      <c r="A34" s="154"/>
      <c r="B34" s="154"/>
      <c r="C34" s="154"/>
      <c r="D34" s="154"/>
      <c r="E34" s="154"/>
      <c r="F34" s="154"/>
      <c r="G34" s="154"/>
      <c r="H34" s="154"/>
    </row>
    <row r="35" spans="1:8" ht="15.5" hidden="1" x14ac:dyDescent="0.35">
      <c r="A35" s="154"/>
      <c r="B35" s="154"/>
      <c r="C35" s="154"/>
      <c r="D35" s="154"/>
      <c r="E35" s="154"/>
      <c r="F35" s="154"/>
      <c r="G35" s="154"/>
      <c r="H35" s="154"/>
    </row>
    <row r="36" spans="1:8" ht="15.5" hidden="1" x14ac:dyDescent="0.35">
      <c r="A36" s="154"/>
      <c r="B36" s="154"/>
      <c r="C36" s="154"/>
      <c r="D36" s="154"/>
      <c r="E36" s="154"/>
      <c r="F36" s="154"/>
      <c r="G36" s="154"/>
      <c r="H36" s="154"/>
    </row>
  </sheetData>
  <sheetProtection password="E105" sheet="1" objects="1" scenarios="1"/>
  <dataConsolidate/>
  <dataValidations xWindow="523" yWindow="277" count="5">
    <dataValidation allowBlank="1" showInputMessage="1" showErrorMessage="1" prompt="Report any federal revenues your LEA received. LEA Medi-Cal Billing Option Program reimbursement is not considered to be federal funds on the CRCS." sqref="F7:F29"/>
    <dataValidation allowBlank="1" showInputMessage="1" showErrorMessage="1" prompt="Enter the revenue account number(s) where the revenues reported in Excel Column F are booked in your SACS system._x000a_" sqref="G7:G29"/>
    <dataValidation allowBlank="1" showInputMessage="1" showErrorMessage="1" prompt="Press TAB to move input areas" sqref="A1"/>
    <dataValidation allowBlank="1" showInputMessage="1" showErrorMessage="1" prompt="Enter salary expenditures" sqref="C7:C29"/>
    <dataValidation allowBlank="1" showInputMessage="1" showErrorMessage="1" prompt="Enter benefit expenditures" sqref="D7:D29"/>
  </dataValidations>
  <printOptions horizontalCentered="1"/>
  <pageMargins left="0.15" right="0.15" top="0.75" bottom="0.75" header="0.3" footer="0.3"/>
  <pageSetup scale="70" orientation="landscape" r:id="rId1"/>
  <headerFooter>
    <oddFooter>&amp;L&amp;"Arial,Regular"&amp;12DHCS 6299 (11/2021)&amp;R&amp;"Arial,Regular"&amp;12Page &amp;P</oddFooter>
  </headerFooter>
  <ignoredErrors>
    <ignoredError sqref="E7:E29" formulaRange="1"/>
    <ignoredError sqref="A7:A8 A27:A29 A18:A26 A9:A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zoomScale="80" zoomScaleNormal="80" zoomScaleSheetLayoutView="100" workbookViewId="0">
      <selection activeCell="D2" sqref="D2"/>
    </sheetView>
  </sheetViews>
  <sheetFormatPr defaultColWidth="0" defaultRowHeight="12.5" zeroHeight="1" x14ac:dyDescent="0.25"/>
  <cols>
    <col min="1" max="1" width="3.296875" style="45" customWidth="1"/>
    <col min="2" max="2" width="44.296875" style="45" customWidth="1"/>
    <col min="3" max="3" width="23.5" style="45" customWidth="1"/>
    <col min="4" max="4" width="23.19921875" style="45" customWidth="1"/>
    <col min="5" max="5" width="21.296875" style="45" customWidth="1"/>
    <col min="6" max="6" width="23" style="45" customWidth="1"/>
    <col min="7" max="7" width="26" style="45" customWidth="1"/>
    <col min="8" max="17" width="0" style="45" hidden="1" customWidth="1"/>
    <col min="18" max="16384" width="9.296875" style="45" hidden="1"/>
  </cols>
  <sheetData>
    <row r="1" spans="1:17" s="42" customFormat="1" ht="15.5" x14ac:dyDescent="0.35">
      <c r="A1" s="240" t="s">
        <v>56</v>
      </c>
      <c r="B1" s="41"/>
      <c r="C1" s="41"/>
      <c r="D1" s="41"/>
      <c r="E1" s="41"/>
      <c r="F1" s="41"/>
      <c r="H1" s="41"/>
      <c r="L1" s="43"/>
    </row>
    <row r="2" spans="1:17" s="42" customFormat="1" ht="15.5" x14ac:dyDescent="0.35">
      <c r="A2" s="250" t="s">
        <v>53</v>
      </c>
      <c r="B2" s="41"/>
      <c r="C2" s="41"/>
      <c r="D2" s="41"/>
      <c r="E2" s="41"/>
      <c r="F2" s="41"/>
      <c r="H2" s="41"/>
      <c r="L2" s="43"/>
    </row>
    <row r="3" spans="1:17" s="42" customFormat="1" ht="15.5" x14ac:dyDescent="0.35">
      <c r="A3" s="250" t="s">
        <v>35</v>
      </c>
      <c r="B3" s="44"/>
      <c r="C3" s="44"/>
      <c r="D3" s="44"/>
      <c r="E3" s="44"/>
      <c r="F3" s="44"/>
      <c r="G3" s="44"/>
      <c r="H3" s="44"/>
      <c r="I3" s="44"/>
      <c r="L3" s="43"/>
    </row>
    <row r="4" spans="1:17" ht="24.5" customHeight="1" x14ac:dyDescent="0.35">
      <c r="A4" s="243" t="s">
        <v>271</v>
      </c>
      <c r="B4" s="157"/>
      <c r="C4" s="157"/>
      <c r="D4" s="157"/>
      <c r="E4" s="157"/>
      <c r="F4" s="157"/>
      <c r="G4" s="157"/>
    </row>
    <row r="5" spans="1:17" ht="46.5" x14ac:dyDescent="0.35">
      <c r="A5" s="160"/>
      <c r="B5" s="161" t="s">
        <v>34</v>
      </c>
      <c r="C5" s="162" t="s">
        <v>160</v>
      </c>
      <c r="D5" s="162" t="s">
        <v>161</v>
      </c>
      <c r="E5" s="162" t="s">
        <v>162</v>
      </c>
      <c r="F5" s="162" t="s">
        <v>172</v>
      </c>
      <c r="G5" s="162" t="s">
        <v>147</v>
      </c>
      <c r="I5" s="47"/>
      <c r="Q5" s="46"/>
    </row>
    <row r="6" spans="1:17" ht="17.5" customHeight="1" x14ac:dyDescent="0.35">
      <c r="A6" s="160"/>
      <c r="B6" s="163" t="s">
        <v>1</v>
      </c>
      <c r="C6" s="164" t="s">
        <v>2</v>
      </c>
      <c r="D6" s="164" t="s">
        <v>3</v>
      </c>
      <c r="E6" s="164" t="s">
        <v>4</v>
      </c>
      <c r="F6" s="164" t="s">
        <v>47</v>
      </c>
      <c r="G6" s="165" t="s">
        <v>144</v>
      </c>
      <c r="I6" s="44"/>
      <c r="Q6" s="47"/>
    </row>
    <row r="7" spans="1:17" ht="16.399999999999999" customHeight="1" x14ac:dyDescent="0.35">
      <c r="A7" s="102" t="s">
        <v>6</v>
      </c>
      <c r="B7" s="63" t="s">
        <v>7</v>
      </c>
      <c r="C7" s="268">
        <f>'WS B S&amp;B Data'!C7</f>
        <v>0</v>
      </c>
      <c r="D7" s="268">
        <f>'WS B S&amp;B Data'!D7</f>
        <v>0</v>
      </c>
      <c r="E7" s="283">
        <f>'WS C Other Costs'!H7</f>
        <v>0</v>
      </c>
      <c r="F7" s="268">
        <f>'WS B S&amp;B Data'!F7+'WS C Other Costs'!I7</f>
        <v>0</v>
      </c>
      <c r="G7" s="283">
        <f t="shared" ref="G7:G29" si="0">(IF((C7+D7+E7-ABS(F7))&lt;0,0,(C7+D7+E7-ABS(F7))))</f>
        <v>0</v>
      </c>
      <c r="I7" s="49"/>
      <c r="Q7" s="48"/>
    </row>
    <row r="8" spans="1:17" ht="16.399999999999999" customHeight="1" x14ac:dyDescent="0.35">
      <c r="A8" s="102" t="s">
        <v>8</v>
      </c>
      <c r="B8" s="63" t="s">
        <v>9</v>
      </c>
      <c r="C8" s="269">
        <f>'WS B S&amp;B Data'!C8</f>
        <v>0</v>
      </c>
      <c r="D8" s="269">
        <f>'WS B S&amp;B Data'!D8</f>
        <v>0</v>
      </c>
      <c r="E8" s="285">
        <f>'WS C Other Costs'!H8</f>
        <v>0</v>
      </c>
      <c r="F8" s="269">
        <f>'WS B S&amp;B Data'!F8+'WS C Other Costs'!I8</f>
        <v>0</v>
      </c>
      <c r="G8" s="285">
        <f t="shared" si="0"/>
        <v>0</v>
      </c>
      <c r="I8" s="49"/>
      <c r="Q8" s="48"/>
    </row>
    <row r="9" spans="1:17" ht="16.399999999999999" customHeight="1" x14ac:dyDescent="0.35">
      <c r="A9" s="102" t="s">
        <v>10</v>
      </c>
      <c r="B9" s="63" t="s">
        <v>187</v>
      </c>
      <c r="C9" s="269">
        <f>'WS B S&amp;B Data'!C9</f>
        <v>0</v>
      </c>
      <c r="D9" s="269">
        <f>'WS B S&amp;B Data'!D9</f>
        <v>0</v>
      </c>
      <c r="E9" s="285">
        <f>'WS C Other Costs'!H9</f>
        <v>0</v>
      </c>
      <c r="F9" s="269">
        <f>'WS B S&amp;B Data'!F9+'WS C Other Costs'!I9</f>
        <v>0</v>
      </c>
      <c r="G9" s="285">
        <f t="shared" si="0"/>
        <v>0</v>
      </c>
      <c r="I9" s="49"/>
      <c r="Q9" s="48"/>
    </row>
    <row r="10" spans="1:17" ht="16.399999999999999" customHeight="1" x14ac:dyDescent="0.35">
      <c r="A10" s="102" t="s">
        <v>11</v>
      </c>
      <c r="B10" s="63" t="s">
        <v>246</v>
      </c>
      <c r="C10" s="269">
        <f>'WS B S&amp;B Data'!C10</f>
        <v>0</v>
      </c>
      <c r="D10" s="269">
        <f>'WS B S&amp;B Data'!D10</f>
        <v>0</v>
      </c>
      <c r="E10" s="285">
        <f>'WS C Other Costs'!H10</f>
        <v>0</v>
      </c>
      <c r="F10" s="269">
        <f>'WS B S&amp;B Data'!F10+'WS C Other Costs'!I10</f>
        <v>0</v>
      </c>
      <c r="G10" s="285">
        <f t="shared" si="0"/>
        <v>0</v>
      </c>
      <c r="I10" s="49"/>
      <c r="Q10" s="48"/>
    </row>
    <row r="11" spans="1:17" ht="16.399999999999999" customHeight="1" x14ac:dyDescent="0.35">
      <c r="A11" s="102" t="s">
        <v>12</v>
      </c>
      <c r="B11" s="63" t="s">
        <v>188</v>
      </c>
      <c r="C11" s="269">
        <f>'WS B S&amp;B Data'!C11</f>
        <v>0</v>
      </c>
      <c r="D11" s="269">
        <f>'WS B S&amp;B Data'!D11</f>
        <v>0</v>
      </c>
      <c r="E11" s="285">
        <f>'WS C Other Costs'!H11</f>
        <v>0</v>
      </c>
      <c r="F11" s="269">
        <f>'WS B S&amp;B Data'!F11+'WS C Other Costs'!I11</f>
        <v>0</v>
      </c>
      <c r="G11" s="285">
        <f t="shared" si="0"/>
        <v>0</v>
      </c>
      <c r="I11" s="49"/>
      <c r="Q11" s="48"/>
    </row>
    <row r="12" spans="1:17" ht="16.399999999999999" customHeight="1" x14ac:dyDescent="0.35">
      <c r="A12" s="102" t="s">
        <v>14</v>
      </c>
      <c r="B12" s="63" t="s">
        <v>136</v>
      </c>
      <c r="C12" s="269">
        <f>'WS B S&amp;B Data'!C12</f>
        <v>0</v>
      </c>
      <c r="D12" s="269">
        <f>'WS B S&amp;B Data'!D12</f>
        <v>0</v>
      </c>
      <c r="E12" s="285">
        <f>'WS C Other Costs'!H12</f>
        <v>0</v>
      </c>
      <c r="F12" s="269">
        <f>'WS B S&amp;B Data'!F12+'WS C Other Costs'!I12</f>
        <v>0</v>
      </c>
      <c r="G12" s="285">
        <f t="shared" si="0"/>
        <v>0</v>
      </c>
      <c r="I12" s="49"/>
      <c r="Q12" s="48"/>
    </row>
    <row r="13" spans="1:17" ht="16.399999999999999" customHeight="1" x14ac:dyDescent="0.35">
      <c r="A13" s="102" t="s">
        <v>16</v>
      </c>
      <c r="B13" s="63" t="s">
        <v>13</v>
      </c>
      <c r="C13" s="269">
        <f>'WS B S&amp;B Data'!C13</f>
        <v>0</v>
      </c>
      <c r="D13" s="269">
        <f>'WS B S&amp;B Data'!D13</f>
        <v>0</v>
      </c>
      <c r="E13" s="285">
        <f>'WS C Other Costs'!H13</f>
        <v>0</v>
      </c>
      <c r="F13" s="269">
        <f>'WS B S&amp;B Data'!F13+'WS C Other Costs'!I13</f>
        <v>0</v>
      </c>
      <c r="G13" s="285">
        <f t="shared" si="0"/>
        <v>0</v>
      </c>
      <c r="I13" s="49"/>
      <c r="Q13" s="48"/>
    </row>
    <row r="14" spans="1:17" ht="16.399999999999999" customHeight="1" x14ac:dyDescent="0.35">
      <c r="A14" s="102" t="s">
        <v>18</v>
      </c>
      <c r="B14" s="63" t="s">
        <v>15</v>
      </c>
      <c r="C14" s="269">
        <f>'WS B S&amp;B Data'!C14</f>
        <v>0</v>
      </c>
      <c r="D14" s="269">
        <f>'WS B S&amp;B Data'!D14</f>
        <v>0</v>
      </c>
      <c r="E14" s="285">
        <f>'WS C Other Costs'!H14</f>
        <v>0</v>
      </c>
      <c r="F14" s="269">
        <f>'WS B S&amp;B Data'!F14+'WS C Other Costs'!I14</f>
        <v>0</v>
      </c>
      <c r="G14" s="285">
        <f t="shared" si="0"/>
        <v>0</v>
      </c>
      <c r="I14" s="49"/>
      <c r="Q14" s="48"/>
    </row>
    <row r="15" spans="1:17" ht="16.399999999999999" customHeight="1" x14ac:dyDescent="0.35">
      <c r="A15" s="102" t="s">
        <v>20</v>
      </c>
      <c r="B15" s="63" t="s">
        <v>17</v>
      </c>
      <c r="C15" s="269">
        <f>'WS B S&amp;B Data'!C15</f>
        <v>0</v>
      </c>
      <c r="D15" s="269">
        <f>'WS B S&amp;B Data'!D15</f>
        <v>0</v>
      </c>
      <c r="E15" s="285">
        <f>'WS C Other Costs'!H15</f>
        <v>0</v>
      </c>
      <c r="F15" s="269">
        <f>'WS B S&amp;B Data'!F15+'WS C Other Costs'!I15</f>
        <v>0</v>
      </c>
      <c r="G15" s="285">
        <f>(IF((C15+D15+E15-ABS(F15))&lt;0,0,(C15+D15+E15-ABS(F15))))</f>
        <v>0</v>
      </c>
      <c r="I15" s="49"/>
      <c r="Q15" s="48"/>
    </row>
    <row r="16" spans="1:17" ht="16.399999999999999" customHeight="1" x14ac:dyDescent="0.35">
      <c r="A16" s="102" t="s">
        <v>22</v>
      </c>
      <c r="B16" s="63" t="s">
        <v>105</v>
      </c>
      <c r="C16" s="269">
        <f>'WS B S&amp;B Data'!C16</f>
        <v>0</v>
      </c>
      <c r="D16" s="269">
        <f>'WS B S&amp;B Data'!D16</f>
        <v>0</v>
      </c>
      <c r="E16" s="285">
        <f>'WS C Other Costs'!H16</f>
        <v>0</v>
      </c>
      <c r="F16" s="269">
        <f>'WS B S&amp;B Data'!F16+'WS C Other Costs'!I16</f>
        <v>0</v>
      </c>
      <c r="G16" s="285">
        <f t="shared" si="0"/>
        <v>0</v>
      </c>
      <c r="I16" s="49"/>
      <c r="Q16" s="48"/>
    </row>
    <row r="17" spans="1:17" ht="16.399999999999999" customHeight="1" x14ac:dyDescent="0.35">
      <c r="A17" s="102" t="s">
        <v>24</v>
      </c>
      <c r="B17" s="63" t="s">
        <v>19</v>
      </c>
      <c r="C17" s="269">
        <f>'WS B S&amp;B Data'!C17</f>
        <v>0</v>
      </c>
      <c r="D17" s="269">
        <f>'WS B S&amp;B Data'!D17</f>
        <v>0</v>
      </c>
      <c r="E17" s="285">
        <f>'WS C Other Costs'!H17</f>
        <v>0</v>
      </c>
      <c r="F17" s="269">
        <f>'WS B S&amp;B Data'!F17+'WS C Other Costs'!I17</f>
        <v>0</v>
      </c>
      <c r="G17" s="285">
        <f t="shared" si="0"/>
        <v>0</v>
      </c>
      <c r="I17" s="49"/>
      <c r="Q17" s="48"/>
    </row>
    <row r="18" spans="1:17" ht="16.399999999999999" customHeight="1" x14ac:dyDescent="0.35">
      <c r="A18" s="102" t="s">
        <v>43</v>
      </c>
      <c r="B18" s="63" t="s">
        <v>21</v>
      </c>
      <c r="C18" s="269">
        <f>'WS B S&amp;B Data'!C18</f>
        <v>0</v>
      </c>
      <c r="D18" s="269">
        <f>'WS B S&amp;B Data'!D18</f>
        <v>0</v>
      </c>
      <c r="E18" s="285">
        <f>'WS C Other Costs'!H18</f>
        <v>0</v>
      </c>
      <c r="F18" s="269">
        <f>'WS B S&amp;B Data'!F18+'WS C Other Costs'!I18</f>
        <v>0</v>
      </c>
      <c r="G18" s="285">
        <f t="shared" si="0"/>
        <v>0</v>
      </c>
      <c r="I18" s="49"/>
      <c r="Q18" s="48"/>
    </row>
    <row r="19" spans="1:17" ht="16.399999999999999" customHeight="1" x14ac:dyDescent="0.35">
      <c r="A19" s="102" t="s">
        <v>45</v>
      </c>
      <c r="B19" s="63" t="s">
        <v>102</v>
      </c>
      <c r="C19" s="269">
        <f>'WS B S&amp;B Data'!C19</f>
        <v>0</v>
      </c>
      <c r="D19" s="269">
        <f>'WS B S&amp;B Data'!D19</f>
        <v>0</v>
      </c>
      <c r="E19" s="285">
        <f>'WS C Other Costs'!H19</f>
        <v>0</v>
      </c>
      <c r="F19" s="269">
        <f>'WS B S&amp;B Data'!F19+'WS C Other Costs'!I19</f>
        <v>0</v>
      </c>
      <c r="G19" s="285">
        <f t="shared" si="0"/>
        <v>0</v>
      </c>
      <c r="I19" s="49"/>
      <c r="Q19" s="48"/>
    </row>
    <row r="20" spans="1:17" ht="16.399999999999999" customHeight="1" x14ac:dyDescent="0.35">
      <c r="A20" s="102" t="s">
        <v>99</v>
      </c>
      <c r="B20" s="63" t="s">
        <v>23</v>
      </c>
      <c r="C20" s="269">
        <f>'WS B S&amp;B Data'!C20</f>
        <v>0</v>
      </c>
      <c r="D20" s="269">
        <f>'WS B S&amp;B Data'!D20</f>
        <v>0</v>
      </c>
      <c r="E20" s="285">
        <f>'WS C Other Costs'!H20</f>
        <v>0</v>
      </c>
      <c r="F20" s="269">
        <f>'WS B S&amp;B Data'!F20+'WS C Other Costs'!I20</f>
        <v>0</v>
      </c>
      <c r="G20" s="285">
        <f t="shared" si="0"/>
        <v>0</v>
      </c>
      <c r="I20" s="49"/>
      <c r="Q20" s="48"/>
    </row>
    <row r="21" spans="1:17" ht="16.399999999999999" customHeight="1" x14ac:dyDescent="0.35">
      <c r="A21" s="102" t="s">
        <v>101</v>
      </c>
      <c r="B21" s="63" t="s">
        <v>114</v>
      </c>
      <c r="C21" s="269">
        <f>'WS B S&amp;B Data'!C21</f>
        <v>0</v>
      </c>
      <c r="D21" s="269">
        <f>'WS B S&amp;B Data'!D21</f>
        <v>0</v>
      </c>
      <c r="E21" s="285">
        <f>'WS C Other Costs'!H21</f>
        <v>0</v>
      </c>
      <c r="F21" s="269">
        <f>'WS B S&amp;B Data'!F21+'WS C Other Costs'!I21</f>
        <v>0</v>
      </c>
      <c r="G21" s="285">
        <f t="shared" si="0"/>
        <v>0</v>
      </c>
      <c r="I21" s="49"/>
      <c r="Q21" s="48"/>
    </row>
    <row r="22" spans="1:17" ht="16.399999999999999" customHeight="1" x14ac:dyDescent="0.35">
      <c r="A22" s="102" t="s">
        <v>107</v>
      </c>
      <c r="B22" s="63" t="s">
        <v>25</v>
      </c>
      <c r="C22" s="269">
        <f>'WS B S&amp;B Data'!C22</f>
        <v>0</v>
      </c>
      <c r="D22" s="269">
        <f>'WS B S&amp;B Data'!D22</f>
        <v>0</v>
      </c>
      <c r="E22" s="285">
        <f>'WS C Other Costs'!H22</f>
        <v>0</v>
      </c>
      <c r="F22" s="269">
        <f>'WS B S&amp;B Data'!F22+'WS C Other Costs'!I22</f>
        <v>0</v>
      </c>
      <c r="G22" s="285">
        <f t="shared" si="0"/>
        <v>0</v>
      </c>
      <c r="I22" s="49"/>
      <c r="Q22" s="48"/>
    </row>
    <row r="23" spans="1:17" ht="16.399999999999999" customHeight="1" x14ac:dyDescent="0.35">
      <c r="A23" s="102" t="s">
        <v>108</v>
      </c>
      <c r="B23" s="63" t="s">
        <v>103</v>
      </c>
      <c r="C23" s="269">
        <f>'WS B S&amp;B Data'!C23</f>
        <v>0</v>
      </c>
      <c r="D23" s="269">
        <f>'WS B S&amp;B Data'!D23</f>
        <v>0</v>
      </c>
      <c r="E23" s="285">
        <f>'WS C Other Costs'!H23</f>
        <v>0</v>
      </c>
      <c r="F23" s="269">
        <f>'WS B S&amp;B Data'!F23+'WS C Other Costs'!I23</f>
        <v>0</v>
      </c>
      <c r="G23" s="285">
        <f t="shared" si="0"/>
        <v>0</v>
      </c>
      <c r="I23" s="49"/>
      <c r="Q23" s="48"/>
    </row>
    <row r="24" spans="1:17" ht="16.399999999999999" customHeight="1" x14ac:dyDescent="0.35">
      <c r="A24" s="102" t="s">
        <v>109</v>
      </c>
      <c r="B24" s="63" t="s">
        <v>106</v>
      </c>
      <c r="C24" s="269">
        <f>'WS B S&amp;B Data'!C24</f>
        <v>0</v>
      </c>
      <c r="D24" s="269">
        <f>'WS B S&amp;B Data'!D24</f>
        <v>0</v>
      </c>
      <c r="E24" s="285">
        <f>'WS C Other Costs'!H24</f>
        <v>0</v>
      </c>
      <c r="F24" s="269">
        <f>'WS B S&amp;B Data'!F24+'WS C Other Costs'!I24</f>
        <v>0</v>
      </c>
      <c r="G24" s="285">
        <f t="shared" si="0"/>
        <v>0</v>
      </c>
      <c r="I24" s="49"/>
      <c r="Q24" s="48"/>
    </row>
    <row r="25" spans="1:17" ht="16.399999999999999" customHeight="1" x14ac:dyDescent="0.35">
      <c r="A25" s="102" t="s">
        <v>117</v>
      </c>
      <c r="B25" s="63" t="s">
        <v>44</v>
      </c>
      <c r="C25" s="269">
        <f>'WS B S&amp;B Data'!C25</f>
        <v>0</v>
      </c>
      <c r="D25" s="269">
        <f>'WS B S&amp;B Data'!D25</f>
        <v>0</v>
      </c>
      <c r="E25" s="285">
        <f>'WS C Other Costs'!H25</f>
        <v>0</v>
      </c>
      <c r="F25" s="269">
        <f>'WS B S&amp;B Data'!F25+'WS C Other Costs'!I25</f>
        <v>0</v>
      </c>
      <c r="G25" s="285">
        <f t="shared" si="0"/>
        <v>0</v>
      </c>
      <c r="I25" s="49"/>
      <c r="Q25" s="48"/>
    </row>
    <row r="26" spans="1:17" ht="16.399999999999999" customHeight="1" x14ac:dyDescent="0.35">
      <c r="A26" s="102" t="s">
        <v>110</v>
      </c>
      <c r="B26" s="63" t="s">
        <v>46</v>
      </c>
      <c r="C26" s="269">
        <f>'WS B S&amp;B Data'!C26</f>
        <v>0</v>
      </c>
      <c r="D26" s="269">
        <f>'WS B S&amp;B Data'!D26</f>
        <v>0</v>
      </c>
      <c r="E26" s="285">
        <f>'WS C Other Costs'!H26</f>
        <v>0</v>
      </c>
      <c r="F26" s="269">
        <f>'WS B S&amp;B Data'!F26+'WS C Other Costs'!I26</f>
        <v>0</v>
      </c>
      <c r="G26" s="285">
        <f t="shared" si="0"/>
        <v>0</v>
      </c>
      <c r="I26" s="49"/>
      <c r="Q26" s="48"/>
    </row>
    <row r="27" spans="1:17" ht="16.399999999999999" customHeight="1" x14ac:dyDescent="0.35">
      <c r="A27" s="102" t="s">
        <v>111</v>
      </c>
      <c r="B27" s="63" t="s">
        <v>100</v>
      </c>
      <c r="C27" s="269">
        <f>'WS B S&amp;B Data'!C27</f>
        <v>0</v>
      </c>
      <c r="D27" s="269">
        <f>'WS B S&amp;B Data'!D27</f>
        <v>0</v>
      </c>
      <c r="E27" s="285">
        <f>'WS C Other Costs'!H27</f>
        <v>0</v>
      </c>
      <c r="F27" s="269">
        <f>'WS B S&amp;B Data'!F27+'WS C Other Costs'!I27</f>
        <v>0</v>
      </c>
      <c r="G27" s="285">
        <f t="shared" si="0"/>
        <v>0</v>
      </c>
      <c r="I27" s="49"/>
      <c r="Q27" s="48"/>
    </row>
    <row r="28" spans="1:17" ht="16.399999999999999" customHeight="1" x14ac:dyDescent="0.35">
      <c r="A28" s="102" t="s">
        <v>112</v>
      </c>
      <c r="B28" s="63" t="s">
        <v>104</v>
      </c>
      <c r="C28" s="269">
        <f>'WS B S&amp;B Data'!C28</f>
        <v>0</v>
      </c>
      <c r="D28" s="269">
        <f>'WS B S&amp;B Data'!D28</f>
        <v>0</v>
      </c>
      <c r="E28" s="285">
        <f>'WS C Other Costs'!H28</f>
        <v>0</v>
      </c>
      <c r="F28" s="269">
        <f>'WS B S&amp;B Data'!F28+'WS C Other Costs'!I28</f>
        <v>0</v>
      </c>
      <c r="G28" s="285">
        <f t="shared" si="0"/>
        <v>0</v>
      </c>
      <c r="I28" s="49"/>
      <c r="Q28" s="48"/>
    </row>
    <row r="29" spans="1:17" ht="16.399999999999999" customHeight="1" x14ac:dyDescent="0.35">
      <c r="A29" s="102" t="s">
        <v>113</v>
      </c>
      <c r="B29" s="63" t="s">
        <v>127</v>
      </c>
      <c r="C29" s="269">
        <f>'WS B S&amp;B Data'!C29</f>
        <v>0</v>
      </c>
      <c r="D29" s="269">
        <f>'WS B S&amp;B Data'!D29</f>
        <v>0</v>
      </c>
      <c r="E29" s="285">
        <f>'WS C Other Costs'!H29</f>
        <v>0</v>
      </c>
      <c r="F29" s="269">
        <f>'WS B S&amp;B Data'!F29+'WS C Other Costs'!I29</f>
        <v>0</v>
      </c>
      <c r="G29" s="285">
        <f t="shared" si="0"/>
        <v>0</v>
      </c>
      <c r="Q29" s="42"/>
    </row>
    <row r="30" spans="1:17" ht="19.5" customHeight="1" thickBot="1" x14ac:dyDescent="0.4">
      <c r="A30" s="158"/>
      <c r="B30" s="166" t="s">
        <v>241</v>
      </c>
      <c r="C30" s="284">
        <f>SUM(C7:C29)</f>
        <v>0</v>
      </c>
      <c r="D30" s="284">
        <f>SUM(D7:D29)</f>
        <v>0</v>
      </c>
      <c r="E30" s="284">
        <f>SUM(E7:E29)</f>
        <v>0</v>
      </c>
      <c r="F30" s="284">
        <f>SUM(F7:F29)</f>
        <v>0</v>
      </c>
      <c r="G30" s="284">
        <f>SUM(G7:G29)</f>
        <v>0</v>
      </c>
      <c r="Q30" s="42"/>
    </row>
    <row r="31" spans="1:17" s="50" customFormat="1" ht="15.5" x14ac:dyDescent="0.3">
      <c r="A31" s="167" t="s">
        <v>225</v>
      </c>
      <c r="C31" s="167"/>
      <c r="D31" s="167"/>
      <c r="E31" s="167"/>
      <c r="F31" s="167"/>
      <c r="G31" s="167"/>
      <c r="H31" s="51"/>
      <c r="I31" s="51"/>
      <c r="J31" s="51"/>
      <c r="K31" s="51"/>
      <c r="L31" s="51"/>
    </row>
    <row r="32" spans="1:17" s="50" customFormat="1" ht="16" customHeight="1" x14ac:dyDescent="0.3">
      <c r="A32" s="167" t="s">
        <v>226</v>
      </c>
      <c r="B32" s="168"/>
      <c r="C32" s="168"/>
      <c r="D32" s="168"/>
      <c r="E32" s="168"/>
      <c r="F32" s="168"/>
      <c r="G32" s="168"/>
      <c r="H32" s="51"/>
      <c r="I32" s="51"/>
      <c r="J32" s="51"/>
      <c r="K32" s="51"/>
      <c r="L32" s="51"/>
    </row>
    <row r="33" spans="1:14" s="42" customFormat="1" ht="15.5" x14ac:dyDescent="0.35">
      <c r="A33" s="159"/>
      <c r="B33" s="159" t="s">
        <v>52</v>
      </c>
      <c r="C33" s="169">
        <f>Certification!$C$7</f>
        <v>0</v>
      </c>
      <c r="D33" s="169"/>
      <c r="E33" s="170"/>
      <c r="F33" s="170"/>
      <c r="G33" s="171"/>
      <c r="H33" s="52"/>
      <c r="I33" s="52"/>
      <c r="J33" s="52"/>
      <c r="K33" s="52"/>
      <c r="L33" s="52"/>
      <c r="M33" s="52"/>
      <c r="N33" s="52"/>
    </row>
    <row r="34" spans="1:14" s="42" customFormat="1" ht="17" customHeight="1" x14ac:dyDescent="0.35">
      <c r="A34" s="159"/>
      <c r="B34" s="159" t="s">
        <v>55</v>
      </c>
      <c r="C34" s="172">
        <f>Certification!$G$7</f>
        <v>0</v>
      </c>
      <c r="D34" s="169"/>
      <c r="E34" s="170"/>
      <c r="F34" s="170"/>
      <c r="G34" s="159"/>
      <c r="M34" s="53"/>
    </row>
    <row r="35" spans="1:14" s="42" customFormat="1" ht="15.5" x14ac:dyDescent="0.35">
      <c r="A35" s="159"/>
      <c r="B35" s="159" t="s">
        <v>0</v>
      </c>
      <c r="C35" s="169" t="str">
        <f>Certification!$A$5</f>
        <v>SFY 2018-19</v>
      </c>
      <c r="D35" s="169"/>
      <c r="E35" s="170"/>
      <c r="F35" s="170"/>
      <c r="G35" s="159"/>
      <c r="M35" s="53"/>
    </row>
    <row r="36" spans="1:14" s="42" customFormat="1" ht="5.25" hidden="1" customHeight="1" x14ac:dyDescent="0.35">
      <c r="A36" s="159"/>
      <c r="B36" s="159"/>
      <c r="C36" s="159"/>
      <c r="D36" s="159"/>
      <c r="E36" s="159"/>
      <c r="F36" s="159"/>
      <c r="G36" s="159"/>
      <c r="M36" s="53"/>
    </row>
    <row r="37" spans="1:14" ht="12.75" hidden="1" customHeight="1" x14ac:dyDescent="0.35">
      <c r="A37" s="158"/>
      <c r="B37" s="160"/>
      <c r="C37" s="173"/>
      <c r="D37" s="174"/>
      <c r="E37" s="174"/>
      <c r="F37" s="174"/>
      <c r="G37" s="174"/>
    </row>
    <row r="38" spans="1:14" s="42" customFormat="1" ht="12.75" hidden="1" customHeight="1" x14ac:dyDescent="0.35">
      <c r="A38" s="160"/>
      <c r="B38" s="160"/>
      <c r="C38" s="176"/>
      <c r="D38" s="176"/>
      <c r="E38" s="176"/>
      <c r="F38" s="176"/>
      <c r="G38" s="176"/>
      <c r="H38" s="54"/>
      <c r="I38" s="54"/>
      <c r="J38" s="54"/>
      <c r="K38" s="54"/>
      <c r="L38" s="54"/>
    </row>
    <row r="39" spans="1:14" s="42" customFormat="1" ht="15.5" hidden="1" x14ac:dyDescent="0.35">
      <c r="A39" s="160"/>
      <c r="B39" s="160"/>
      <c r="C39" s="175"/>
      <c r="D39" s="175"/>
      <c r="E39" s="175"/>
      <c r="F39" s="175"/>
      <c r="G39" s="175"/>
      <c r="H39" s="54"/>
      <c r="I39" s="54"/>
      <c r="J39" s="54"/>
      <c r="K39" s="54"/>
      <c r="L39" s="54"/>
    </row>
    <row r="40" spans="1:14" ht="12.75" hidden="1" customHeight="1" x14ac:dyDescent="0.35">
      <c r="A40" s="158"/>
      <c r="B40" s="160"/>
      <c r="C40" s="160"/>
      <c r="D40" s="160"/>
      <c r="E40" s="160"/>
      <c r="F40" s="160"/>
      <c r="G40" s="158"/>
      <c r="H40" s="44"/>
      <c r="I40" s="44"/>
      <c r="J40" s="44"/>
      <c r="K40" s="44"/>
      <c r="L40" s="55"/>
      <c r="M40" s="42"/>
    </row>
    <row r="41" spans="1:14" ht="15.5" hidden="1" x14ac:dyDescent="0.35">
      <c r="A41" s="158"/>
      <c r="B41" s="160"/>
      <c r="C41" s="158"/>
      <c r="D41" s="158"/>
      <c r="E41" s="158"/>
      <c r="F41" s="158"/>
      <c r="G41" s="177"/>
    </row>
    <row r="42" spans="1:14" ht="15.5" hidden="1" x14ac:dyDescent="0.35">
      <c r="A42" s="158"/>
      <c r="B42" s="158"/>
      <c r="C42" s="158"/>
      <c r="D42" s="158"/>
      <c r="E42" s="158"/>
      <c r="F42" s="158"/>
      <c r="G42" s="158"/>
    </row>
    <row r="43" spans="1:14" ht="15.5" hidden="1" x14ac:dyDescent="0.35">
      <c r="A43" s="158"/>
      <c r="B43" s="158"/>
      <c r="C43" s="158"/>
      <c r="D43" s="158"/>
      <c r="E43" s="158"/>
      <c r="F43" s="158"/>
      <c r="G43" s="158"/>
    </row>
    <row r="44" spans="1:14" ht="15.5" hidden="1" x14ac:dyDescent="0.35">
      <c r="A44" s="158"/>
      <c r="B44" s="158"/>
      <c r="C44" s="158"/>
      <c r="D44" s="158"/>
      <c r="E44" s="158"/>
      <c r="F44" s="158"/>
      <c r="G44" s="158"/>
    </row>
    <row r="45" spans="1:14" ht="15.5" hidden="1" x14ac:dyDescent="0.35">
      <c r="A45" s="158"/>
      <c r="B45" s="158"/>
      <c r="C45" s="158"/>
      <c r="D45" s="158"/>
      <c r="E45" s="158"/>
      <c r="F45" s="158"/>
      <c r="G45" s="158"/>
    </row>
    <row r="46" spans="1:14" ht="15.5" hidden="1" x14ac:dyDescent="0.35">
      <c r="A46" s="158"/>
      <c r="B46" s="158"/>
      <c r="C46" s="158"/>
      <c r="D46" s="158"/>
      <c r="E46" s="158"/>
      <c r="F46" s="158"/>
      <c r="G46" s="158"/>
    </row>
    <row r="47" spans="1:14" ht="15.5" hidden="1" x14ac:dyDescent="0.35">
      <c r="A47" s="158"/>
      <c r="B47" s="158"/>
      <c r="C47" s="158"/>
      <c r="D47" s="158"/>
      <c r="E47" s="158"/>
      <c r="F47" s="158"/>
      <c r="G47" s="158"/>
    </row>
    <row r="48" spans="1:14" ht="15.5" hidden="1" x14ac:dyDescent="0.35">
      <c r="A48" s="158"/>
      <c r="B48" s="158"/>
      <c r="C48" s="158"/>
      <c r="D48" s="158"/>
      <c r="E48" s="158"/>
      <c r="F48" s="158"/>
      <c r="G48" s="158"/>
    </row>
    <row r="49" spans="1:7" ht="15.5" hidden="1" x14ac:dyDescent="0.35">
      <c r="A49" s="158"/>
      <c r="B49" s="158"/>
      <c r="C49" s="158"/>
      <c r="D49" s="158"/>
      <c r="E49" s="158"/>
      <c r="F49" s="158"/>
      <c r="G49" s="158"/>
    </row>
    <row r="50" spans="1:7" ht="15.5" hidden="1" x14ac:dyDescent="0.35">
      <c r="A50" s="158"/>
      <c r="B50" s="158"/>
      <c r="C50" s="158"/>
      <c r="D50" s="158"/>
      <c r="E50" s="158"/>
      <c r="F50" s="158"/>
      <c r="G50" s="158"/>
    </row>
    <row r="51" spans="1:7" ht="15.5" hidden="1" x14ac:dyDescent="0.35">
      <c r="A51" s="158"/>
      <c r="B51" s="158"/>
      <c r="C51" s="158"/>
      <c r="D51" s="158"/>
      <c r="E51" s="158"/>
      <c r="F51" s="158"/>
      <c r="G51" s="158"/>
    </row>
    <row r="52" spans="1:7" ht="15.5" hidden="1" x14ac:dyDescent="0.35">
      <c r="A52" s="158"/>
      <c r="B52" s="158"/>
      <c r="C52" s="158"/>
      <c r="D52" s="158"/>
      <c r="E52" s="158"/>
      <c r="F52" s="158"/>
      <c r="G52" s="158"/>
    </row>
    <row r="53" spans="1:7" ht="15.5" hidden="1" x14ac:dyDescent="0.35">
      <c r="A53" s="158"/>
      <c r="B53" s="158"/>
      <c r="C53" s="158"/>
      <c r="D53" s="158"/>
      <c r="E53" s="158"/>
      <c r="F53" s="158"/>
      <c r="G53" s="158"/>
    </row>
    <row r="54" spans="1:7" ht="15.5" hidden="1" x14ac:dyDescent="0.35">
      <c r="A54" s="158"/>
      <c r="B54" s="158"/>
      <c r="C54" s="158"/>
      <c r="D54" s="158"/>
      <c r="E54" s="158"/>
      <c r="F54" s="158"/>
      <c r="G54" s="158"/>
    </row>
    <row r="55" spans="1:7" ht="15.5" hidden="1" x14ac:dyDescent="0.35">
      <c r="A55" s="158"/>
      <c r="B55" s="158"/>
      <c r="C55" s="158"/>
      <c r="D55" s="158"/>
      <c r="E55" s="158"/>
      <c r="F55" s="158"/>
      <c r="G55" s="158"/>
    </row>
    <row r="56" spans="1:7" ht="15.5" hidden="1" x14ac:dyDescent="0.35">
      <c r="A56" s="158"/>
      <c r="B56" s="158"/>
      <c r="C56" s="158"/>
      <c r="D56" s="158"/>
      <c r="E56" s="158"/>
      <c r="F56" s="158"/>
      <c r="G56" s="158"/>
    </row>
    <row r="57" spans="1:7" ht="15.5" hidden="1" x14ac:dyDescent="0.35">
      <c r="A57" s="158"/>
      <c r="B57" s="158"/>
      <c r="C57" s="158"/>
      <c r="D57" s="158"/>
      <c r="E57" s="158"/>
      <c r="F57" s="158"/>
      <c r="G57" s="158"/>
    </row>
    <row r="58" spans="1:7" ht="15.5" hidden="1" x14ac:dyDescent="0.35">
      <c r="A58" s="158"/>
      <c r="B58" s="158"/>
      <c r="C58" s="158"/>
      <c r="D58" s="158"/>
      <c r="E58" s="158"/>
      <c r="F58" s="158"/>
      <c r="G58" s="158"/>
    </row>
    <row r="59" spans="1:7" ht="15.5" hidden="1" x14ac:dyDescent="0.35">
      <c r="A59" s="158"/>
      <c r="B59" s="158"/>
      <c r="C59" s="158"/>
      <c r="D59" s="158"/>
      <c r="E59" s="158"/>
      <c r="F59" s="158"/>
      <c r="G59" s="158"/>
    </row>
    <row r="60" spans="1:7" ht="15.5" hidden="1" x14ac:dyDescent="0.35">
      <c r="A60" s="158"/>
      <c r="B60" s="158"/>
      <c r="C60" s="158"/>
      <c r="D60" s="158"/>
      <c r="E60" s="158"/>
      <c r="F60" s="158"/>
      <c r="G60" s="158"/>
    </row>
    <row r="61" spans="1:7" ht="15.5" hidden="1" x14ac:dyDescent="0.35">
      <c r="A61" s="158"/>
      <c r="B61" s="158"/>
      <c r="C61" s="158"/>
      <c r="D61" s="158"/>
      <c r="E61" s="158"/>
      <c r="F61" s="158"/>
      <c r="G61" s="158"/>
    </row>
    <row r="62" spans="1:7" ht="15.5" hidden="1" x14ac:dyDescent="0.35">
      <c r="A62" s="158"/>
      <c r="B62" s="158"/>
      <c r="C62" s="158"/>
      <c r="D62" s="158"/>
      <c r="E62" s="158"/>
      <c r="F62" s="158"/>
      <c r="G62" s="158"/>
    </row>
    <row r="63" spans="1:7" ht="15.5" hidden="1" x14ac:dyDescent="0.35">
      <c r="A63" s="158"/>
      <c r="B63" s="158"/>
      <c r="C63" s="158"/>
      <c r="D63" s="158"/>
      <c r="E63" s="158"/>
      <c r="F63" s="158"/>
      <c r="G63" s="158"/>
    </row>
    <row r="64" spans="1:7" ht="15.5" hidden="1" x14ac:dyDescent="0.35">
      <c r="A64" s="158"/>
      <c r="B64" s="158"/>
      <c r="C64" s="158"/>
      <c r="D64" s="158"/>
      <c r="E64" s="158"/>
      <c r="F64" s="158"/>
      <c r="G64" s="158"/>
    </row>
  </sheetData>
  <sheetProtection password="E105" sheet="1"/>
  <protectedRanges>
    <protectedRange sqref="C7:C29" name="Range1_3"/>
    <protectedRange sqref="Q7:Q28" name="Range1_4"/>
  </protectedRanges>
  <dataValidations xWindow="174" yWindow="293" count="1">
    <dataValidation allowBlank="1" showInputMessage="1" showErrorMessage="1" prompt="No data input required on this worksheet" sqref="A1"/>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0"/>
  <sheetViews>
    <sheetView zoomScale="80" zoomScaleNormal="80" zoomScaleSheetLayoutView="88" workbookViewId="0">
      <selection activeCell="D1" sqref="D1:J4"/>
    </sheetView>
  </sheetViews>
  <sheetFormatPr defaultColWidth="0" defaultRowHeight="12.5" zeroHeight="1" x14ac:dyDescent="0.25"/>
  <cols>
    <col min="1" max="1" width="3.796875" style="2" customWidth="1"/>
    <col min="2" max="2" width="44.69921875" style="2" customWidth="1"/>
    <col min="3" max="3" width="19.3984375" style="2" customWidth="1"/>
    <col min="4" max="4" width="19.296875" style="2" customWidth="1"/>
    <col min="5" max="5" width="18.69921875" style="2" customWidth="1"/>
    <col min="6" max="6" width="21.59765625" style="2" customWidth="1"/>
    <col min="7" max="7" width="20.296875" style="2" customWidth="1"/>
    <col min="8" max="8" width="21" style="9" customWidth="1"/>
    <col min="9" max="9" width="18.59765625" style="2" customWidth="1"/>
    <col min="10" max="10" width="23.19921875" style="2" customWidth="1"/>
    <col min="11" max="19" width="0" style="2" hidden="1" customWidth="1"/>
    <col min="20" max="16384" width="9.296875" style="2" hidden="1"/>
  </cols>
  <sheetData>
    <row r="1" spans="1:19" ht="15.5" x14ac:dyDescent="0.35">
      <c r="A1" s="240" t="s">
        <v>56</v>
      </c>
      <c r="S1" s="9"/>
    </row>
    <row r="2" spans="1:19" ht="15.5" x14ac:dyDescent="0.35">
      <c r="A2" s="250" t="s">
        <v>53</v>
      </c>
      <c r="B2" s="13"/>
      <c r="C2" s="13"/>
      <c r="D2" s="13"/>
      <c r="E2" s="13"/>
      <c r="F2" s="13"/>
      <c r="G2" s="13"/>
      <c r="I2" s="17"/>
      <c r="S2" s="9"/>
    </row>
    <row r="3" spans="1:19" ht="15.5" x14ac:dyDescent="0.35">
      <c r="A3" s="250" t="s">
        <v>35</v>
      </c>
      <c r="B3" s="13"/>
      <c r="C3" s="13"/>
      <c r="D3" s="13"/>
      <c r="E3" s="13"/>
      <c r="F3" s="13"/>
      <c r="G3" s="13"/>
      <c r="I3" s="17"/>
      <c r="J3" s="16"/>
      <c r="S3" s="9"/>
    </row>
    <row r="4" spans="1:19" ht="23" customHeight="1" x14ac:dyDescent="0.35">
      <c r="A4" s="243" t="s">
        <v>116</v>
      </c>
      <c r="B4" s="178"/>
      <c r="C4" s="57"/>
      <c r="D4" s="57"/>
      <c r="E4" s="57"/>
      <c r="F4" s="57"/>
      <c r="G4" s="57"/>
      <c r="H4" s="57"/>
      <c r="I4" s="57"/>
      <c r="J4" s="57"/>
      <c r="S4" s="9"/>
    </row>
    <row r="5" spans="1:19" ht="78" customHeight="1" x14ac:dyDescent="0.35">
      <c r="A5" s="67"/>
      <c r="B5" s="125" t="s">
        <v>34</v>
      </c>
      <c r="C5" s="180" t="s">
        <v>194</v>
      </c>
      <c r="D5" s="180" t="s">
        <v>195</v>
      </c>
      <c r="E5" s="180" t="s">
        <v>196</v>
      </c>
      <c r="F5" s="180" t="s">
        <v>197</v>
      </c>
      <c r="G5" s="180" t="s">
        <v>198</v>
      </c>
      <c r="H5" s="180" t="s">
        <v>159</v>
      </c>
      <c r="I5" s="180" t="s">
        <v>172</v>
      </c>
      <c r="J5" s="180" t="s">
        <v>153</v>
      </c>
    </row>
    <row r="6" spans="1:19" ht="16" customHeight="1" x14ac:dyDescent="0.35">
      <c r="A6" s="67"/>
      <c r="B6" s="181" t="s">
        <v>1</v>
      </c>
      <c r="C6" s="82" t="s">
        <v>2</v>
      </c>
      <c r="D6" s="82" t="s">
        <v>3</v>
      </c>
      <c r="E6" s="82" t="s">
        <v>4</v>
      </c>
      <c r="F6" s="82" t="s">
        <v>47</v>
      </c>
      <c r="G6" s="82" t="s">
        <v>5</v>
      </c>
      <c r="H6" s="182" t="s">
        <v>146</v>
      </c>
      <c r="I6" s="82" t="s">
        <v>158</v>
      </c>
      <c r="J6" s="82" t="s">
        <v>163</v>
      </c>
    </row>
    <row r="7" spans="1:19" ht="18" customHeight="1" x14ac:dyDescent="0.35">
      <c r="A7" s="102" t="s">
        <v>6</v>
      </c>
      <c r="B7" s="67" t="s">
        <v>7</v>
      </c>
      <c r="C7" s="306"/>
      <c r="D7" s="306"/>
      <c r="E7" s="306"/>
      <c r="F7" s="306"/>
      <c r="G7" s="306"/>
      <c r="H7" s="268">
        <f t="shared" ref="H7:H29" si="0">SUM(C7,D7,E7,F7,G7)</f>
        <v>0</v>
      </c>
      <c r="I7" s="306"/>
      <c r="J7" s="320"/>
    </row>
    <row r="8" spans="1:19" ht="18" customHeight="1" x14ac:dyDescent="0.35">
      <c r="A8" s="102" t="s">
        <v>8</v>
      </c>
      <c r="B8" s="67" t="s">
        <v>9</v>
      </c>
      <c r="C8" s="306"/>
      <c r="D8" s="306"/>
      <c r="E8" s="306"/>
      <c r="F8" s="306"/>
      <c r="G8" s="306"/>
      <c r="H8" s="269">
        <f t="shared" si="0"/>
        <v>0</v>
      </c>
      <c r="I8" s="306"/>
      <c r="J8" s="320"/>
    </row>
    <row r="9" spans="1:19" ht="18" customHeight="1" x14ac:dyDescent="0.35">
      <c r="A9" s="102" t="s">
        <v>10</v>
      </c>
      <c r="B9" s="63" t="s">
        <v>187</v>
      </c>
      <c r="C9" s="306"/>
      <c r="D9" s="306"/>
      <c r="E9" s="306"/>
      <c r="F9" s="306"/>
      <c r="G9" s="306"/>
      <c r="H9" s="269">
        <f t="shared" si="0"/>
        <v>0</v>
      </c>
      <c r="I9" s="306"/>
      <c r="J9" s="320"/>
    </row>
    <row r="10" spans="1:19" ht="18" customHeight="1" x14ac:dyDescent="0.35">
      <c r="A10" s="102" t="s">
        <v>11</v>
      </c>
      <c r="B10" s="63" t="s">
        <v>246</v>
      </c>
      <c r="C10" s="306"/>
      <c r="D10" s="306"/>
      <c r="E10" s="306"/>
      <c r="F10" s="306"/>
      <c r="G10" s="306"/>
      <c r="H10" s="269">
        <f t="shared" si="0"/>
        <v>0</v>
      </c>
      <c r="I10" s="306"/>
      <c r="J10" s="320"/>
    </row>
    <row r="11" spans="1:19" ht="18" customHeight="1" x14ac:dyDescent="0.35">
      <c r="A11" s="102" t="s">
        <v>12</v>
      </c>
      <c r="B11" s="63" t="s">
        <v>188</v>
      </c>
      <c r="C11" s="306"/>
      <c r="D11" s="306"/>
      <c r="E11" s="306"/>
      <c r="F11" s="306"/>
      <c r="G11" s="306"/>
      <c r="H11" s="269">
        <f t="shared" si="0"/>
        <v>0</v>
      </c>
      <c r="I11" s="306"/>
      <c r="J11" s="320"/>
    </row>
    <row r="12" spans="1:19" ht="18" customHeight="1" x14ac:dyDescent="0.35">
      <c r="A12" s="102" t="s">
        <v>14</v>
      </c>
      <c r="B12" s="67" t="s">
        <v>136</v>
      </c>
      <c r="C12" s="306"/>
      <c r="D12" s="306"/>
      <c r="E12" s="306"/>
      <c r="F12" s="306"/>
      <c r="G12" s="306"/>
      <c r="H12" s="269">
        <f t="shared" si="0"/>
        <v>0</v>
      </c>
      <c r="I12" s="306"/>
      <c r="J12" s="320"/>
    </row>
    <row r="13" spans="1:19" ht="18" customHeight="1" x14ac:dyDescent="0.35">
      <c r="A13" s="102" t="s">
        <v>16</v>
      </c>
      <c r="B13" s="67" t="s">
        <v>13</v>
      </c>
      <c r="C13" s="306"/>
      <c r="D13" s="306"/>
      <c r="E13" s="306"/>
      <c r="F13" s="306"/>
      <c r="G13" s="306"/>
      <c r="H13" s="269">
        <f t="shared" si="0"/>
        <v>0</v>
      </c>
      <c r="I13" s="306"/>
      <c r="J13" s="320"/>
    </row>
    <row r="14" spans="1:19" ht="18" customHeight="1" x14ac:dyDescent="0.35">
      <c r="A14" s="102" t="s">
        <v>18</v>
      </c>
      <c r="B14" s="67" t="s">
        <v>15</v>
      </c>
      <c r="C14" s="306"/>
      <c r="D14" s="306"/>
      <c r="E14" s="306"/>
      <c r="F14" s="306"/>
      <c r="G14" s="306"/>
      <c r="H14" s="269">
        <f t="shared" si="0"/>
        <v>0</v>
      </c>
      <c r="I14" s="306"/>
      <c r="J14" s="320"/>
    </row>
    <row r="15" spans="1:19" ht="18" customHeight="1" x14ac:dyDescent="0.35">
      <c r="A15" s="102" t="s">
        <v>20</v>
      </c>
      <c r="B15" s="67" t="s">
        <v>17</v>
      </c>
      <c r="C15" s="306"/>
      <c r="D15" s="306"/>
      <c r="E15" s="306"/>
      <c r="F15" s="306"/>
      <c r="G15" s="306"/>
      <c r="H15" s="269">
        <f t="shared" si="0"/>
        <v>0</v>
      </c>
      <c r="I15" s="306"/>
      <c r="J15" s="320"/>
    </row>
    <row r="16" spans="1:19" ht="18" customHeight="1" x14ac:dyDescent="0.35">
      <c r="A16" s="102" t="s">
        <v>22</v>
      </c>
      <c r="B16" s="63" t="s">
        <v>105</v>
      </c>
      <c r="C16" s="306"/>
      <c r="D16" s="306"/>
      <c r="E16" s="306"/>
      <c r="F16" s="306"/>
      <c r="G16" s="306"/>
      <c r="H16" s="269">
        <f t="shared" si="0"/>
        <v>0</v>
      </c>
      <c r="I16" s="306"/>
      <c r="J16" s="320"/>
    </row>
    <row r="17" spans="1:10" ht="18" customHeight="1" x14ac:dyDescent="0.35">
      <c r="A17" s="102" t="s">
        <v>24</v>
      </c>
      <c r="B17" s="67" t="s">
        <v>19</v>
      </c>
      <c r="C17" s="306"/>
      <c r="D17" s="306"/>
      <c r="E17" s="306"/>
      <c r="F17" s="306"/>
      <c r="G17" s="306"/>
      <c r="H17" s="269">
        <f t="shared" si="0"/>
        <v>0</v>
      </c>
      <c r="I17" s="306"/>
      <c r="J17" s="320"/>
    </row>
    <row r="18" spans="1:10" ht="18" customHeight="1" x14ac:dyDescent="0.35">
      <c r="A18" s="102" t="s">
        <v>43</v>
      </c>
      <c r="B18" s="67" t="s">
        <v>21</v>
      </c>
      <c r="C18" s="306"/>
      <c r="D18" s="306"/>
      <c r="E18" s="306"/>
      <c r="F18" s="306"/>
      <c r="G18" s="306"/>
      <c r="H18" s="269">
        <f t="shared" si="0"/>
        <v>0</v>
      </c>
      <c r="I18" s="306"/>
      <c r="J18" s="320"/>
    </row>
    <row r="19" spans="1:10" ht="18" customHeight="1" x14ac:dyDescent="0.35">
      <c r="A19" s="102" t="s">
        <v>45</v>
      </c>
      <c r="B19" s="63" t="s">
        <v>102</v>
      </c>
      <c r="C19" s="306"/>
      <c r="D19" s="306"/>
      <c r="E19" s="306"/>
      <c r="F19" s="306"/>
      <c r="G19" s="306"/>
      <c r="H19" s="269">
        <f t="shared" si="0"/>
        <v>0</v>
      </c>
      <c r="I19" s="306"/>
      <c r="J19" s="320"/>
    </row>
    <row r="20" spans="1:10" ht="18" customHeight="1" x14ac:dyDescent="0.35">
      <c r="A20" s="102" t="s">
        <v>99</v>
      </c>
      <c r="B20" s="67" t="s">
        <v>23</v>
      </c>
      <c r="C20" s="306"/>
      <c r="D20" s="306"/>
      <c r="E20" s="306"/>
      <c r="F20" s="306"/>
      <c r="G20" s="306"/>
      <c r="H20" s="269">
        <f t="shared" si="0"/>
        <v>0</v>
      </c>
      <c r="I20" s="306"/>
      <c r="J20" s="320"/>
    </row>
    <row r="21" spans="1:10" ht="18" customHeight="1" x14ac:dyDescent="0.35">
      <c r="A21" s="102" t="s">
        <v>101</v>
      </c>
      <c r="B21" s="63" t="s">
        <v>114</v>
      </c>
      <c r="C21" s="306"/>
      <c r="D21" s="306"/>
      <c r="E21" s="306"/>
      <c r="F21" s="306"/>
      <c r="G21" s="306"/>
      <c r="H21" s="269">
        <f t="shared" si="0"/>
        <v>0</v>
      </c>
      <c r="I21" s="306"/>
      <c r="J21" s="320"/>
    </row>
    <row r="22" spans="1:10" ht="18" customHeight="1" x14ac:dyDescent="0.35">
      <c r="A22" s="102" t="s">
        <v>107</v>
      </c>
      <c r="B22" s="67" t="s">
        <v>25</v>
      </c>
      <c r="C22" s="306"/>
      <c r="D22" s="306"/>
      <c r="E22" s="306"/>
      <c r="F22" s="306"/>
      <c r="G22" s="306"/>
      <c r="H22" s="269">
        <f t="shared" si="0"/>
        <v>0</v>
      </c>
      <c r="I22" s="306"/>
      <c r="J22" s="320"/>
    </row>
    <row r="23" spans="1:10" ht="18" customHeight="1" x14ac:dyDescent="0.35">
      <c r="A23" s="102" t="s">
        <v>108</v>
      </c>
      <c r="B23" s="63" t="s">
        <v>103</v>
      </c>
      <c r="C23" s="306"/>
      <c r="D23" s="306"/>
      <c r="E23" s="306"/>
      <c r="F23" s="306"/>
      <c r="G23" s="306"/>
      <c r="H23" s="269">
        <f t="shared" si="0"/>
        <v>0</v>
      </c>
      <c r="I23" s="306"/>
      <c r="J23" s="320"/>
    </row>
    <row r="24" spans="1:10" ht="18" customHeight="1" x14ac:dyDescent="0.35">
      <c r="A24" s="102" t="s">
        <v>109</v>
      </c>
      <c r="B24" s="63" t="s">
        <v>106</v>
      </c>
      <c r="C24" s="306"/>
      <c r="D24" s="306"/>
      <c r="E24" s="306"/>
      <c r="F24" s="306"/>
      <c r="G24" s="306"/>
      <c r="H24" s="269">
        <f t="shared" si="0"/>
        <v>0</v>
      </c>
      <c r="I24" s="306"/>
      <c r="J24" s="320"/>
    </row>
    <row r="25" spans="1:10" ht="18" customHeight="1" x14ac:dyDescent="0.35">
      <c r="A25" s="102" t="s">
        <v>117</v>
      </c>
      <c r="B25" s="179" t="s">
        <v>44</v>
      </c>
      <c r="C25" s="306"/>
      <c r="D25" s="306"/>
      <c r="E25" s="306"/>
      <c r="F25" s="306"/>
      <c r="G25" s="306"/>
      <c r="H25" s="269">
        <f t="shared" si="0"/>
        <v>0</v>
      </c>
      <c r="I25" s="306"/>
      <c r="J25" s="320"/>
    </row>
    <row r="26" spans="1:10" ht="18" customHeight="1" x14ac:dyDescent="0.35">
      <c r="A26" s="102" t="s">
        <v>110</v>
      </c>
      <c r="B26" s="69" t="s">
        <v>46</v>
      </c>
      <c r="C26" s="306"/>
      <c r="D26" s="306"/>
      <c r="E26" s="306"/>
      <c r="F26" s="306"/>
      <c r="G26" s="306"/>
      <c r="H26" s="269">
        <f t="shared" si="0"/>
        <v>0</v>
      </c>
      <c r="I26" s="306"/>
      <c r="J26" s="320"/>
    </row>
    <row r="27" spans="1:10" ht="18" customHeight="1" x14ac:dyDescent="0.35">
      <c r="A27" s="102" t="s">
        <v>111</v>
      </c>
      <c r="B27" s="63" t="s">
        <v>100</v>
      </c>
      <c r="C27" s="306"/>
      <c r="D27" s="306"/>
      <c r="E27" s="306"/>
      <c r="F27" s="306"/>
      <c r="G27" s="306"/>
      <c r="H27" s="269">
        <f t="shared" si="0"/>
        <v>0</v>
      </c>
      <c r="I27" s="306"/>
      <c r="J27" s="320"/>
    </row>
    <row r="28" spans="1:10" ht="18" customHeight="1" x14ac:dyDescent="0.35">
      <c r="A28" s="102" t="s">
        <v>112</v>
      </c>
      <c r="B28" s="63" t="s">
        <v>104</v>
      </c>
      <c r="C28" s="306"/>
      <c r="D28" s="306"/>
      <c r="E28" s="306"/>
      <c r="F28" s="306"/>
      <c r="G28" s="306"/>
      <c r="H28" s="269">
        <f t="shared" si="0"/>
        <v>0</v>
      </c>
      <c r="I28" s="306"/>
      <c r="J28" s="320"/>
    </row>
    <row r="29" spans="1:10" ht="18" customHeight="1" x14ac:dyDescent="0.35">
      <c r="A29" s="102" t="s">
        <v>113</v>
      </c>
      <c r="B29" s="63" t="s">
        <v>127</v>
      </c>
      <c r="C29" s="306"/>
      <c r="D29" s="306"/>
      <c r="E29" s="306"/>
      <c r="F29" s="306"/>
      <c r="G29" s="306"/>
      <c r="H29" s="269">
        <f t="shared" si="0"/>
        <v>0</v>
      </c>
      <c r="I29" s="306"/>
      <c r="J29" s="320"/>
    </row>
    <row r="30" spans="1:10" ht="26.25" customHeight="1" x14ac:dyDescent="0.35">
      <c r="A30" s="67"/>
      <c r="B30" s="183" t="s">
        <v>87</v>
      </c>
      <c r="C30" s="286">
        <f t="shared" ref="C30:I30" si="1">SUM(C7:C29)</f>
        <v>0</v>
      </c>
      <c r="D30" s="286">
        <f t="shared" si="1"/>
        <v>0</v>
      </c>
      <c r="E30" s="286">
        <f t="shared" si="1"/>
        <v>0</v>
      </c>
      <c r="F30" s="286">
        <f t="shared" si="1"/>
        <v>0</v>
      </c>
      <c r="G30" s="286">
        <f t="shared" si="1"/>
        <v>0</v>
      </c>
      <c r="H30" s="286">
        <f t="shared" si="1"/>
        <v>0</v>
      </c>
      <c r="I30" s="286">
        <f t="shared" si="1"/>
        <v>0</v>
      </c>
      <c r="J30" s="184"/>
    </row>
    <row r="31" spans="1:10" ht="23.5" customHeight="1" x14ac:dyDescent="0.35">
      <c r="A31" s="185"/>
      <c r="B31" s="185"/>
      <c r="C31" s="287"/>
      <c r="D31" s="287"/>
      <c r="E31" s="287"/>
      <c r="F31" s="287"/>
      <c r="G31" s="288" t="s">
        <v>142</v>
      </c>
      <c r="H31" s="286">
        <f>'C.1 Equip Depreciation'!L37</f>
        <v>0</v>
      </c>
      <c r="I31" s="289"/>
      <c r="J31" s="67"/>
    </row>
    <row r="32" spans="1:10" ht="23.5" customHeight="1" x14ac:dyDescent="0.35">
      <c r="A32" s="185"/>
      <c r="B32" s="185"/>
      <c r="C32" s="287"/>
      <c r="D32" s="287"/>
      <c r="E32" s="287"/>
      <c r="F32" s="287"/>
      <c r="G32" s="288" t="s">
        <v>143</v>
      </c>
      <c r="H32" s="286">
        <f>H30+H31</f>
        <v>0</v>
      </c>
      <c r="I32" s="289"/>
      <c r="J32" s="67"/>
    </row>
    <row r="33" spans="1:10" ht="15.5" x14ac:dyDescent="0.35">
      <c r="A33" s="67" t="s">
        <v>52</v>
      </c>
      <c r="B33" s="67"/>
      <c r="C33" s="155"/>
      <c r="D33" s="186">
        <f>Certification!$C$7</f>
        <v>0</v>
      </c>
      <c r="E33" s="155"/>
      <c r="F33" s="187"/>
      <c r="G33" s="187"/>
      <c r="H33" s="187"/>
      <c r="I33" s="67"/>
      <c r="J33" s="67"/>
    </row>
    <row r="34" spans="1:10" ht="15.5" x14ac:dyDescent="0.35">
      <c r="A34" s="67" t="s">
        <v>55</v>
      </c>
      <c r="B34" s="67"/>
      <c r="C34" s="233"/>
      <c r="D34" s="188">
        <f>Certification!$G$7</f>
        <v>0</v>
      </c>
      <c r="E34" s="233"/>
      <c r="F34" s="67"/>
      <c r="G34" s="67"/>
      <c r="H34" s="134"/>
      <c r="I34" s="67"/>
      <c r="J34" s="67"/>
    </row>
    <row r="35" spans="1:10" ht="15.5" x14ac:dyDescent="0.35">
      <c r="A35" s="67" t="s">
        <v>0</v>
      </c>
      <c r="B35" s="67"/>
      <c r="C35" s="232"/>
      <c r="D35" s="118" t="str">
        <f>Certification!$A$5</f>
        <v>SFY 2018-19</v>
      </c>
      <c r="E35" s="232"/>
      <c r="F35" s="67"/>
      <c r="G35" s="67"/>
      <c r="H35" s="134"/>
      <c r="I35" s="67"/>
      <c r="J35" s="67"/>
    </row>
    <row r="37" spans="1:10" hidden="1" x14ac:dyDescent="0.25">
      <c r="A37" s="17"/>
      <c r="B37" s="17"/>
      <c r="C37" s="17"/>
      <c r="D37" s="17"/>
      <c r="E37" s="17"/>
      <c r="F37" s="17"/>
      <c r="G37" s="17"/>
      <c r="H37" s="17"/>
    </row>
    <row r="40" spans="1:10" hidden="1" x14ac:dyDescent="0.25">
      <c r="H40" s="2"/>
    </row>
  </sheetData>
  <sheetProtection password="E105" sheet="1"/>
  <protectedRanges>
    <protectedRange sqref="I7:J29 C8:G29 F7:G7" name="Range1"/>
    <protectedRange sqref="C7:E7" name="Range1_2"/>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11">
    <dataValidation allowBlank="1" showInputMessage="1" showErrorMessage="1" prompt="Enter Materials, Supplies and Reference Materials Expenditures" sqref="C8:C29"/>
    <dataValidation allowBlank="1" showInputMessage="1" showErrorMessage="1" prompt="Enter Non-capitalized Equipment Expenditures" sqref="D8:D29"/>
    <dataValidation allowBlank="1" showInputMessage="1" showErrorMessage="1" prompt="Enter Travel and Conference Expenditures" sqref="E8:E29"/>
    <dataValidation allowBlank="1" showInputMessage="1" showErrorMessage="1" prompt="Enter Dues and Membership Expenditures " sqref="F7:F29"/>
    <dataValidation allowBlank="1" showInputMessage="1" showErrorMessage="1" prompt="Enter Communications Expenditures" sqref="G7:G29"/>
    <dataValidation allowBlank="1" showInputMessage="1" showErrorMessage="1" prompt="Report any federal revenues your LEA received.  LEA Medi-Cal Billing Option Program reimbursement is not considered to be federal funds on the CRCS." sqref="I7:I29"/>
    <dataValidation allowBlank="1" showInputMessage="1" showErrorMessage="1" prompt="Enter the revenue account number(s) where the revenues reported in Column G are booked in your SACS system. " sqref="J7:J29"/>
    <dataValidation allowBlank="1" showInputMessage="1" showErrorMessage="1" prompt="Press TAB to move input areas" sqref="A1"/>
    <dataValidation allowBlank="1" showInputMessage="1" showErrorMessage="1" prompt="Enter audited Travel and Conference Expenditures. " sqref="E7"/>
    <dataValidation allowBlank="1" showInputMessage="1" showErrorMessage="1" prompt="Enter audited Non-capitalized Equipment Expenditures." sqref="D7"/>
    <dataValidation allowBlank="1" showInputMessage="1" showErrorMessage="1" prompt="Enter audited Materials, Supplies and Reference Materials Expenditures. Expenditures " sqref="C7"/>
  </dataValidations>
  <printOptions horizontalCentered="1"/>
  <pageMargins left="0.1" right="0.1" top="0.26" bottom="0.1" header="0.26" footer="0.16"/>
  <pageSetup scale="73"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zoomScale="81" zoomScaleNormal="81" zoomScaleSheetLayoutView="100" workbookViewId="0">
      <selection activeCell="J4" sqref="J4"/>
    </sheetView>
  </sheetViews>
  <sheetFormatPr defaultColWidth="0" defaultRowHeight="14" zeroHeight="1" x14ac:dyDescent="0.3"/>
  <cols>
    <col min="1" max="1" width="13.296875" style="26" customWidth="1"/>
    <col min="2" max="2" width="23.796875" style="36" customWidth="1"/>
    <col min="3" max="3" width="10.5" style="37" customWidth="1"/>
    <col min="4" max="4" width="8.296875" style="38" customWidth="1"/>
    <col min="5" max="5" width="17.796875" style="31" customWidth="1"/>
    <col min="6" max="6" width="15" style="31" customWidth="1"/>
    <col min="7" max="7" width="16.296875" style="31" customWidth="1"/>
    <col min="8" max="8" width="15.796875" style="31" customWidth="1"/>
    <col min="9" max="9" width="13.296875" style="31" customWidth="1"/>
    <col min="10" max="10" width="10.5" style="31" customWidth="1"/>
    <col min="11" max="11" width="17.5" style="31" customWidth="1"/>
    <col min="12" max="12" width="19.5" style="36" customWidth="1"/>
    <col min="13" max="17" width="9.19921875" style="26" hidden="1" customWidth="1"/>
    <col min="18" max="18" width="0" style="26" hidden="1" customWidth="1"/>
    <col min="19" max="16384" width="9.19921875" style="26" hidden="1"/>
  </cols>
  <sheetData>
    <row r="1" spans="1:18" s="2" customFormat="1" ht="15.5" x14ac:dyDescent="0.35">
      <c r="A1" s="240" t="s">
        <v>56</v>
      </c>
    </row>
    <row r="2" spans="1:18" s="2" customFormat="1" ht="15.5" x14ac:dyDescent="0.35">
      <c r="A2" s="250" t="s">
        <v>53</v>
      </c>
    </row>
    <row r="3" spans="1:18" s="2" customFormat="1" ht="15.5" x14ac:dyDescent="0.35">
      <c r="A3" s="250" t="s">
        <v>35</v>
      </c>
    </row>
    <row r="4" spans="1:18" s="2" customFormat="1" ht="23.5" customHeight="1" thickBot="1" x14ac:dyDescent="0.4">
      <c r="A4" s="243" t="s">
        <v>141</v>
      </c>
      <c r="B4" s="56"/>
      <c r="C4" s="56"/>
      <c r="D4" s="56"/>
      <c r="E4" s="56"/>
      <c r="F4" s="56"/>
      <c r="G4" s="56"/>
      <c r="H4" s="56"/>
      <c r="I4" s="56"/>
      <c r="J4" s="56"/>
      <c r="K4" s="56"/>
      <c r="L4" s="56"/>
    </row>
    <row r="5" spans="1:18" s="30" customFormat="1" ht="93.5" thickBot="1" x14ac:dyDescent="0.4">
      <c r="A5" s="189" t="s">
        <v>128</v>
      </c>
      <c r="B5" s="189" t="s">
        <v>129</v>
      </c>
      <c r="C5" s="190" t="s">
        <v>167</v>
      </c>
      <c r="D5" s="190" t="s">
        <v>130</v>
      </c>
      <c r="E5" s="191" t="s">
        <v>164</v>
      </c>
      <c r="F5" s="191" t="s">
        <v>173</v>
      </c>
      <c r="G5" s="191" t="s">
        <v>154</v>
      </c>
      <c r="H5" s="191" t="s">
        <v>140</v>
      </c>
      <c r="I5" s="191" t="s">
        <v>139</v>
      </c>
      <c r="J5" s="190" t="s">
        <v>168</v>
      </c>
      <c r="K5" s="191" t="s">
        <v>131</v>
      </c>
      <c r="L5" s="192" t="s">
        <v>132</v>
      </c>
    </row>
    <row r="6" spans="1:18" s="30" customFormat="1" ht="16" thickBot="1" x14ac:dyDescent="0.4">
      <c r="A6" s="193" t="s">
        <v>169</v>
      </c>
      <c r="B6" s="194"/>
      <c r="C6" s="195"/>
      <c r="D6" s="195"/>
      <c r="E6" s="196"/>
      <c r="F6" s="196"/>
      <c r="G6" s="196"/>
      <c r="H6" s="196"/>
      <c r="I6" s="196"/>
      <c r="J6" s="196"/>
      <c r="K6" s="196"/>
      <c r="L6" s="197"/>
    </row>
    <row r="7" spans="1:18" s="39" customFormat="1" ht="15.5" x14ac:dyDescent="0.35">
      <c r="A7" s="307"/>
      <c r="B7" s="308"/>
      <c r="C7" s="309"/>
      <c r="D7" s="310"/>
      <c r="E7" s="258"/>
      <c r="F7" s="259"/>
      <c r="G7" s="202"/>
      <c r="H7" s="260" t="str">
        <f>IF(D7&gt;0,((E7-F7)/D7)," ")</f>
        <v xml:space="preserve"> </v>
      </c>
      <c r="I7" s="203"/>
      <c r="J7" s="204"/>
      <c r="K7" s="262"/>
      <c r="L7" s="262"/>
    </row>
    <row r="8" spans="1:18" s="39" customFormat="1" ht="15.5" x14ac:dyDescent="0.35">
      <c r="A8" s="198"/>
      <c r="B8" s="199"/>
      <c r="C8" s="200"/>
      <c r="D8" s="201"/>
      <c r="E8" s="258"/>
      <c r="F8" s="259"/>
      <c r="G8" s="202"/>
      <c r="H8" s="261" t="str">
        <f>IF(D8&gt;0,((E8-F8)/D8)," ")</f>
        <v xml:space="preserve"> </v>
      </c>
      <c r="I8" s="203"/>
      <c r="J8" s="204"/>
      <c r="K8" s="262"/>
      <c r="L8" s="262"/>
      <c r="R8" s="39" t="s">
        <v>61</v>
      </c>
    </row>
    <row r="9" spans="1:18" s="39" customFormat="1" ht="15.5" x14ac:dyDescent="0.35">
      <c r="A9" s="198"/>
      <c r="B9" s="199"/>
      <c r="C9" s="200"/>
      <c r="D9" s="201"/>
      <c r="E9" s="258"/>
      <c r="F9" s="259"/>
      <c r="G9" s="202"/>
      <c r="H9" s="261" t="str">
        <f t="shared" ref="H9:H36" si="0">IF(D9&gt;0,((E9-F9)/D9)," ")</f>
        <v xml:space="preserve"> </v>
      </c>
      <c r="I9" s="203"/>
      <c r="J9" s="204"/>
      <c r="K9" s="262"/>
      <c r="L9" s="262"/>
      <c r="R9" s="39" t="s">
        <v>60</v>
      </c>
    </row>
    <row r="10" spans="1:18" s="39" customFormat="1" ht="15.5" x14ac:dyDescent="0.35">
      <c r="A10" s="198"/>
      <c r="B10" s="199"/>
      <c r="C10" s="200"/>
      <c r="D10" s="201"/>
      <c r="E10" s="258"/>
      <c r="F10" s="259"/>
      <c r="G10" s="202"/>
      <c r="H10" s="261" t="str">
        <f t="shared" si="0"/>
        <v xml:space="preserve"> </v>
      </c>
      <c r="I10" s="203"/>
      <c r="J10" s="204"/>
      <c r="K10" s="262"/>
      <c r="L10" s="262"/>
    </row>
    <row r="11" spans="1:18" s="39" customFormat="1" ht="15.5" x14ac:dyDescent="0.35">
      <c r="A11" s="198"/>
      <c r="B11" s="199"/>
      <c r="C11" s="200"/>
      <c r="D11" s="201"/>
      <c r="E11" s="258"/>
      <c r="F11" s="259"/>
      <c r="G11" s="202"/>
      <c r="H11" s="261" t="str">
        <f t="shared" si="0"/>
        <v xml:space="preserve"> </v>
      </c>
      <c r="I11" s="203"/>
      <c r="J11" s="204"/>
      <c r="K11" s="262"/>
      <c r="L11" s="262"/>
    </row>
    <row r="12" spans="1:18" s="39" customFormat="1" ht="15.5" x14ac:dyDescent="0.35">
      <c r="A12" s="198"/>
      <c r="B12" s="199"/>
      <c r="C12" s="200"/>
      <c r="D12" s="201"/>
      <c r="E12" s="258"/>
      <c r="F12" s="259"/>
      <c r="G12" s="202"/>
      <c r="H12" s="261" t="str">
        <f t="shared" si="0"/>
        <v xml:space="preserve"> </v>
      </c>
      <c r="I12" s="203"/>
      <c r="J12" s="204"/>
      <c r="K12" s="262"/>
      <c r="L12" s="262"/>
    </row>
    <row r="13" spans="1:18" s="39" customFormat="1" ht="15.5" x14ac:dyDescent="0.35">
      <c r="A13" s="198"/>
      <c r="B13" s="199"/>
      <c r="C13" s="200"/>
      <c r="D13" s="201"/>
      <c r="E13" s="258"/>
      <c r="F13" s="259"/>
      <c r="G13" s="202"/>
      <c r="H13" s="261" t="str">
        <f t="shared" si="0"/>
        <v xml:space="preserve"> </v>
      </c>
      <c r="I13" s="203"/>
      <c r="J13" s="204"/>
      <c r="K13" s="262"/>
      <c r="L13" s="262"/>
    </row>
    <row r="14" spans="1:18" s="39" customFormat="1" ht="15.5" x14ac:dyDescent="0.35">
      <c r="A14" s="198"/>
      <c r="B14" s="199"/>
      <c r="C14" s="200"/>
      <c r="D14" s="201"/>
      <c r="E14" s="258"/>
      <c r="F14" s="259"/>
      <c r="G14" s="202"/>
      <c r="H14" s="261" t="str">
        <f t="shared" si="0"/>
        <v xml:space="preserve"> </v>
      </c>
      <c r="I14" s="203"/>
      <c r="J14" s="204"/>
      <c r="K14" s="262"/>
      <c r="L14" s="262"/>
    </row>
    <row r="15" spans="1:18" s="39" customFormat="1" ht="15.5" x14ac:dyDescent="0.35">
      <c r="A15" s="198"/>
      <c r="B15" s="199"/>
      <c r="C15" s="200"/>
      <c r="D15" s="201"/>
      <c r="E15" s="258"/>
      <c r="F15" s="259"/>
      <c r="G15" s="202"/>
      <c r="H15" s="261" t="str">
        <f t="shared" si="0"/>
        <v xml:space="preserve"> </v>
      </c>
      <c r="I15" s="203"/>
      <c r="J15" s="204"/>
      <c r="K15" s="262"/>
      <c r="L15" s="262"/>
    </row>
    <row r="16" spans="1:18" s="39" customFormat="1" ht="15.5" x14ac:dyDescent="0.35">
      <c r="A16" s="198"/>
      <c r="B16" s="199"/>
      <c r="C16" s="200"/>
      <c r="D16" s="201"/>
      <c r="E16" s="258"/>
      <c r="F16" s="259"/>
      <c r="G16" s="202"/>
      <c r="H16" s="261" t="str">
        <f t="shared" si="0"/>
        <v xml:space="preserve"> </v>
      </c>
      <c r="I16" s="203"/>
      <c r="J16" s="204"/>
      <c r="K16" s="262"/>
      <c r="L16" s="262"/>
    </row>
    <row r="17" spans="1:12" s="39" customFormat="1" ht="15.5" x14ac:dyDescent="0.35">
      <c r="A17" s="198"/>
      <c r="B17" s="199"/>
      <c r="C17" s="200"/>
      <c r="D17" s="201"/>
      <c r="E17" s="258"/>
      <c r="F17" s="259"/>
      <c r="G17" s="202"/>
      <c r="H17" s="261" t="str">
        <f t="shared" si="0"/>
        <v xml:space="preserve"> </v>
      </c>
      <c r="I17" s="203"/>
      <c r="J17" s="204"/>
      <c r="K17" s="262"/>
      <c r="L17" s="262"/>
    </row>
    <row r="18" spans="1:12" s="39" customFormat="1" ht="15.5" x14ac:dyDescent="0.35">
      <c r="A18" s="198"/>
      <c r="B18" s="199"/>
      <c r="C18" s="200"/>
      <c r="D18" s="201"/>
      <c r="E18" s="258"/>
      <c r="F18" s="259"/>
      <c r="G18" s="202"/>
      <c r="H18" s="261" t="str">
        <f t="shared" si="0"/>
        <v xml:space="preserve"> </v>
      </c>
      <c r="I18" s="203"/>
      <c r="J18" s="204"/>
      <c r="K18" s="262"/>
      <c r="L18" s="262"/>
    </row>
    <row r="19" spans="1:12" s="39" customFormat="1" ht="15.5" x14ac:dyDescent="0.35">
      <c r="A19" s="198"/>
      <c r="B19" s="199"/>
      <c r="C19" s="200"/>
      <c r="D19" s="201"/>
      <c r="E19" s="258"/>
      <c r="F19" s="259"/>
      <c r="G19" s="202"/>
      <c r="H19" s="261" t="str">
        <f t="shared" si="0"/>
        <v xml:space="preserve"> </v>
      </c>
      <c r="I19" s="203"/>
      <c r="J19" s="204"/>
      <c r="K19" s="262"/>
      <c r="L19" s="262"/>
    </row>
    <row r="20" spans="1:12" s="39" customFormat="1" ht="15.5" x14ac:dyDescent="0.35">
      <c r="A20" s="198"/>
      <c r="B20" s="199"/>
      <c r="C20" s="200"/>
      <c r="D20" s="201"/>
      <c r="E20" s="258"/>
      <c r="F20" s="259"/>
      <c r="G20" s="202"/>
      <c r="H20" s="261" t="str">
        <f t="shared" si="0"/>
        <v xml:space="preserve"> </v>
      </c>
      <c r="I20" s="203"/>
      <c r="J20" s="204"/>
      <c r="K20" s="262"/>
      <c r="L20" s="262"/>
    </row>
    <row r="21" spans="1:12" s="39" customFormat="1" ht="15.5" x14ac:dyDescent="0.35">
      <c r="A21" s="198"/>
      <c r="B21" s="199"/>
      <c r="C21" s="200"/>
      <c r="D21" s="201"/>
      <c r="E21" s="258"/>
      <c r="F21" s="259"/>
      <c r="G21" s="202"/>
      <c r="H21" s="261" t="str">
        <f t="shared" si="0"/>
        <v xml:space="preserve"> </v>
      </c>
      <c r="I21" s="203"/>
      <c r="J21" s="204"/>
      <c r="K21" s="262"/>
      <c r="L21" s="262"/>
    </row>
    <row r="22" spans="1:12" s="39" customFormat="1" ht="15.5" x14ac:dyDescent="0.35">
      <c r="A22" s="198"/>
      <c r="B22" s="199"/>
      <c r="C22" s="200"/>
      <c r="D22" s="201"/>
      <c r="E22" s="258"/>
      <c r="F22" s="259"/>
      <c r="G22" s="202"/>
      <c r="H22" s="261" t="str">
        <f t="shared" si="0"/>
        <v xml:space="preserve"> </v>
      </c>
      <c r="I22" s="203"/>
      <c r="J22" s="204"/>
      <c r="K22" s="262"/>
      <c r="L22" s="262"/>
    </row>
    <row r="23" spans="1:12" s="39" customFormat="1" ht="15.5" x14ac:dyDescent="0.35">
      <c r="A23" s="198"/>
      <c r="B23" s="199"/>
      <c r="C23" s="200"/>
      <c r="D23" s="201"/>
      <c r="E23" s="258"/>
      <c r="F23" s="259"/>
      <c r="G23" s="202"/>
      <c r="H23" s="261" t="str">
        <f t="shared" si="0"/>
        <v xml:space="preserve"> </v>
      </c>
      <c r="I23" s="203"/>
      <c r="J23" s="204"/>
      <c r="K23" s="262"/>
      <c r="L23" s="262"/>
    </row>
    <row r="24" spans="1:12" s="39" customFormat="1" ht="15.5" x14ac:dyDescent="0.35">
      <c r="A24" s="198"/>
      <c r="B24" s="199"/>
      <c r="C24" s="200"/>
      <c r="D24" s="201"/>
      <c r="E24" s="258"/>
      <c r="F24" s="259"/>
      <c r="G24" s="202"/>
      <c r="H24" s="261" t="str">
        <f t="shared" si="0"/>
        <v xml:space="preserve"> </v>
      </c>
      <c r="I24" s="203"/>
      <c r="J24" s="204"/>
      <c r="K24" s="262"/>
      <c r="L24" s="262"/>
    </row>
    <row r="25" spans="1:12" s="39" customFormat="1" ht="15.5" x14ac:dyDescent="0.35">
      <c r="A25" s="198"/>
      <c r="B25" s="199"/>
      <c r="C25" s="200"/>
      <c r="D25" s="201"/>
      <c r="E25" s="258"/>
      <c r="F25" s="259"/>
      <c r="G25" s="202"/>
      <c r="H25" s="261" t="str">
        <f t="shared" si="0"/>
        <v xml:space="preserve"> </v>
      </c>
      <c r="I25" s="203"/>
      <c r="J25" s="204"/>
      <c r="K25" s="262"/>
      <c r="L25" s="262"/>
    </row>
    <row r="26" spans="1:12" s="39" customFormat="1" ht="15.5" x14ac:dyDescent="0.35">
      <c r="A26" s="198"/>
      <c r="B26" s="199"/>
      <c r="C26" s="200"/>
      <c r="D26" s="201"/>
      <c r="E26" s="258"/>
      <c r="F26" s="259"/>
      <c r="G26" s="202"/>
      <c r="H26" s="261" t="str">
        <f t="shared" si="0"/>
        <v xml:space="preserve"> </v>
      </c>
      <c r="I26" s="203"/>
      <c r="J26" s="204"/>
      <c r="K26" s="262"/>
      <c r="L26" s="262"/>
    </row>
    <row r="27" spans="1:12" s="39" customFormat="1" ht="15.5" x14ac:dyDescent="0.35">
      <c r="A27" s="198"/>
      <c r="B27" s="199"/>
      <c r="C27" s="200"/>
      <c r="D27" s="201"/>
      <c r="E27" s="258"/>
      <c r="F27" s="259"/>
      <c r="G27" s="202"/>
      <c r="H27" s="261" t="str">
        <f t="shared" si="0"/>
        <v xml:space="preserve"> </v>
      </c>
      <c r="I27" s="203"/>
      <c r="J27" s="204"/>
      <c r="K27" s="262"/>
      <c r="L27" s="262"/>
    </row>
    <row r="28" spans="1:12" s="39" customFormat="1" ht="15.5" x14ac:dyDescent="0.35">
      <c r="A28" s="198"/>
      <c r="B28" s="199"/>
      <c r="C28" s="200"/>
      <c r="D28" s="201"/>
      <c r="E28" s="258"/>
      <c r="F28" s="259"/>
      <c r="G28" s="202"/>
      <c r="H28" s="261" t="str">
        <f t="shared" si="0"/>
        <v xml:space="preserve"> </v>
      </c>
      <c r="I28" s="203"/>
      <c r="J28" s="204"/>
      <c r="K28" s="262"/>
      <c r="L28" s="262"/>
    </row>
    <row r="29" spans="1:12" s="39" customFormat="1" ht="15.5" x14ac:dyDescent="0.35">
      <c r="A29" s="198"/>
      <c r="B29" s="199"/>
      <c r="C29" s="200"/>
      <c r="D29" s="201"/>
      <c r="E29" s="258"/>
      <c r="F29" s="259"/>
      <c r="G29" s="202"/>
      <c r="H29" s="261" t="str">
        <f t="shared" si="0"/>
        <v xml:space="preserve"> </v>
      </c>
      <c r="I29" s="203"/>
      <c r="J29" s="204"/>
      <c r="K29" s="262"/>
      <c r="L29" s="262"/>
    </row>
    <row r="30" spans="1:12" s="39" customFormat="1" ht="15.5" x14ac:dyDescent="0.35">
      <c r="A30" s="198"/>
      <c r="B30" s="199"/>
      <c r="C30" s="200"/>
      <c r="D30" s="201"/>
      <c r="E30" s="258"/>
      <c r="F30" s="259"/>
      <c r="G30" s="202"/>
      <c r="H30" s="261" t="str">
        <f t="shared" si="0"/>
        <v xml:space="preserve"> </v>
      </c>
      <c r="I30" s="203"/>
      <c r="J30" s="204"/>
      <c r="K30" s="262"/>
      <c r="L30" s="262"/>
    </row>
    <row r="31" spans="1:12" s="39" customFormat="1" ht="15.5" x14ac:dyDescent="0.35">
      <c r="A31" s="198"/>
      <c r="B31" s="199"/>
      <c r="C31" s="200"/>
      <c r="D31" s="201"/>
      <c r="E31" s="258"/>
      <c r="F31" s="259"/>
      <c r="G31" s="202"/>
      <c r="H31" s="261" t="str">
        <f t="shared" si="0"/>
        <v xml:space="preserve"> </v>
      </c>
      <c r="I31" s="203"/>
      <c r="J31" s="204"/>
      <c r="K31" s="262"/>
      <c r="L31" s="262"/>
    </row>
    <row r="32" spans="1:12" s="39" customFormat="1" ht="15.5" x14ac:dyDescent="0.35">
      <c r="A32" s="198"/>
      <c r="B32" s="199"/>
      <c r="C32" s="200"/>
      <c r="D32" s="201"/>
      <c r="E32" s="258"/>
      <c r="F32" s="259"/>
      <c r="G32" s="202"/>
      <c r="H32" s="261" t="str">
        <f t="shared" si="0"/>
        <v xml:space="preserve"> </v>
      </c>
      <c r="I32" s="203"/>
      <c r="J32" s="204"/>
      <c r="K32" s="262"/>
      <c r="L32" s="262"/>
    </row>
    <row r="33" spans="1:12" s="39" customFormat="1" ht="15.5" x14ac:dyDescent="0.35">
      <c r="A33" s="198"/>
      <c r="B33" s="199"/>
      <c r="C33" s="200"/>
      <c r="D33" s="201"/>
      <c r="E33" s="258"/>
      <c r="F33" s="259"/>
      <c r="G33" s="202"/>
      <c r="H33" s="261" t="str">
        <f t="shared" si="0"/>
        <v xml:space="preserve"> </v>
      </c>
      <c r="I33" s="203"/>
      <c r="J33" s="204"/>
      <c r="K33" s="262"/>
      <c r="L33" s="262"/>
    </row>
    <row r="34" spans="1:12" s="39" customFormat="1" ht="15.5" x14ac:dyDescent="0.35">
      <c r="A34" s="198"/>
      <c r="B34" s="199"/>
      <c r="C34" s="200"/>
      <c r="D34" s="201"/>
      <c r="E34" s="258"/>
      <c r="F34" s="259"/>
      <c r="G34" s="202"/>
      <c r="H34" s="261" t="str">
        <f t="shared" si="0"/>
        <v xml:space="preserve"> </v>
      </c>
      <c r="I34" s="203"/>
      <c r="J34" s="204"/>
      <c r="K34" s="262"/>
      <c r="L34" s="262"/>
    </row>
    <row r="35" spans="1:12" s="39" customFormat="1" ht="15.5" x14ac:dyDescent="0.35">
      <c r="A35" s="198"/>
      <c r="B35" s="199"/>
      <c r="C35" s="200"/>
      <c r="D35" s="201"/>
      <c r="E35" s="258"/>
      <c r="F35" s="259"/>
      <c r="G35" s="202"/>
      <c r="H35" s="261" t="str">
        <f t="shared" si="0"/>
        <v xml:space="preserve"> </v>
      </c>
      <c r="I35" s="203"/>
      <c r="J35" s="204"/>
      <c r="K35" s="262"/>
      <c r="L35" s="262"/>
    </row>
    <row r="36" spans="1:12" s="39" customFormat="1" ht="15.5" x14ac:dyDescent="0.35">
      <c r="A36" s="198"/>
      <c r="B36" s="199"/>
      <c r="C36" s="200"/>
      <c r="D36" s="201"/>
      <c r="E36" s="258"/>
      <c r="F36" s="259"/>
      <c r="G36" s="202"/>
      <c r="H36" s="261" t="str">
        <f t="shared" si="0"/>
        <v xml:space="preserve"> </v>
      </c>
      <c r="I36" s="203"/>
      <c r="J36" s="204"/>
      <c r="K36" s="262"/>
      <c r="L36" s="262"/>
    </row>
    <row r="37" spans="1:12" ht="15.5" x14ac:dyDescent="0.35">
      <c r="A37" s="205"/>
      <c r="B37" s="206"/>
      <c r="C37" s="207"/>
      <c r="D37" s="208"/>
      <c r="E37" s="209"/>
      <c r="F37" s="209"/>
      <c r="G37" s="209"/>
      <c r="H37" s="209"/>
      <c r="I37" s="209"/>
      <c r="J37" s="209"/>
      <c r="K37" s="263" t="s">
        <v>145</v>
      </c>
      <c r="L37" s="264">
        <f>SUM(L7:L36)</f>
        <v>0</v>
      </c>
    </row>
    <row r="38" spans="1:12" ht="15.5" x14ac:dyDescent="0.35">
      <c r="A38" s="67" t="s">
        <v>52</v>
      </c>
      <c r="B38" s="67"/>
      <c r="C38" s="294">
        <f>Certification!$C$7</f>
        <v>0</v>
      </c>
      <c r="D38" s="295"/>
      <c r="E38" s="296"/>
      <c r="G38" s="104"/>
      <c r="H38" s="78"/>
      <c r="I38" s="78"/>
      <c r="J38" s="78"/>
      <c r="K38" s="210"/>
      <c r="L38" s="211"/>
    </row>
    <row r="39" spans="1:12" ht="15.5" x14ac:dyDescent="0.35">
      <c r="A39" s="67" t="s">
        <v>55</v>
      </c>
      <c r="B39" s="67"/>
      <c r="C39" s="297">
        <f>Certification!$G$7</f>
        <v>0</v>
      </c>
      <c r="D39" s="295"/>
      <c r="E39" s="296"/>
      <c r="G39" s="104"/>
      <c r="H39" s="78"/>
      <c r="I39" s="78"/>
      <c r="J39" s="78"/>
      <c r="K39" s="210"/>
      <c r="L39" s="211"/>
    </row>
    <row r="40" spans="1:12" ht="15.5" x14ac:dyDescent="0.35">
      <c r="A40" s="67" t="s">
        <v>0</v>
      </c>
      <c r="B40" s="67"/>
      <c r="C40" s="294" t="str">
        <f>Certification!$A$5</f>
        <v>SFY 2018-19</v>
      </c>
      <c r="D40" s="295"/>
      <c r="E40" s="296"/>
      <c r="G40" s="104"/>
      <c r="H40" s="78"/>
      <c r="I40" s="78"/>
      <c r="J40" s="78"/>
      <c r="K40" s="210"/>
      <c r="L40" s="211"/>
    </row>
    <row r="41" spans="1:12" hidden="1" x14ac:dyDescent="0.3">
      <c r="B41" s="32"/>
      <c r="C41" s="33"/>
      <c r="D41" s="34"/>
      <c r="E41" s="35"/>
      <c r="F41" s="35"/>
      <c r="G41" s="35"/>
      <c r="H41" s="35"/>
      <c r="I41" s="35"/>
      <c r="J41" s="35"/>
      <c r="K41" s="35"/>
      <c r="L41" s="32"/>
    </row>
    <row r="42" spans="1:12" hidden="1" x14ac:dyDescent="0.3">
      <c r="B42" s="32"/>
      <c r="C42" s="33"/>
      <c r="D42" s="34"/>
      <c r="E42" s="35"/>
      <c r="F42" s="35"/>
      <c r="G42" s="35"/>
      <c r="H42" s="35"/>
      <c r="I42" s="35"/>
      <c r="J42" s="35"/>
      <c r="K42" s="35"/>
      <c r="L42" s="32"/>
    </row>
    <row r="43" spans="1:12" hidden="1" x14ac:dyDescent="0.3">
      <c r="B43" s="32"/>
      <c r="C43" s="33"/>
      <c r="D43" s="34"/>
      <c r="E43" s="35"/>
      <c r="F43" s="35"/>
      <c r="G43" s="35"/>
      <c r="H43" s="35"/>
      <c r="I43" s="35"/>
      <c r="J43" s="35"/>
      <c r="K43" s="35"/>
      <c r="L43" s="32"/>
    </row>
    <row r="44" spans="1:12" hidden="1" x14ac:dyDescent="0.3">
      <c r="B44" s="32"/>
      <c r="C44" s="33"/>
      <c r="D44" s="34"/>
      <c r="E44" s="35"/>
      <c r="F44" s="35"/>
      <c r="G44" s="35"/>
      <c r="H44" s="35"/>
      <c r="I44" s="35"/>
      <c r="J44" s="35"/>
      <c r="K44" s="35"/>
      <c r="L44" s="32"/>
    </row>
    <row r="45" spans="1:12" hidden="1" x14ac:dyDescent="0.3">
      <c r="B45" s="32"/>
      <c r="C45" s="33"/>
      <c r="D45" s="34"/>
      <c r="E45" s="35"/>
      <c r="F45" s="35"/>
      <c r="G45" s="35"/>
      <c r="H45" s="35"/>
      <c r="I45" s="35"/>
      <c r="J45" s="35"/>
      <c r="K45" s="35"/>
      <c r="L45" s="32"/>
    </row>
    <row r="46" spans="1:12" hidden="1" x14ac:dyDescent="0.3">
      <c r="B46" s="32"/>
      <c r="C46" s="33"/>
      <c r="D46" s="34"/>
      <c r="E46" s="35"/>
      <c r="F46" s="35"/>
      <c r="G46" s="35"/>
      <c r="H46" s="35"/>
      <c r="I46" s="35"/>
      <c r="J46" s="35"/>
      <c r="K46" s="35"/>
      <c r="L46" s="32"/>
    </row>
    <row r="47" spans="1:12" hidden="1" x14ac:dyDescent="0.3">
      <c r="B47" s="32"/>
      <c r="C47" s="33"/>
      <c r="D47" s="34"/>
      <c r="E47" s="35"/>
      <c r="F47" s="35"/>
      <c r="G47" s="35"/>
      <c r="H47" s="35"/>
      <c r="I47" s="35"/>
      <c r="J47" s="35"/>
      <c r="K47" s="35"/>
      <c r="L47" s="32"/>
    </row>
    <row r="48" spans="1:12" hidden="1" x14ac:dyDescent="0.3">
      <c r="B48" s="32"/>
      <c r="C48" s="33"/>
      <c r="D48" s="34"/>
      <c r="E48" s="35"/>
      <c r="F48" s="35"/>
      <c r="G48" s="35"/>
      <c r="H48" s="35"/>
      <c r="I48" s="35"/>
      <c r="J48" s="35"/>
      <c r="K48" s="35"/>
      <c r="L48" s="32"/>
    </row>
    <row r="49" spans="2:12" hidden="1" x14ac:dyDescent="0.3">
      <c r="B49" s="32"/>
      <c r="C49" s="33"/>
      <c r="D49" s="34"/>
      <c r="E49" s="35"/>
      <c r="F49" s="35"/>
      <c r="G49" s="35"/>
      <c r="H49" s="35"/>
      <c r="I49" s="35"/>
      <c r="J49" s="35"/>
      <c r="K49" s="35"/>
      <c r="L49" s="32"/>
    </row>
    <row r="50" spans="2:12" hidden="1" x14ac:dyDescent="0.3">
      <c r="B50" s="32"/>
      <c r="C50" s="33"/>
      <c r="D50" s="34"/>
      <c r="E50" s="35"/>
      <c r="F50" s="35"/>
      <c r="G50" s="35"/>
      <c r="H50" s="35"/>
      <c r="I50" s="35"/>
      <c r="J50" s="35"/>
      <c r="K50" s="35"/>
      <c r="L50" s="32"/>
    </row>
    <row r="51" spans="2:12" hidden="1" x14ac:dyDescent="0.3">
      <c r="B51" s="32"/>
      <c r="C51" s="33"/>
      <c r="D51" s="34"/>
      <c r="E51" s="35"/>
      <c r="F51" s="35"/>
      <c r="G51" s="35"/>
      <c r="H51" s="35"/>
      <c r="I51" s="35"/>
      <c r="J51" s="35"/>
      <c r="K51" s="35"/>
      <c r="L51" s="32"/>
    </row>
    <row r="52" spans="2:12" hidden="1" x14ac:dyDescent="0.3">
      <c r="B52" s="32"/>
      <c r="C52" s="33"/>
      <c r="D52" s="34"/>
      <c r="E52" s="35"/>
      <c r="F52" s="35"/>
      <c r="G52" s="35"/>
      <c r="H52" s="35"/>
      <c r="I52" s="35"/>
      <c r="J52" s="35"/>
      <c r="K52" s="35"/>
      <c r="L52" s="32"/>
    </row>
    <row r="53" spans="2:12" hidden="1" x14ac:dyDescent="0.3">
      <c r="B53" s="32"/>
      <c r="C53" s="33"/>
      <c r="D53" s="34"/>
      <c r="E53" s="35"/>
      <c r="F53" s="35"/>
      <c r="G53" s="35"/>
      <c r="H53" s="35"/>
      <c r="I53" s="35"/>
      <c r="J53" s="35"/>
      <c r="K53" s="35"/>
      <c r="L53" s="32"/>
    </row>
    <row r="54" spans="2:12" hidden="1" x14ac:dyDescent="0.3">
      <c r="B54" s="32"/>
      <c r="C54" s="33"/>
      <c r="D54" s="34"/>
      <c r="E54" s="35"/>
      <c r="F54" s="35"/>
      <c r="G54" s="35"/>
      <c r="H54" s="35"/>
      <c r="I54" s="35"/>
      <c r="J54" s="35"/>
      <c r="K54" s="35"/>
      <c r="L54" s="32"/>
    </row>
    <row r="55" spans="2:12" hidden="1" x14ac:dyDescent="0.3">
      <c r="B55" s="32"/>
      <c r="C55" s="33"/>
      <c r="D55" s="34"/>
      <c r="E55" s="35"/>
      <c r="F55" s="35"/>
      <c r="G55" s="35"/>
      <c r="H55" s="35"/>
      <c r="I55" s="35"/>
      <c r="J55" s="35"/>
      <c r="K55" s="35"/>
      <c r="L55" s="32"/>
    </row>
    <row r="56" spans="2:12" hidden="1" x14ac:dyDescent="0.3">
      <c r="B56" s="32"/>
      <c r="C56" s="33"/>
      <c r="D56" s="34"/>
      <c r="E56" s="35"/>
      <c r="F56" s="35"/>
      <c r="G56" s="35"/>
      <c r="H56" s="35"/>
      <c r="I56" s="35"/>
      <c r="J56" s="35"/>
      <c r="K56" s="35"/>
      <c r="L56" s="32"/>
    </row>
    <row r="57" spans="2:12" hidden="1" x14ac:dyDescent="0.3">
      <c r="B57" s="32"/>
      <c r="C57" s="33"/>
      <c r="D57" s="34"/>
      <c r="E57" s="35"/>
      <c r="F57" s="35"/>
      <c r="G57" s="35"/>
      <c r="H57" s="35"/>
      <c r="I57" s="35"/>
      <c r="J57" s="35"/>
      <c r="K57" s="35"/>
      <c r="L57" s="32"/>
    </row>
    <row r="58" spans="2:12" hidden="1" x14ac:dyDescent="0.3">
      <c r="B58" s="32"/>
      <c r="C58" s="33"/>
      <c r="D58" s="34"/>
      <c r="E58" s="35"/>
      <c r="F58" s="35"/>
      <c r="G58" s="35"/>
      <c r="H58" s="35"/>
      <c r="I58" s="35"/>
      <c r="J58" s="35"/>
      <c r="K58" s="35"/>
      <c r="L58" s="32"/>
    </row>
    <row r="59" spans="2:12" hidden="1" x14ac:dyDescent="0.3">
      <c r="B59" s="32"/>
      <c r="C59" s="33"/>
      <c r="D59" s="34"/>
      <c r="E59" s="35"/>
      <c r="F59" s="35"/>
      <c r="G59" s="35"/>
      <c r="H59" s="35"/>
      <c r="I59" s="35"/>
      <c r="J59" s="35"/>
      <c r="K59" s="35"/>
      <c r="L59" s="32"/>
    </row>
  </sheetData>
  <sheetProtection password="E9C5" sheet="1" objects="1" scenarios="1"/>
  <dataConsolidate/>
  <dataValidations xWindow="713" yWindow="478" count="14">
    <dataValidation type="decimal" operator="greaterThan" allowBlank="1" showInputMessage="1" showErrorMessage="1" prompt="Please indicate whether this asset was retired during the cost report period." sqref="J9">
      <formula1>0</formula1>
    </dataValidation>
    <dataValidation allowBlank="1" showInputMessage="1" showErrorMessage="1" prompt="Press TAB to move input areas" sqref="A1"/>
    <dataValidation type="decimal" operator="greaterThan" allowBlank="1" showInputMessage="1" showErrorMessage="1" prompt="If asset was not retired, leave blank_x000a_" sqref="J7:J36">
      <formula1>0</formula1>
    </dataValidation>
    <dataValidation type="decimal" operator="greaterThanOrEqual" allowBlank="1" showInputMessage="1" showErrorMessage="1" prompt="Enter the expenditures from federal resources or grants that your LEA received to offset the asset’s purchase price.  " sqref="F7:F36">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6">
      <formula1>32874</formula1>
    </dataValidation>
    <dataValidation type="list" showInputMessage="1" showErrorMessage="1" prompt="Please indicate whether this asset was retired during the cost report period._x000a_" sqref="I7:I36">
      <formula1>$R$8:$R$9</formula1>
    </dataValidation>
    <dataValidation operator="greaterThanOrEqual" allowBlank="1" showInputMessage="1" showErrorMessage="1" sqref="H7:H36"/>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6">
      <formula1>0</formula1>
    </dataValidation>
    <dataValidation allowBlank="1" showInputMessage="1" showErrorMessage="1" prompt="Report the asset identification number (if applicable) used in the LEA’s accounting system." sqref="A7:A36"/>
    <dataValidation allowBlank="1" showInputMessage="1" showErrorMessage="1" prompt="Report the specific type of asset being depreciated.  Do not combine items under a generic description such as “various” or “equipment”.  " sqref="B7:B36"/>
    <dataValidation type="decimal" operator="greaterThan" allowBlank="1" showInputMessage="1" showErrorMessage="1" prompt="Enter the amount of the asset's cost that will be depreciated.  The depreciable cost is the cost minus the expected salvage value.  " sqref="E7:E36">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6"/>
    <dataValidation allowBlank="1" showInputMessage="1" showErrorMessage="1" prompt="Report the prior period(s) accumulated depreciation.  This represents the amount that the equipment has depreciated since the date placed into service.  " sqref="K7:K36"/>
    <dataValidation allowBlank="1" showInputMessage="1" showErrorMessage="1" prompt="Report the depreciation for the asset for the cost report period.  This figure represents the amount that the equipment has depreciated during the current fiscal year.  " sqref="L7:L36"/>
  </dataValidations>
  <printOptions horizontalCentered="1"/>
  <pageMargins left="0.2" right="0.2" top="0.7" bottom="0.65" header="0.3" footer="0.3"/>
  <pageSetup scale="74"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7"/>
  <sheetViews>
    <sheetView zoomScale="85" zoomScaleNormal="85" zoomScaleSheetLayoutView="100" workbookViewId="0">
      <selection activeCell="D3" sqref="D3"/>
    </sheetView>
  </sheetViews>
  <sheetFormatPr defaultColWidth="0" defaultRowHeight="12.5" zeroHeight="1" x14ac:dyDescent="0.25"/>
  <cols>
    <col min="1" max="1" width="3.69921875" style="2" bestFit="1" customWidth="1"/>
    <col min="2" max="2" width="45.796875" style="2" customWidth="1"/>
    <col min="3" max="3" width="19.59765625" style="2" customWidth="1"/>
    <col min="4" max="4" width="20.19921875" style="2" customWidth="1"/>
    <col min="5" max="5" width="23" style="2" customWidth="1"/>
    <col min="6" max="6" width="23.19921875" style="2" customWidth="1"/>
    <col min="7" max="7" width="14.3984375" style="2" customWidth="1"/>
    <col min="8" max="8" width="13.69921875" style="2" customWidth="1"/>
    <col min="9" max="9" width="9.19921875" style="2" hidden="1" customWidth="1"/>
    <col min="10" max="13" width="0" style="2" hidden="1" customWidth="1"/>
    <col min="14" max="16384" width="9.296875" style="2" hidden="1"/>
  </cols>
  <sheetData>
    <row r="1" spans="1:13" ht="15.5" x14ac:dyDescent="0.35">
      <c r="A1" s="240" t="s">
        <v>56</v>
      </c>
    </row>
    <row r="2" spans="1:13" ht="15.5" x14ac:dyDescent="0.35">
      <c r="A2" s="250" t="s">
        <v>53</v>
      </c>
    </row>
    <row r="3" spans="1:13" ht="15.5" x14ac:dyDescent="0.35">
      <c r="A3" s="250" t="s">
        <v>35</v>
      </c>
      <c r="B3" s="67"/>
      <c r="C3" s="67"/>
      <c r="D3" s="67"/>
      <c r="E3" s="67"/>
      <c r="F3" s="67"/>
      <c r="G3" s="67"/>
      <c r="H3" s="67"/>
      <c r="I3" s="67"/>
      <c r="M3" s="10"/>
    </row>
    <row r="4" spans="1:13" ht="25" customHeight="1" x14ac:dyDescent="0.35">
      <c r="A4" s="243" t="s">
        <v>118</v>
      </c>
      <c r="B4" s="57"/>
      <c r="C4" s="57"/>
      <c r="D4" s="57"/>
      <c r="E4" s="57"/>
      <c r="F4" s="57"/>
      <c r="G4" s="57"/>
      <c r="H4" s="57"/>
      <c r="I4" s="61"/>
      <c r="J4" s="5"/>
      <c r="K4" s="5"/>
      <c r="L4" s="5"/>
      <c r="M4" s="5"/>
    </row>
    <row r="5" spans="1:13" ht="62" x14ac:dyDescent="0.35">
      <c r="A5" s="67"/>
      <c r="B5" s="125" t="s">
        <v>34</v>
      </c>
      <c r="C5" s="180" t="s">
        <v>199</v>
      </c>
      <c r="D5" s="180" t="s">
        <v>200</v>
      </c>
      <c r="E5" s="180" t="s">
        <v>175</v>
      </c>
      <c r="F5" s="180" t="s">
        <v>174</v>
      </c>
      <c r="G5" s="180" t="s">
        <v>50</v>
      </c>
      <c r="H5" s="180" t="s">
        <v>49</v>
      </c>
      <c r="I5" s="67"/>
    </row>
    <row r="6" spans="1:13" ht="18" customHeight="1" x14ac:dyDescent="0.35">
      <c r="A6" s="67"/>
      <c r="B6" s="181" t="s">
        <v>1</v>
      </c>
      <c r="C6" s="82" t="s">
        <v>2</v>
      </c>
      <c r="D6" s="82" t="s">
        <v>3</v>
      </c>
      <c r="E6" s="82" t="s">
        <v>4</v>
      </c>
      <c r="F6" s="82" t="s">
        <v>47</v>
      </c>
      <c r="G6" s="82" t="s">
        <v>5</v>
      </c>
      <c r="H6" s="82" t="s">
        <v>48</v>
      </c>
      <c r="I6" s="67"/>
    </row>
    <row r="7" spans="1:13" ht="15" customHeight="1" x14ac:dyDescent="0.35">
      <c r="A7" s="102" t="s">
        <v>6</v>
      </c>
      <c r="B7" s="67" t="s">
        <v>7</v>
      </c>
      <c r="C7" s="265"/>
      <c r="D7" s="265"/>
      <c r="E7" s="265"/>
      <c r="F7" s="268">
        <f t="shared" ref="F7:F29" si="0">(C7+D7)-E7</f>
        <v>0</v>
      </c>
      <c r="G7" s="212"/>
      <c r="H7" s="213"/>
      <c r="I7" s="67"/>
    </row>
    <row r="8" spans="1:13" ht="15" customHeight="1" x14ac:dyDescent="0.35">
      <c r="A8" s="102" t="s">
        <v>8</v>
      </c>
      <c r="B8" s="67" t="s">
        <v>9</v>
      </c>
      <c r="C8" s="265"/>
      <c r="D8" s="265"/>
      <c r="E8" s="265"/>
      <c r="F8" s="269">
        <f t="shared" si="0"/>
        <v>0</v>
      </c>
      <c r="G8" s="212"/>
      <c r="H8" s="213"/>
      <c r="I8" s="67"/>
    </row>
    <row r="9" spans="1:13" ht="15" customHeight="1" x14ac:dyDescent="0.35">
      <c r="A9" s="102" t="s">
        <v>10</v>
      </c>
      <c r="B9" s="63" t="s">
        <v>187</v>
      </c>
      <c r="C9" s="265"/>
      <c r="D9" s="265"/>
      <c r="E9" s="265"/>
      <c r="F9" s="269">
        <f t="shared" si="0"/>
        <v>0</v>
      </c>
      <c r="G9" s="212"/>
      <c r="H9" s="213"/>
      <c r="I9" s="67"/>
    </row>
    <row r="10" spans="1:13" ht="15" customHeight="1" x14ac:dyDescent="0.35">
      <c r="A10" s="102" t="s">
        <v>11</v>
      </c>
      <c r="B10" s="63" t="s">
        <v>246</v>
      </c>
      <c r="C10" s="265"/>
      <c r="D10" s="265"/>
      <c r="E10" s="265"/>
      <c r="F10" s="269">
        <f t="shared" si="0"/>
        <v>0</v>
      </c>
      <c r="G10" s="212"/>
      <c r="H10" s="213"/>
      <c r="I10" s="67"/>
    </row>
    <row r="11" spans="1:13" ht="15" customHeight="1" x14ac:dyDescent="0.35">
      <c r="A11" s="102" t="s">
        <v>12</v>
      </c>
      <c r="B11" s="63" t="s">
        <v>188</v>
      </c>
      <c r="C11" s="265"/>
      <c r="D11" s="265"/>
      <c r="E11" s="265"/>
      <c r="F11" s="269">
        <f t="shared" si="0"/>
        <v>0</v>
      </c>
      <c r="G11" s="212"/>
      <c r="H11" s="213"/>
      <c r="I11" s="67"/>
    </row>
    <row r="12" spans="1:13" ht="15" customHeight="1" x14ac:dyDescent="0.35">
      <c r="A12" s="102" t="s">
        <v>14</v>
      </c>
      <c r="B12" s="67" t="s">
        <v>136</v>
      </c>
      <c r="C12" s="265"/>
      <c r="D12" s="265"/>
      <c r="E12" s="265"/>
      <c r="F12" s="269">
        <f t="shared" si="0"/>
        <v>0</v>
      </c>
      <c r="G12" s="212"/>
      <c r="H12" s="213"/>
      <c r="I12" s="67"/>
    </row>
    <row r="13" spans="1:13" ht="15" customHeight="1" x14ac:dyDescent="0.35">
      <c r="A13" s="102" t="s">
        <v>16</v>
      </c>
      <c r="B13" s="67" t="s">
        <v>13</v>
      </c>
      <c r="C13" s="265"/>
      <c r="D13" s="265"/>
      <c r="E13" s="265"/>
      <c r="F13" s="269">
        <f t="shared" si="0"/>
        <v>0</v>
      </c>
      <c r="G13" s="212"/>
      <c r="H13" s="213"/>
      <c r="I13" s="67"/>
    </row>
    <row r="14" spans="1:13" ht="15" customHeight="1" x14ac:dyDescent="0.35">
      <c r="A14" s="102" t="s">
        <v>18</v>
      </c>
      <c r="B14" s="67" t="s">
        <v>15</v>
      </c>
      <c r="C14" s="265"/>
      <c r="D14" s="265"/>
      <c r="E14" s="265"/>
      <c r="F14" s="269">
        <f t="shared" si="0"/>
        <v>0</v>
      </c>
      <c r="G14" s="212"/>
      <c r="H14" s="213"/>
      <c r="I14" s="67"/>
    </row>
    <row r="15" spans="1:13" ht="15" customHeight="1" x14ac:dyDescent="0.35">
      <c r="A15" s="102" t="s">
        <v>20</v>
      </c>
      <c r="B15" s="67" t="s">
        <v>17</v>
      </c>
      <c r="C15" s="265"/>
      <c r="D15" s="265"/>
      <c r="E15" s="265"/>
      <c r="F15" s="269">
        <f t="shared" si="0"/>
        <v>0</v>
      </c>
      <c r="G15" s="212"/>
      <c r="H15" s="213"/>
      <c r="I15" s="67"/>
    </row>
    <row r="16" spans="1:13" ht="15" customHeight="1" x14ac:dyDescent="0.35">
      <c r="A16" s="102" t="s">
        <v>22</v>
      </c>
      <c r="B16" s="63" t="s">
        <v>105</v>
      </c>
      <c r="C16" s="265"/>
      <c r="D16" s="265"/>
      <c r="E16" s="265"/>
      <c r="F16" s="269">
        <f t="shared" si="0"/>
        <v>0</v>
      </c>
      <c r="G16" s="212"/>
      <c r="H16" s="213"/>
      <c r="I16" s="67"/>
    </row>
    <row r="17" spans="1:9" ht="15" customHeight="1" x14ac:dyDescent="0.35">
      <c r="A17" s="102" t="s">
        <v>24</v>
      </c>
      <c r="B17" s="67" t="s">
        <v>19</v>
      </c>
      <c r="C17" s="265"/>
      <c r="D17" s="265"/>
      <c r="E17" s="265"/>
      <c r="F17" s="269">
        <f t="shared" si="0"/>
        <v>0</v>
      </c>
      <c r="G17" s="212"/>
      <c r="H17" s="213"/>
      <c r="I17" s="67"/>
    </row>
    <row r="18" spans="1:9" ht="15" customHeight="1" x14ac:dyDescent="0.35">
      <c r="A18" s="102" t="s">
        <v>43</v>
      </c>
      <c r="B18" s="67" t="s">
        <v>21</v>
      </c>
      <c r="C18" s="265"/>
      <c r="D18" s="265"/>
      <c r="E18" s="265"/>
      <c r="F18" s="269">
        <f t="shared" si="0"/>
        <v>0</v>
      </c>
      <c r="G18" s="212"/>
      <c r="H18" s="213"/>
      <c r="I18" s="67"/>
    </row>
    <row r="19" spans="1:9" ht="15" customHeight="1" x14ac:dyDescent="0.35">
      <c r="A19" s="102" t="s">
        <v>45</v>
      </c>
      <c r="B19" s="63" t="s">
        <v>102</v>
      </c>
      <c r="C19" s="265"/>
      <c r="D19" s="265"/>
      <c r="E19" s="265"/>
      <c r="F19" s="269">
        <f t="shared" si="0"/>
        <v>0</v>
      </c>
      <c r="G19" s="212"/>
      <c r="H19" s="213"/>
      <c r="I19" s="67"/>
    </row>
    <row r="20" spans="1:9" ht="15" customHeight="1" x14ac:dyDescent="0.35">
      <c r="A20" s="102" t="s">
        <v>99</v>
      </c>
      <c r="B20" s="67" t="s">
        <v>23</v>
      </c>
      <c r="C20" s="265"/>
      <c r="D20" s="265"/>
      <c r="E20" s="265"/>
      <c r="F20" s="269">
        <f t="shared" si="0"/>
        <v>0</v>
      </c>
      <c r="G20" s="212"/>
      <c r="H20" s="213"/>
      <c r="I20" s="67"/>
    </row>
    <row r="21" spans="1:9" ht="15" customHeight="1" x14ac:dyDescent="0.35">
      <c r="A21" s="102" t="s">
        <v>101</v>
      </c>
      <c r="B21" s="63" t="s">
        <v>114</v>
      </c>
      <c r="C21" s="265"/>
      <c r="D21" s="265"/>
      <c r="E21" s="265"/>
      <c r="F21" s="269">
        <f t="shared" si="0"/>
        <v>0</v>
      </c>
      <c r="G21" s="212"/>
      <c r="H21" s="213"/>
      <c r="I21" s="67"/>
    </row>
    <row r="22" spans="1:9" ht="15" customHeight="1" x14ac:dyDescent="0.35">
      <c r="A22" s="102" t="s">
        <v>107</v>
      </c>
      <c r="B22" s="67" t="s">
        <v>25</v>
      </c>
      <c r="C22" s="265"/>
      <c r="D22" s="265"/>
      <c r="E22" s="265"/>
      <c r="F22" s="269">
        <f t="shared" si="0"/>
        <v>0</v>
      </c>
      <c r="G22" s="212"/>
      <c r="H22" s="213"/>
      <c r="I22" s="67"/>
    </row>
    <row r="23" spans="1:9" ht="15" customHeight="1" x14ac:dyDescent="0.35">
      <c r="A23" s="102" t="s">
        <v>108</v>
      </c>
      <c r="B23" s="63" t="s">
        <v>103</v>
      </c>
      <c r="C23" s="265"/>
      <c r="D23" s="265"/>
      <c r="E23" s="265"/>
      <c r="F23" s="269">
        <f t="shared" si="0"/>
        <v>0</v>
      </c>
      <c r="G23" s="212"/>
      <c r="H23" s="213"/>
      <c r="I23" s="67"/>
    </row>
    <row r="24" spans="1:9" ht="15" customHeight="1" x14ac:dyDescent="0.35">
      <c r="A24" s="102" t="s">
        <v>109</v>
      </c>
      <c r="B24" s="63" t="s">
        <v>106</v>
      </c>
      <c r="C24" s="265"/>
      <c r="D24" s="265"/>
      <c r="E24" s="265"/>
      <c r="F24" s="269">
        <f t="shared" si="0"/>
        <v>0</v>
      </c>
      <c r="G24" s="212"/>
      <c r="H24" s="213"/>
      <c r="I24" s="67"/>
    </row>
    <row r="25" spans="1:9" ht="15" customHeight="1" x14ac:dyDescent="0.35">
      <c r="A25" s="102" t="s">
        <v>117</v>
      </c>
      <c r="B25" s="179" t="s">
        <v>44</v>
      </c>
      <c r="C25" s="265"/>
      <c r="D25" s="265"/>
      <c r="E25" s="265"/>
      <c r="F25" s="269">
        <f t="shared" si="0"/>
        <v>0</v>
      </c>
      <c r="G25" s="212"/>
      <c r="H25" s="213"/>
      <c r="I25" s="67"/>
    </row>
    <row r="26" spans="1:9" ht="15" customHeight="1" x14ac:dyDescent="0.35">
      <c r="A26" s="102" t="s">
        <v>110</v>
      </c>
      <c r="B26" s="69" t="s">
        <v>46</v>
      </c>
      <c r="C26" s="265"/>
      <c r="D26" s="265"/>
      <c r="E26" s="265"/>
      <c r="F26" s="269">
        <f t="shared" si="0"/>
        <v>0</v>
      </c>
      <c r="G26" s="212"/>
      <c r="H26" s="213"/>
      <c r="I26" s="67"/>
    </row>
    <row r="27" spans="1:9" ht="15" customHeight="1" x14ac:dyDescent="0.35">
      <c r="A27" s="102" t="s">
        <v>111</v>
      </c>
      <c r="B27" s="63" t="s">
        <v>100</v>
      </c>
      <c r="C27" s="265"/>
      <c r="D27" s="265"/>
      <c r="E27" s="265"/>
      <c r="F27" s="269">
        <f t="shared" si="0"/>
        <v>0</v>
      </c>
      <c r="G27" s="212"/>
      <c r="H27" s="213"/>
      <c r="I27" s="67"/>
    </row>
    <row r="28" spans="1:9" ht="15" customHeight="1" x14ac:dyDescent="0.35">
      <c r="A28" s="102" t="s">
        <v>112</v>
      </c>
      <c r="B28" s="63" t="s">
        <v>104</v>
      </c>
      <c r="C28" s="265"/>
      <c r="D28" s="265"/>
      <c r="E28" s="265"/>
      <c r="F28" s="269">
        <f t="shared" si="0"/>
        <v>0</v>
      </c>
      <c r="G28" s="212"/>
      <c r="H28" s="213"/>
      <c r="I28" s="67"/>
    </row>
    <row r="29" spans="1:9" ht="15" customHeight="1" x14ac:dyDescent="0.35">
      <c r="A29" s="102" t="s">
        <v>113</v>
      </c>
      <c r="B29" s="63" t="s">
        <v>127</v>
      </c>
      <c r="C29" s="265"/>
      <c r="D29" s="265"/>
      <c r="E29" s="265"/>
      <c r="F29" s="269">
        <f t="shared" si="0"/>
        <v>0</v>
      </c>
      <c r="G29" s="212"/>
      <c r="H29" s="213"/>
      <c r="I29" s="67"/>
    </row>
    <row r="30" spans="1:9" ht="27.5" customHeight="1" thickBot="1" x14ac:dyDescent="0.4">
      <c r="A30" s="106"/>
      <c r="B30" s="214" t="s">
        <v>87</v>
      </c>
      <c r="C30" s="292">
        <f>SUM(C7:C29)</f>
        <v>0</v>
      </c>
      <c r="D30" s="292">
        <f>SUM(D7:D29)</f>
        <v>0</v>
      </c>
      <c r="E30" s="292">
        <f>SUM(E7:E29)</f>
        <v>0</v>
      </c>
      <c r="F30" s="292">
        <f>SUM(F7:F29)</f>
        <v>0</v>
      </c>
      <c r="G30" s="293">
        <f>SUM(G7:G29)</f>
        <v>0</v>
      </c>
      <c r="H30" s="215"/>
      <c r="I30" s="67"/>
    </row>
    <row r="31" spans="1:9" ht="31.75" customHeight="1" x14ac:dyDescent="0.35">
      <c r="A31" s="298"/>
      <c r="B31" s="299" t="s">
        <v>247</v>
      </c>
      <c r="C31" s="300">
        <f>C30*'Allocation Statistics'!C10</f>
        <v>0</v>
      </c>
      <c r="D31" s="137"/>
      <c r="E31" s="137"/>
      <c r="F31" s="137"/>
      <c r="G31" s="137"/>
      <c r="H31" s="215"/>
      <c r="I31" s="67"/>
    </row>
    <row r="32" spans="1:9" ht="31.75" customHeight="1" x14ac:dyDescent="0.35">
      <c r="A32" s="298"/>
      <c r="B32" s="299" t="s">
        <v>270</v>
      </c>
      <c r="C32" s="300">
        <f>F30+C31</f>
        <v>0</v>
      </c>
      <c r="D32" s="137"/>
      <c r="E32" s="137"/>
      <c r="F32" s="137"/>
      <c r="G32" s="137"/>
      <c r="H32" s="215"/>
      <c r="I32" s="67"/>
    </row>
    <row r="33" spans="1:9" ht="15.5" x14ac:dyDescent="0.35">
      <c r="A33" s="67"/>
      <c r="B33" s="67" t="s">
        <v>52</v>
      </c>
      <c r="C33" s="266">
        <f>Certification!$C$7</f>
        <v>0</v>
      </c>
      <c r="D33" s="155"/>
      <c r="E33" s="155"/>
      <c r="F33" s="137"/>
      <c r="G33" s="137"/>
      <c r="H33" s="67"/>
      <c r="I33" s="67"/>
    </row>
    <row r="34" spans="1:9" ht="15.5" x14ac:dyDescent="0.35">
      <c r="A34" s="67"/>
      <c r="B34" s="67" t="s">
        <v>55</v>
      </c>
      <c r="C34" s="267">
        <f>Certification!$G$7</f>
        <v>0</v>
      </c>
      <c r="D34" s="155"/>
      <c r="E34" s="155"/>
      <c r="F34" s="137"/>
      <c r="G34" s="137"/>
      <c r="H34" s="67"/>
      <c r="I34" s="67"/>
    </row>
    <row r="35" spans="1:9" ht="15.5" x14ac:dyDescent="0.35">
      <c r="A35" s="67"/>
      <c r="B35" s="67" t="s">
        <v>0</v>
      </c>
      <c r="C35" s="232" t="str">
        <f>Certification!$A$5</f>
        <v>SFY 2018-19</v>
      </c>
      <c r="D35" s="155"/>
      <c r="E35" s="155"/>
      <c r="F35" s="216"/>
      <c r="G35" s="216"/>
      <c r="H35" s="67"/>
      <c r="I35" s="67"/>
    </row>
    <row r="36" spans="1:9" ht="15.5" hidden="1" x14ac:dyDescent="0.35">
      <c r="A36" s="67"/>
      <c r="B36" s="67"/>
      <c r="C36" s="67"/>
      <c r="D36" s="67"/>
      <c r="E36" s="67"/>
      <c r="F36" s="67"/>
      <c r="G36" s="67"/>
      <c r="H36" s="67"/>
      <c r="I36" s="67"/>
    </row>
    <row r="37" spans="1:9" hidden="1" x14ac:dyDescent="0.25">
      <c r="A37" s="17"/>
      <c r="B37" s="17"/>
      <c r="C37" s="17"/>
      <c r="D37" s="17"/>
      <c r="E37" s="17"/>
      <c r="F37" s="17"/>
      <c r="G37" s="17"/>
      <c r="H37" s="17"/>
    </row>
  </sheetData>
  <sheetProtection password="E105" sheet="1" objects="1" scenarios="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510" yWindow="571" count="6">
    <dataValidation allowBlank="1" showInputMessage="1" showErrorMessage="1" prompt="Enter contractor costs reported under SACS code 5800" sqref="C7:C29"/>
    <dataValidation allowBlank="1" showInputMessage="1" showErrorMessage="1" prompt="Enter contractor costs reported under SACS code 5100" sqref="D7:D29"/>
    <dataValidation allowBlank="1" showInputMessage="1" showErrorMessage="1" prompt="Enter any federal resources or grants your LEA received for any qualified contracted practitioners billing LEA reimbursable services in the LEA BOP for the fiscal year. " sqref="E7:E29"/>
    <dataValidation allowBlank="1" showInputMessage="1" showErrorMessage="1" prompt="Enter total hours paid for contractors" sqref="G7:G29"/>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dataValidation allowBlank="1" showInputMessage="1" showErrorMessage="1" prompt="Press TAB to move input areas" sqref="A1"/>
  </dataValidations>
  <printOptions horizontalCentered="1"/>
  <pageMargins left="0.3" right="0.3" top="0.27" bottom="0.6" header="0.27" footer="0.25"/>
  <pageSetup scale="88"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82" zoomScaleNormal="82" zoomScaleSheetLayoutView="88" workbookViewId="0">
      <selection activeCell="D1" sqref="D1:E6"/>
    </sheetView>
  </sheetViews>
  <sheetFormatPr defaultColWidth="0" defaultRowHeight="12.5" zeroHeight="1" x14ac:dyDescent="0.25"/>
  <cols>
    <col min="1" max="1" width="6.3984375" style="2" customWidth="1"/>
    <col min="2" max="2" width="52.69921875" style="2" customWidth="1"/>
    <col min="3" max="3" width="16.69921875" style="4" customWidth="1"/>
    <col min="4" max="4" width="16" style="4" customWidth="1"/>
    <col min="5" max="5" width="21.796875" style="2" customWidth="1"/>
    <col min="6" max="10" width="0" style="2" hidden="1" customWidth="1"/>
    <col min="11" max="16384" width="9.296875" style="2" hidden="1"/>
  </cols>
  <sheetData>
    <row r="1" spans="1:10" ht="15.5" x14ac:dyDescent="0.25">
      <c r="A1" s="251" t="s">
        <v>56</v>
      </c>
    </row>
    <row r="2" spans="1:10" ht="15.5" x14ac:dyDescent="0.25">
      <c r="A2" s="130" t="s">
        <v>53</v>
      </c>
    </row>
    <row r="3" spans="1:10" s="19" customFormat="1" ht="15.5" x14ac:dyDescent="0.25">
      <c r="A3" s="130" t="s">
        <v>35</v>
      </c>
      <c r="B3" s="2"/>
      <c r="C3" s="4"/>
      <c r="D3" s="4"/>
      <c r="E3" s="16"/>
    </row>
    <row r="4" spans="1:10" s="11" customFormat="1" ht="27" customHeight="1" x14ac:dyDescent="0.35">
      <c r="A4" s="243" t="s">
        <v>264</v>
      </c>
      <c r="B4" s="245"/>
      <c r="C4" s="245"/>
      <c r="D4" s="245"/>
      <c r="E4" s="245"/>
      <c r="F4" s="217"/>
      <c r="G4" s="217"/>
      <c r="H4" s="217"/>
      <c r="I4" s="217"/>
      <c r="J4" s="217"/>
    </row>
    <row r="5" spans="1:10" s="11" customFormat="1" ht="15.5" x14ac:dyDescent="0.35">
      <c r="A5" s="244" t="s">
        <v>259</v>
      </c>
      <c r="B5" s="245"/>
      <c r="C5" s="245"/>
      <c r="D5" s="245"/>
      <c r="E5" s="245"/>
      <c r="F5" s="217"/>
      <c r="G5" s="217"/>
      <c r="H5" s="217"/>
      <c r="I5" s="217"/>
      <c r="J5" s="217"/>
    </row>
    <row r="6" spans="1:10" s="11" customFormat="1" ht="15.5" x14ac:dyDescent="0.35">
      <c r="A6" s="244" t="s">
        <v>227</v>
      </c>
      <c r="B6" s="231"/>
      <c r="C6" s="231"/>
      <c r="D6" s="231"/>
      <c r="E6" s="231"/>
      <c r="F6" s="217"/>
      <c r="G6" s="217"/>
      <c r="H6" s="217"/>
      <c r="I6" s="217"/>
      <c r="J6" s="217"/>
    </row>
    <row r="7" spans="1:10" s="11" customFormat="1" ht="42.65" customHeight="1" x14ac:dyDescent="0.35">
      <c r="A7" s="218" t="s">
        <v>57</v>
      </c>
      <c r="B7" s="219" t="s">
        <v>1</v>
      </c>
      <c r="C7" s="220" t="s">
        <v>119</v>
      </c>
      <c r="D7" s="220" t="s">
        <v>120</v>
      </c>
      <c r="E7" s="219" t="s">
        <v>121</v>
      </c>
      <c r="F7" s="217"/>
      <c r="G7" s="217"/>
      <c r="H7" s="217"/>
      <c r="I7" s="217"/>
      <c r="J7" s="217"/>
    </row>
    <row r="8" spans="1:10" s="11" customFormat="1" ht="14.5" customHeight="1" x14ac:dyDescent="0.35">
      <c r="A8" s="248"/>
      <c r="B8" s="249"/>
      <c r="C8" s="82" t="s">
        <v>2</v>
      </c>
      <c r="D8" s="82" t="s">
        <v>3</v>
      </c>
      <c r="E8" s="82" t="s">
        <v>122</v>
      </c>
      <c r="F8" s="217"/>
      <c r="G8" s="217"/>
      <c r="H8" s="217"/>
      <c r="I8" s="217"/>
      <c r="J8" s="217"/>
    </row>
    <row r="9" spans="1:10" ht="20" customHeight="1" x14ac:dyDescent="0.35">
      <c r="A9" s="246" t="s">
        <v>6</v>
      </c>
      <c r="B9" s="247" t="s">
        <v>7</v>
      </c>
      <c r="C9" s="223"/>
      <c r="D9" s="290"/>
      <c r="E9" s="224"/>
      <c r="F9" s="67"/>
      <c r="G9" s="67"/>
      <c r="H9" s="67"/>
      <c r="I9" s="67"/>
      <c r="J9" s="67"/>
    </row>
    <row r="10" spans="1:10" ht="20" customHeight="1" x14ac:dyDescent="0.35">
      <c r="A10" s="221" t="s">
        <v>8</v>
      </c>
      <c r="B10" s="222" t="s">
        <v>9</v>
      </c>
      <c r="C10" s="223"/>
      <c r="D10" s="223"/>
      <c r="E10" s="224"/>
      <c r="F10" s="67"/>
      <c r="G10" s="67"/>
      <c r="H10" s="67"/>
      <c r="I10" s="67"/>
      <c r="J10" s="67"/>
    </row>
    <row r="11" spans="1:10" ht="20" customHeight="1" x14ac:dyDescent="0.35">
      <c r="A11" s="221" t="s">
        <v>10</v>
      </c>
      <c r="B11" s="222" t="s">
        <v>246</v>
      </c>
      <c r="C11" s="223"/>
      <c r="D11" s="223"/>
      <c r="E11" s="224"/>
      <c r="F11" s="67"/>
      <c r="G11" s="67"/>
      <c r="H11" s="67"/>
      <c r="I11" s="67"/>
      <c r="J11" s="67"/>
    </row>
    <row r="12" spans="1:10" ht="20" customHeight="1" x14ac:dyDescent="0.35">
      <c r="A12" s="221" t="s">
        <v>11</v>
      </c>
      <c r="B12" s="222" t="s">
        <v>136</v>
      </c>
      <c r="C12" s="223"/>
      <c r="D12" s="223"/>
      <c r="E12" s="224"/>
      <c r="F12" s="67"/>
      <c r="G12" s="67"/>
      <c r="H12" s="67"/>
      <c r="I12" s="67"/>
      <c r="J12" s="67"/>
    </row>
    <row r="13" spans="1:10" ht="20" customHeight="1" x14ac:dyDescent="0.35">
      <c r="A13" s="221" t="s">
        <v>12</v>
      </c>
      <c r="B13" s="222" t="s">
        <v>13</v>
      </c>
      <c r="C13" s="223"/>
      <c r="D13" s="223"/>
      <c r="E13" s="224"/>
      <c r="F13" s="67"/>
      <c r="G13" s="67"/>
      <c r="H13" s="67"/>
      <c r="I13" s="67"/>
      <c r="J13" s="67"/>
    </row>
    <row r="14" spans="1:10" ht="20" customHeight="1" x14ac:dyDescent="0.35">
      <c r="A14" s="221" t="s">
        <v>14</v>
      </c>
      <c r="B14" s="222" t="s">
        <v>15</v>
      </c>
      <c r="C14" s="223"/>
      <c r="D14" s="223"/>
      <c r="E14" s="224"/>
      <c r="F14" s="67"/>
      <c r="G14" s="67"/>
      <c r="H14" s="67"/>
      <c r="I14" s="67"/>
      <c r="J14" s="67"/>
    </row>
    <row r="15" spans="1:10" ht="20" customHeight="1" x14ac:dyDescent="0.35">
      <c r="A15" s="221" t="s">
        <v>16</v>
      </c>
      <c r="B15" s="222" t="s">
        <v>17</v>
      </c>
      <c r="C15" s="223"/>
      <c r="D15" s="223"/>
      <c r="E15" s="224"/>
      <c r="F15" s="67"/>
      <c r="G15" s="67"/>
      <c r="H15" s="67"/>
      <c r="I15" s="67"/>
      <c r="J15" s="67"/>
    </row>
    <row r="16" spans="1:10" ht="20" customHeight="1" x14ac:dyDescent="0.35">
      <c r="A16" s="221" t="s">
        <v>18</v>
      </c>
      <c r="B16" s="222" t="s">
        <v>19</v>
      </c>
      <c r="C16" s="223"/>
      <c r="D16" s="223"/>
      <c r="E16" s="224"/>
      <c r="F16" s="67"/>
      <c r="G16" s="67"/>
      <c r="H16" s="67"/>
      <c r="I16" s="67"/>
      <c r="J16" s="67"/>
    </row>
    <row r="17" spans="1:10" ht="20" customHeight="1" x14ac:dyDescent="0.35">
      <c r="A17" s="221" t="s">
        <v>20</v>
      </c>
      <c r="B17" s="222" t="s">
        <v>21</v>
      </c>
      <c r="C17" s="223"/>
      <c r="D17" s="223"/>
      <c r="E17" s="224"/>
      <c r="F17" s="67"/>
      <c r="G17" s="67"/>
      <c r="H17" s="67"/>
      <c r="I17" s="67"/>
      <c r="J17" s="67"/>
    </row>
    <row r="18" spans="1:10" ht="20" customHeight="1" x14ac:dyDescent="0.35">
      <c r="A18" s="221" t="s">
        <v>22</v>
      </c>
      <c r="B18" s="222" t="s">
        <v>23</v>
      </c>
      <c r="C18" s="223"/>
      <c r="D18" s="223"/>
      <c r="E18" s="224"/>
      <c r="F18" s="67"/>
      <c r="G18" s="67"/>
      <c r="H18" s="67"/>
      <c r="I18" s="67"/>
      <c r="J18" s="67"/>
    </row>
    <row r="19" spans="1:10" ht="20" customHeight="1" x14ac:dyDescent="0.35">
      <c r="A19" s="221" t="s">
        <v>24</v>
      </c>
      <c r="B19" s="222" t="s">
        <v>260</v>
      </c>
      <c r="C19" s="223"/>
      <c r="D19" s="223"/>
      <c r="E19" s="224"/>
      <c r="F19" s="67"/>
      <c r="G19" s="67"/>
      <c r="H19" s="67"/>
      <c r="I19" s="67"/>
      <c r="J19" s="67"/>
    </row>
    <row r="20" spans="1:10" ht="20" customHeight="1" x14ac:dyDescent="0.35">
      <c r="A20" s="221" t="s">
        <v>43</v>
      </c>
      <c r="B20" s="222" t="s">
        <v>44</v>
      </c>
      <c r="C20" s="223"/>
      <c r="D20" s="223"/>
      <c r="E20" s="224"/>
      <c r="F20" s="67"/>
      <c r="G20" s="67"/>
      <c r="H20" s="67"/>
      <c r="I20" s="67"/>
      <c r="J20" s="67"/>
    </row>
    <row r="21" spans="1:10" ht="20" customHeight="1" x14ac:dyDescent="0.35">
      <c r="A21" s="221" t="s">
        <v>45</v>
      </c>
      <c r="B21" s="222" t="s">
        <v>46</v>
      </c>
      <c r="C21" s="318"/>
      <c r="D21" s="318"/>
      <c r="E21" s="319"/>
      <c r="F21" s="67"/>
      <c r="G21" s="67"/>
      <c r="H21" s="67"/>
      <c r="I21" s="67"/>
      <c r="J21" s="67"/>
    </row>
    <row r="22" spans="1:10" ht="24.5" customHeight="1" thickBot="1" x14ac:dyDescent="0.4">
      <c r="A22" s="225" t="s">
        <v>242</v>
      </c>
      <c r="B22" s="67"/>
      <c r="C22" s="226">
        <f>SUM(C9:C21)</f>
        <v>0</v>
      </c>
      <c r="D22" s="226">
        <f>SUM(D9:D21)</f>
        <v>0</v>
      </c>
      <c r="E22" s="227">
        <f>SUM(E9:E21)</f>
        <v>0</v>
      </c>
      <c r="F22" s="67"/>
      <c r="G22" s="67"/>
      <c r="H22" s="67"/>
      <c r="I22" s="67"/>
      <c r="J22" s="67"/>
    </row>
    <row r="23" spans="1:10" ht="21.5" customHeight="1" thickTop="1" x14ac:dyDescent="0.35">
      <c r="A23" s="67" t="s">
        <v>52</v>
      </c>
      <c r="B23" s="67"/>
      <c r="C23" s="155">
        <f>Certification!$C$7</f>
        <v>0</v>
      </c>
      <c r="D23" s="155"/>
      <c r="E23" s="155"/>
      <c r="F23" s="67"/>
      <c r="G23" s="67"/>
      <c r="H23" s="67"/>
      <c r="I23" s="67"/>
      <c r="J23" s="67"/>
    </row>
    <row r="24" spans="1:10" ht="15.5" x14ac:dyDescent="0.35">
      <c r="A24" s="67" t="s">
        <v>55</v>
      </c>
      <c r="B24" s="67"/>
      <c r="C24" s="156">
        <f>Certification!$G$7</f>
        <v>0</v>
      </c>
      <c r="D24" s="155"/>
      <c r="E24" s="155"/>
      <c r="F24" s="228"/>
      <c r="G24" s="228"/>
      <c r="H24" s="67"/>
      <c r="I24" s="67"/>
      <c r="J24" s="67"/>
    </row>
    <row r="25" spans="1:10" ht="15.5" x14ac:dyDescent="0.35">
      <c r="A25" s="67" t="s">
        <v>0</v>
      </c>
      <c r="B25" s="67"/>
      <c r="C25" s="155" t="str">
        <f>Certification!$A$5</f>
        <v>SFY 2018-19</v>
      </c>
      <c r="D25" s="155"/>
      <c r="E25" s="155"/>
      <c r="F25" s="67"/>
      <c r="G25" s="67"/>
      <c r="H25" s="67"/>
      <c r="I25" s="67"/>
      <c r="J25" s="67"/>
    </row>
  </sheetData>
  <sheetProtection password="E105" sheet="1"/>
  <dataValidations xWindow="1207" yWindow="445" count="4">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C9 D9:D21"/>
    <dataValidation allowBlank="1" showInputMessage="1" showErrorMessage="1" prompt="Report the total units of service for each practitioner type during the cost reporting period. The Annual Reimbursement Report on the LEA Program website can be used to obtain this information by NPI. " sqref="C9:C21"/>
    <dataValidation allowBlank="1" showInputMessage="1" showErrorMessage="1" prompt="Report the total reimbursement for each practitioner type during the cost reporting period. The Annual Reimbursement Report on the LEA Program website can be used to obtain this information by NPI. " sqref="E9:E21"/>
  </dataValidations>
  <printOptions horizontalCentered="1"/>
  <pageMargins left="0.2" right="0.2" top="0.75"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DHCSDOC-2129867196-5527</_dlc_DocId>
    <_dlc_DocIdUrl xmlns="69bc34b3-1921-46c7-8c7a-d18363374b4b">
      <Url>https://dhcscagovauthoring/provgovpart/_layouts/15/DocIdRedir.aspx?ID=DHCSDOC-2129867196-5527</Url>
      <Description>DHCSDOC-2129867196-5527</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638D6A-FFFF-42B8-8729-D956FA07716B}">
  <ds:schemaRefs>
    <ds:schemaRef ds:uri="http://schemas.microsoft.com/sharepoint/events"/>
  </ds:schemaRefs>
</ds:datastoreItem>
</file>

<file path=customXml/itemProps2.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5AC7986C-7C28-4B40-9389-55F603C5FAF7}">
  <ds:schemaRefs>
    <ds:schemaRef ds:uri="c1c1dc04-eeda-4b6e-b2df-40979f5da1d3"/>
    <ds:schemaRef ds:uri="69bc34b3-1921-46c7-8c7a-d18363374b4b"/>
    <ds:schemaRef ds:uri="http://purl.org/dc/dcmityp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sharepoint/v3"/>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A1FBC7F0-B990-46A8-8CFB-DF021EBAE0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Certification</vt:lpstr>
      <vt:lpstr>Allocation Statistics</vt:lpstr>
      <vt:lpstr>WS A Summary</vt:lpstr>
      <vt:lpstr>WS B S&amp;B Data</vt:lpstr>
      <vt:lpstr>WS B.1 Funding</vt:lpstr>
      <vt:lpstr>WS C Other Costs</vt:lpstr>
      <vt:lpstr>C.1 Equip Depreciation</vt:lpstr>
      <vt:lpstr>WS D Contractor Costs</vt:lpstr>
      <vt:lpstr>WS E Interim Reimb.</vt:lpstr>
      <vt:lpstr>'Allocation Statistics'!Print_Area</vt:lpstr>
      <vt:lpstr>'C.1 Equip Depreciation'!Print_Area</vt:lpstr>
      <vt:lpstr>Certification!Print_Area</vt:lpstr>
      <vt:lpstr>'WS A Summary'!Print_Area</vt:lpstr>
      <vt:lpstr>'WS B S&amp;B Data'!Print_Area</vt:lpstr>
      <vt:lpstr>'WS B.1 Funding'!Print_Area</vt:lpstr>
      <vt:lpstr>'WS C Other Costs'!Print_Area</vt:lpstr>
      <vt:lpstr>'WS D Contractor Costs'!Print_Area</vt:lpstr>
      <vt:lpstr>'WS E Interim Reimb.'!Print_Area</vt:lpstr>
      <vt:lpstr>Certification!Print_Titles</vt:lpstr>
      <vt:lpstr>'WS A Summary'!Print_Titles</vt:lpstr>
      <vt:lpstr>'WS B S&amp;B Data'!Print_Titles</vt:lpstr>
      <vt:lpstr>'WS E Interim Reimb.'!Print_Titles</vt:lpstr>
      <vt:lpstr>TitleRegion.b5.h30.8</vt:lpstr>
      <vt:lpstr>TitleRegion1.a2.l37</vt:lpstr>
      <vt:lpstr>TitleRegion1.a5.h30.4</vt:lpstr>
      <vt:lpstr>TitleRegion1.a5.l37.7</vt:lpstr>
      <vt:lpstr>TitleRegion1.a6.a8.2</vt:lpstr>
      <vt:lpstr>TitleRegion1.a7.e21.9</vt:lpstr>
      <vt:lpstr>TitleRegion1.a7.e22.9</vt:lpstr>
      <vt:lpstr>TitleRegion1.a7.e34.13</vt:lpstr>
      <vt:lpstr>TitleRegion1.b5.e70.3</vt:lpstr>
      <vt:lpstr>TitleRegion1.b5.g30.5</vt:lpstr>
      <vt:lpstr>TitleRegion1.b5.h30.4</vt:lpstr>
      <vt:lpstr>TitleRegion1.b5.h30.8</vt:lpstr>
      <vt:lpstr>TitleRegion1.b5.i30.6</vt:lpstr>
      <vt:lpstr>TitleRegion1.b5.j30.6</vt:lpstr>
      <vt:lpstr>TitleRegion1.b56.e71.1</vt:lpstr>
      <vt:lpstr>TitleRegion2.a9.c18.2</vt:lpstr>
      <vt:lpstr>TitleRegion3.a19.b24.2</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FY-2018-19-CRCS-Forms</dc:title>
  <dc:creator>Guidehouse</dc:creator>
  <cp:keywords/>
  <cp:lastModifiedBy>Rose-Walker, Ezralene@DHCS</cp:lastModifiedBy>
  <cp:lastPrinted>2022-10-25T21:00:51Z</cp:lastPrinted>
  <dcterms:created xsi:type="dcterms:W3CDTF">2006-12-08T19:43:58Z</dcterms:created>
  <dcterms:modified xsi:type="dcterms:W3CDTF">2022-12-22T16:21:34Z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b2f928da-c353-4d02-878a-a6a04d6a374c</vt:lpwstr>
  </property>
  <property fmtid="{D5CDD505-2E9C-101B-9397-08002B2CF9AE}" pid="14" name="Division">
    <vt:lpwstr>28;#Local Governmental Financing|80c71d1a-be15-484a-88bb-f1f056d69f94</vt:lpwstr>
  </property>
</Properties>
</file>