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8_{4274F72E-FB03-4574-9234-110CBA4B6403}" xr6:coauthVersionLast="47" xr6:coauthVersionMax="47" xr10:uidLastSave="{00000000-0000-0000-0000-000000000000}"/>
  <workbookProtection lockStructure="1"/>
  <bookViews>
    <workbookView xWindow="-120" yWindow="-120" windowWidth="38640" windowHeight="21120" xr2:uid="{00000000-000D-0000-FFFF-FFFF00000000}"/>
  </bookViews>
  <sheets>
    <sheet name="Inflation 26-27" sheetId="8" r:id="rId1"/>
    <sheet name="Data" sheetId="5" r:id="rId2"/>
  </sheets>
  <definedNames>
    <definedName name="_xlnm.Print_Area" localSheetId="0">'Inflation 26-27'!$A$2:$J$13</definedName>
    <definedName name="TitleRegion1.a3.i5.1">FY25_26_and_FY26_27_Market_Basket_Factor[[#Headers],[Market Basket Trend Source]]</definedName>
    <definedName name="TitleRegion2.a10.d12.1">Table5[[#Headers],[Market Basket Trend Source]]</definedName>
    <definedName name="TitleRegion3.a15.c23.1">Home_Health_Inflation[[#Headers],[SMHS Rates Included]]</definedName>
    <definedName name="TitleRegion4.a26.c27.1">Inpatient_Psychiatric_Inflation[[#Headers],[SMHS Rates Included]]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H5" i="8"/>
  <c r="G5" i="8"/>
  <c r="F5" i="8"/>
  <c r="E5" i="8"/>
  <c r="D5" i="8"/>
  <c r="C5" i="8"/>
  <c r="B5" i="8"/>
  <c r="I4" i="8"/>
  <c r="H4" i="8"/>
  <c r="G4" i="8"/>
  <c r="F4" i="8"/>
  <c r="E4" i="8"/>
  <c r="D4" i="8"/>
  <c r="C4" i="8"/>
  <c r="B4" i="8"/>
  <c r="B11" i="8" l="1"/>
  <c r="D11" i="8" s="1"/>
  <c r="C11" i="8"/>
  <c r="B12" i="8"/>
  <c r="D12" i="8" s="1"/>
  <c r="C12" i="8"/>
</calcChain>
</file>

<file path=xl/sharedStrings.xml><?xml version="1.0" encoding="utf-8"?>
<sst xmlns="http://schemas.openxmlformats.org/spreadsheetml/2006/main" count="118" uniqueCount="101">
  <si>
    <t>Four-Quarter Moving Average Percent Change</t>
  </si>
  <si>
    <t>Index Levels</t>
  </si>
  <si>
    <t>Market Basket</t>
  </si>
  <si>
    <t>Released by CMS, OACT, National Health Statistics Group, dnhs@cms.hhs.gov</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</si>
  <si>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</si>
  <si>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2021-based Inpatient Psychiatric Facility:</t>
  </si>
  <si>
    <t>2021-based Home Health Agency:</t>
  </si>
  <si>
    <t>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2024 productivity adjustment is aligned with the 2025Q2 percent change in the MEI.</t>
  </si>
  <si>
    <t>Source: IHS Global Inc. (IGI) 2025Q3 Forecast</t>
  </si>
  <si>
    <t>Historical Data through 2025Q2</t>
  </si>
  <si>
    <t>12/15/2025</t>
  </si>
  <si>
    <t>2024          Q1</t>
  </si>
  <si>
    <t>2024          Q2</t>
  </si>
  <si>
    <t>2024          Q3</t>
  </si>
  <si>
    <t>2024          Q4</t>
  </si>
  <si>
    <t>2025          Q1</t>
  </si>
  <si>
    <t>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</si>
  <si>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</si>
  <si>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</si>
  <si>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</si>
  <si>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</si>
  <si>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</si>
  <si>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</si>
  <si>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</si>
  <si>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</si>
  <si>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</si>
  <si>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</si>
  <si>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</si>
  <si>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</si>
  <si>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</si>
  <si>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</si>
  <si>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</si>
  <si>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</si>
  <si>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</si>
  <si>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</si>
  <si>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</si>
  <si>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</si>
  <si>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</si>
  <si>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</si>
  <si>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</si>
  <si>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</si>
  <si>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</si>
  <si>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</si>
  <si>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Forecast  2032          Q1</t>
  </si>
  <si>
    <t>Forecast  2032          Q2</t>
  </si>
  <si>
    <t>Forecast  2032          Q3</t>
  </si>
  <si>
    <t>Forecast  2032          Q4</t>
  </si>
  <si>
    <t>Forecast  2033          Q1</t>
  </si>
  <si>
    <t>Forecast  2033          Q2</t>
  </si>
  <si>
    <t>Forecast  2033          Q3</t>
  </si>
  <si>
    <t>Forecast  2033          Q4</t>
  </si>
  <si>
    <t>Forecast  2034          Q1</t>
  </si>
  <si>
    <t>Forecast  2034          Q2</t>
  </si>
  <si>
    <t>Forecast  2034          Q3</t>
  </si>
  <si>
    <t>Forecast  2034          Q4</t>
  </si>
  <si>
    <t>Forecast  2035          Q1</t>
  </si>
  <si>
    <t>Forecast  2035          Q2</t>
  </si>
  <si>
    <t>Forecast  2035          Q3</t>
  </si>
  <si>
    <t>Forecast  2035          Q4</t>
  </si>
  <si>
    <t>Summary Web Table - CMS Market Basket Index Levels and Four-Quarter Moving Average Percent Changes *</t>
  </si>
  <si>
    <t>Market Basket Data | CMS</t>
  </si>
  <si>
    <t>Source</t>
  </si>
  <si>
    <t>Inflation Factor Fiscal Year 2026-2027. Press TAB to move to input areas. Press UP or DOWN ARROW in column A to read through the document.</t>
  </si>
  <si>
    <t>SMHS Rates Included</t>
  </si>
  <si>
    <t>DMC ODS Rates Included</t>
  </si>
  <si>
    <t>DMC County Rates Included</t>
  </si>
  <si>
    <t>24 Hour Services</t>
  </si>
  <si>
    <t xml:space="preserve">Day Services </t>
  </si>
  <si>
    <t>Ambulatory Withdrawal Management</t>
  </si>
  <si>
    <t xml:space="preserve">Mobile Crisis </t>
  </si>
  <si>
    <t xml:space="preserve">Partial Hospitalization </t>
  </si>
  <si>
    <t xml:space="preserve">Outpaitent </t>
  </si>
  <si>
    <t xml:space="preserve">Outpatient </t>
  </si>
  <si>
    <t xml:space="preserve">NTP </t>
  </si>
  <si>
    <t>Therapeutic Foster Care</t>
  </si>
  <si>
    <t xml:space="preserve">Parial Hospitalization </t>
  </si>
  <si>
    <t>NTP</t>
  </si>
  <si>
    <t>BH Connect Monthly Services</t>
  </si>
  <si>
    <t>Traditional Health Care Practices (Natural Helper Only)</t>
  </si>
  <si>
    <t>Supported Employment Services</t>
  </si>
  <si>
    <t>Psychiatirc Inpatient</t>
  </si>
  <si>
    <t>Inpatient Withdrawal Management</t>
  </si>
  <si>
    <t>Inflation Factor Fiscal Year 2025-2026. Press TAB to move to input areas. Press UP or DOWN ARROW in column A to read through the document.</t>
  </si>
  <si>
    <t>Market Basket Trend Source</t>
  </si>
  <si>
    <t>Trend Methodology by FY</t>
  </si>
  <si>
    <t>*DHCS leverages CMS Market Basket Data moving average projections to develop the trend assumptions.</t>
  </si>
  <si>
    <t>FY25-26 Market Basket Factor</t>
  </si>
  <si>
    <t>FY26-27 Market Basket Factor</t>
  </si>
  <si>
    <t>FY 26-27 Inflation Factor</t>
  </si>
  <si>
    <t>Home Health Inflation</t>
  </si>
  <si>
    <t>Inpatient Psychiatric Inflation</t>
  </si>
  <si>
    <t>Forecast  2026 Q1</t>
  </si>
  <si>
    <t>Forecast  2026 Q2</t>
  </si>
  <si>
    <t>Forecast  2025 Q3</t>
  </si>
  <si>
    <t>Forecast  2026 Q3</t>
  </si>
  <si>
    <t>Forecast  2026 Q4</t>
  </si>
  <si>
    <t>Forecast  2027 Q1</t>
  </si>
  <si>
    <t>Forecast  2027 Q2</t>
  </si>
  <si>
    <t>FY25-26</t>
  </si>
  <si>
    <t>FY26-27</t>
  </si>
  <si>
    <t>Forecast    2025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</si>
</sst>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_(* #,##0.000_);_(* \(#,##0.000\);_(* &quot;-&quot;??_);_(@_)"/>
  </numFmts>
  <fonts count="16">
    <font>
      <sz val="10"/>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u/>
      <sz val="10"/>
      <color theme="10"/>
      <name val="Calibri"/>
      <family val="2"/>
      <scheme val="minor"/>
    </font>
    <font>
      <sz val="10"/>
      <color theme="1"/>
      <name val="Calibri"/>
      <family val="2"/>
      <scheme val="minor"/>
    </font>
    <font>
      <sz val="14"/>
      <color theme="0"/>
      <name val="Segoe UI"/>
      <family val="2"/>
    </font>
    <font>
      <sz val="14"/>
      <color theme="1"/>
      <name val="Segoe UI"/>
      <family val="2"/>
    </font>
    <font>
      <b/>
      <sz val="14"/>
      <color theme="0"/>
      <name val="Segoe UI"/>
      <family val="2"/>
    </font>
    <font>
      <b/>
      <sz val="14"/>
      <color theme="1"/>
      <name val="Segoe UI"/>
      <family val="2"/>
    </font>
    <font>
      <sz val="14"/>
      <color theme="0"/>
      <name val="Seoge UI"/>
    </font>
    <font>
      <sz val="14"/>
      <color theme="1"/>
      <name val="Seoge UI"/>
    </font>
    <font>
      <b/>
      <sz val="14"/>
      <color theme="0"/>
      <name val="Seoge UI"/>
    </font>
    <font>
      <b/>
      <u/>
      <sz val="14"/>
      <color theme="1"/>
      <name val="Seoge UI"/>
    </font>
    <font>
      <u/>
      <sz val="14"/>
      <color theme="10"/>
      <name val="Seoge UI"/>
    </font>
  </fonts>
  <fills count="8">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bgColor indexed="64"/>
      </patternFill>
    </fill>
    <fill>
      <patternFill patternType="solid">
        <fgColor theme="0" tint="-0.14999847407452621"/>
        <bgColor indexed="64"/>
      </patternFill>
    </fill>
  </fills>
  <borders count="15">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0" fontId="2"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4" fillId="0" borderId="0"/>
    <xf numFmtId="0" fontId="2" fillId="0" borderId="0" applyNumberFormat="0" applyFont="0" applyBorder="0">
      <alignment horizontal="centerContinuous"/>
    </xf>
    <xf numFmtId="0" fontId="5"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59">
    <xf numFmtId="0" fontId="0" fillId="0" borderId="0" xfId="0"/>
    <xf numFmtId="0" fontId="8" fillId="0" borderId="0" xfId="0" applyFont="1"/>
    <xf numFmtId="0" fontId="12" fillId="0" borderId="0" xfId="0" applyFont="1"/>
    <xf numFmtId="0" fontId="12" fillId="0" borderId="0" xfId="1" applyFont="1"/>
    <xf numFmtId="0" fontId="12" fillId="0" borderId="5" xfId="0" applyFont="1" applyBorder="1"/>
    <xf numFmtId="0" fontId="14" fillId="0" borderId="0" xfId="0" applyFont="1"/>
    <xf numFmtId="0" fontId="15" fillId="0" borderId="0" xfId="11" applyFont="1"/>
    <xf numFmtId="0" fontId="12" fillId="0" borderId="0" xfId="2" applyFont="1"/>
    <xf numFmtId="0" fontId="8" fillId="0" borderId="0" xfId="0" applyFont="1" applyAlignment="1">
      <alignment wrapText="1"/>
    </xf>
    <xf numFmtId="0" fontId="7" fillId="0" borderId="0" xfId="0" applyFont="1" applyProtection="1">
      <protection locked="0"/>
    </xf>
    <xf numFmtId="166" fontId="8" fillId="0" borderId="6" xfId="13" applyNumberFormat="1" applyFont="1" applyBorder="1" applyProtection="1">
      <protection locked="0"/>
    </xf>
    <xf numFmtId="0" fontId="8" fillId="0" borderId="0" xfId="0" applyFont="1" applyProtection="1">
      <protection locked="0"/>
    </xf>
    <xf numFmtId="10" fontId="8" fillId="0" borderId="6" xfId="12" applyNumberFormat="1" applyFont="1" applyBorder="1" applyProtection="1">
      <protection locked="0"/>
    </xf>
    <xf numFmtId="0" fontId="9" fillId="2" borderId="7" xfId="6" applyFont="1" applyFill="1" applyBorder="1" applyAlignment="1" applyProtection="1">
      <alignment horizontal="center" wrapText="1"/>
      <protection locked="0"/>
    </xf>
    <xf numFmtId="0" fontId="9" fillId="2" borderId="10" xfId="6" applyFont="1" applyFill="1" applyBorder="1" applyAlignment="1" applyProtection="1">
      <alignment horizontal="center" wrapText="1"/>
      <protection locked="0"/>
    </xf>
    <xf numFmtId="0" fontId="9" fillId="2" borderId="11" xfId="6" applyFont="1" applyFill="1" applyBorder="1" applyAlignment="1" applyProtection="1">
      <alignment horizontal="center" wrapText="1"/>
      <protection locked="0"/>
    </xf>
    <xf numFmtId="0" fontId="8" fillId="0" borderId="6" xfId="0" applyFont="1" applyBorder="1" applyAlignment="1" applyProtection="1">
      <alignment wrapText="1"/>
      <protection locked="0"/>
    </xf>
    <xf numFmtId="166" fontId="8" fillId="0" borderId="7" xfId="13" applyNumberFormat="1" applyFont="1" applyBorder="1" applyProtection="1">
      <protection locked="0"/>
    </xf>
    <xf numFmtId="166" fontId="8" fillId="0" borderId="3" xfId="13" applyNumberFormat="1" applyFont="1" applyBorder="1" applyProtection="1">
      <protection locked="0"/>
    </xf>
    <xf numFmtId="166" fontId="8" fillId="0" borderId="13" xfId="13" applyNumberFormat="1" applyFont="1" applyBorder="1" applyProtection="1">
      <protection locked="0"/>
    </xf>
    <xf numFmtId="0" fontId="8" fillId="0" borderId="11" xfId="0" applyFont="1" applyBorder="1" applyAlignment="1" applyProtection="1">
      <alignment wrapText="1"/>
      <protection locked="0"/>
    </xf>
    <xf numFmtId="0" fontId="8" fillId="0" borderId="11" xfId="0" applyFont="1" applyBorder="1" applyAlignment="1" applyProtection="1">
      <alignment wrapText="1"/>
    </xf>
    <xf numFmtId="0" fontId="8" fillId="0" borderId="7" xfId="0" applyFont="1" applyBorder="1" applyAlignment="1" applyProtection="1">
      <alignment wrapText="1"/>
      <protection locked="0"/>
    </xf>
    <xf numFmtId="0" fontId="8" fillId="0" borderId="7" xfId="0" applyFont="1" applyBorder="1" applyAlignment="1" applyProtection="1">
      <alignment wrapText="1"/>
    </xf>
    <xf numFmtId="0" fontId="9" fillId="2" borderId="12" xfId="6" applyFont="1" applyFill="1" applyBorder="1" applyAlignment="1" applyProtection="1">
      <alignment horizontal="center" wrapText="1"/>
      <protection locked="0"/>
    </xf>
    <xf numFmtId="0" fontId="9" fillId="2" borderId="14" xfId="6" applyFont="1" applyFill="1" applyBorder="1" applyAlignment="1" applyProtection="1">
      <alignment horizontal="center" wrapText="1"/>
      <protection locked="0"/>
    </xf>
    <xf numFmtId="0" fontId="9" fillId="2" borderId="8" xfId="6" applyFont="1" applyFill="1" applyBorder="1" applyAlignment="1" applyProtection="1">
      <alignment horizontal="center" wrapText="1"/>
      <protection locked="0"/>
    </xf>
    <xf numFmtId="0" fontId="8" fillId="0" borderId="4" xfId="0" applyFont="1" applyBorder="1" applyAlignment="1" applyProtection="1">
      <alignment wrapText="1"/>
    </xf>
    <xf numFmtId="0" fontId="8" fillId="0" borderId="3" xfId="0" applyFont="1" applyBorder="1" applyAlignment="1" applyProtection="1">
      <alignment wrapText="1"/>
      <protection locked="0"/>
    </xf>
    <xf numFmtId="0" fontId="8" fillId="0" borderId="13" xfId="0" applyFont="1" applyBorder="1" applyAlignment="1" applyProtection="1">
      <alignment wrapText="1"/>
    </xf>
    <xf numFmtId="0" fontId="8" fillId="0" borderId="4" xfId="0" applyFont="1" applyBorder="1" applyAlignment="1" applyProtection="1">
      <alignment wrapText="1"/>
      <protection locked="0"/>
    </xf>
    <xf numFmtId="0" fontId="8" fillId="0" borderId="13" xfId="0" applyFont="1" applyBorder="1" applyAlignment="1" applyProtection="1">
      <alignment wrapText="1"/>
      <protection locked="0"/>
    </xf>
    <xf numFmtId="0" fontId="8" fillId="0" borderId="10" xfId="0" applyFont="1" applyBorder="1" applyProtection="1">
      <protection locked="0"/>
    </xf>
    <xf numFmtId="10" fontId="8" fillId="0" borderId="7" xfId="12" applyNumberFormat="1" applyFont="1" applyFill="1" applyBorder="1" applyProtection="1">
      <protection locked="0"/>
    </xf>
    <xf numFmtId="0" fontId="9" fillId="5" borderId="9" xfId="0" applyFont="1" applyFill="1" applyBorder="1" applyAlignment="1" applyProtection="1">
      <alignment horizontal="center"/>
      <protection locked="0"/>
    </xf>
    <xf numFmtId="0" fontId="10" fillId="3" borderId="14"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8" fillId="0" borderId="1" xfId="0" applyFont="1" applyBorder="1" applyProtection="1">
      <protection locked="0"/>
    </xf>
    <xf numFmtId="10" fontId="8" fillId="0" borderId="3" xfId="12" applyNumberFormat="1" applyFont="1" applyBorder="1" applyProtection="1">
      <protection locked="0"/>
    </xf>
    <xf numFmtId="10" fontId="8" fillId="0" borderId="13" xfId="12" applyNumberFormat="1" applyFont="1" applyFill="1" applyBorder="1" applyProtection="1">
      <protection locked="0"/>
    </xf>
    <xf numFmtId="0" fontId="10" fillId="4" borderId="8"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protection locked="0"/>
    </xf>
    <xf numFmtId="0" fontId="9" fillId="6" borderId="10" xfId="0" applyFont="1" applyFill="1" applyBorder="1" applyAlignment="1" applyProtection="1">
      <alignment horizontal="center"/>
      <protection locked="0"/>
    </xf>
    <xf numFmtId="0" fontId="9" fillId="6" borderId="11" xfId="0" applyFont="1" applyFill="1" applyBorder="1" applyAlignment="1" applyProtection="1">
      <alignment horizontal="center"/>
      <protection locked="0"/>
    </xf>
    <xf numFmtId="0" fontId="13" fillId="2" borderId="0" xfId="2" applyFont="1" applyFill="1" applyAlignment="1" applyProtection="1">
      <alignment horizontal="left" vertical="top" wrapText="1"/>
      <protection locked="0"/>
    </xf>
    <xf numFmtId="0" fontId="13" fillId="2" borderId="3" xfId="9" applyFont="1" applyFill="1" applyBorder="1" applyAlignment="1" applyProtection="1">
      <alignment vertical="center"/>
      <protection locked="0"/>
    </xf>
    <xf numFmtId="0" fontId="13" fillId="2" borderId="2" xfId="1" applyFont="1" applyFill="1" applyBorder="1" applyProtection="1">
      <protection locked="0"/>
    </xf>
    <xf numFmtId="0" fontId="11" fillId="2" borderId="2" xfId="4" applyFont="1" applyFill="1" applyBorder="1" applyAlignment="1" applyProtection="1">
      <alignment horizontal="left" indent="2"/>
      <protection locked="0"/>
    </xf>
    <xf numFmtId="0" fontId="13" fillId="2" borderId="2" xfId="2" applyFont="1" applyFill="1" applyBorder="1" applyProtection="1">
      <protection locked="0"/>
    </xf>
    <xf numFmtId="0" fontId="11" fillId="2" borderId="0" xfId="2" applyFont="1" applyFill="1" applyAlignment="1" applyProtection="1">
      <alignment wrapText="1"/>
      <protection locked="0"/>
    </xf>
    <xf numFmtId="0" fontId="11" fillId="2" borderId="1" xfId="1" applyFont="1" applyFill="1" applyBorder="1" applyAlignment="1" applyProtection="1">
      <alignment horizontal="center" wrapText="1"/>
      <protection locked="0"/>
    </xf>
    <xf numFmtId="0" fontId="11" fillId="2" borderId="4" xfId="1" applyFont="1" applyFill="1" applyBorder="1" applyAlignment="1" applyProtection="1">
      <alignment horizontal="center" wrapText="1"/>
      <protection locked="0"/>
    </xf>
    <xf numFmtId="165" fontId="12" fillId="0" borderId="0" xfId="0" applyNumberFormat="1" applyFont="1" applyAlignment="1" applyProtection="1">
      <alignment horizontal="center"/>
      <protection locked="0"/>
    </xf>
    <xf numFmtId="165" fontId="12" fillId="7" borderId="0" xfId="0" applyNumberFormat="1" applyFont="1" applyFill="1" applyAlignment="1" applyProtection="1">
      <alignment horizontal="center"/>
      <protection locked="0"/>
    </xf>
    <xf numFmtId="165" fontId="12" fillId="0" borderId="5" xfId="0" applyNumberFormat="1" applyFont="1" applyBorder="1" applyAlignment="1" applyProtection="1">
      <alignment horizontal="center"/>
      <protection locked="0"/>
    </xf>
    <xf numFmtId="164" fontId="12" fillId="0" borderId="0" xfId="0" applyNumberFormat="1" applyFont="1" applyAlignment="1" applyProtection="1">
      <alignment horizontal="center"/>
      <protection locked="0"/>
    </xf>
    <xf numFmtId="164" fontId="12" fillId="0" borderId="5" xfId="0" applyNumberFormat="1" applyFont="1" applyBorder="1" applyAlignment="1" applyProtection="1">
      <alignment horizontal="center"/>
      <protection locked="0"/>
    </xf>
    <xf numFmtId="0" fontId="11" fillId="0" borderId="0" xfId="0" applyFont="1" applyProtection="1">
      <protection locked="0"/>
    </xf>
  </cellXfs>
  <cellStyles count="14">
    <cellStyle name="Comma" xfId="13" builtinId="3"/>
    <cellStyle name="Hyperlink" xfId="11" builtinId="8"/>
    <cellStyle name="Normal" xfId="0" builtinId="0"/>
    <cellStyle name="Normal 10 10" xfId="8" xr:uid="{00000000-0005-0000-0000-000002000000}"/>
    <cellStyle name="Normal 15" xfId="3" xr:uid="{00000000-0005-0000-0000-000003000000}"/>
    <cellStyle name="Normal 2" xfId="1" xr:uid="{00000000-0005-0000-0000-000004000000}"/>
    <cellStyle name="Normal 2 2" xfId="6" xr:uid="{00000000-0005-0000-0000-000005000000}"/>
    <cellStyle name="Normal 3" xfId="2" xr:uid="{00000000-0005-0000-0000-000006000000}"/>
    <cellStyle name="Normal 65" xfId="5" xr:uid="{00000000-0005-0000-0000-000007000000}"/>
    <cellStyle name="Normal 94" xfId="7" xr:uid="{00000000-0005-0000-0000-000008000000}"/>
    <cellStyle name="Normal_tbls1_13_a" xfId="9" xr:uid="{00000000-0005-0000-0000-000009000000}"/>
    <cellStyle name="Percent" xfId="12" builtinId="5"/>
    <cellStyle name="rowhead_tbls1_13_a" xfId="4" xr:uid="{00000000-0005-0000-0000-00000A000000}"/>
    <cellStyle name="tablename" xfId="10" xr:uid="{00000000-0005-0000-0000-00000B000000}"/>
  </cellStyles>
  <dxfs count="35">
    <dxf>
      <font>
        <b/>
        <i val="0"/>
        <strike val="0"/>
        <condense val="0"/>
        <extend val="0"/>
        <outline val="0"/>
        <shadow val="0"/>
        <u val="none"/>
        <vertAlign val="baseline"/>
        <sz val="14"/>
        <color theme="1"/>
        <name val="Segoe UI"/>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theme="1"/>
        <name val="Segoe UI"/>
        <family val="2"/>
        <scheme val="none"/>
      </font>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border diagonalUp="0" diagonalDown="0">
        <left/>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Segoe UI"/>
        <family val="2"/>
        <scheme val="none"/>
      </font>
      <numFmt numFmtId="14" formatCode="0.00%"/>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border diagonalUp="0" diagonalDown="0">
        <left/>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Segoe UI"/>
        <family val="2"/>
        <scheme val="none"/>
      </font>
      <fill>
        <patternFill patternType="solid">
          <fgColor indexed="64"/>
          <bgColor theme="3"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theme="1"/>
        <name val="Segoe UI"/>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4"/>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Segoe UI"/>
        <family val="2"/>
        <scheme val="none"/>
      </font>
      <alignment horizontal="general" vertical="bottom"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Segoe UI"/>
        <family val="2"/>
        <scheme val="none"/>
      </font>
      <fill>
        <patternFill patternType="solid">
          <fgColor indexed="64"/>
          <bgColor theme="3"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theme="1"/>
        <name val="Segoe UI"/>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Segoe U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405961-C5E3-4AD6-BD31-04DF676311BE}" name="Home_Health_Inflation" displayName="Home_Health_Inflation" ref="A15:C23" totalsRowShown="0" headerRowDxfId="28" headerRowBorderDxfId="33" tableBorderDxfId="34" totalsRowBorderDxfId="32" headerRowCellStyle="Normal 2 2">
  <tableColumns count="3">
    <tableColumn id="1" xr3:uid="{8AC2B7C7-E35C-4C81-B800-83E9BAC14517}" name="SMHS Rates Included" dataDxfId="31"/>
    <tableColumn id="2" xr3:uid="{34161BBF-CD3B-4033-A8E2-07E86565EF13}" name="DMC ODS Rates Included" dataDxfId="30"/>
    <tableColumn id="3" xr3:uid="{597096E4-4B75-45BA-AB07-023622654AF8}" name="DMC County Rates Included" dataDxfId="29"/>
  </tableColumns>
  <tableStyleInfo showFirstColumn="0" showLastColumn="0" showRowStripes="1" showColumnStripes="0"/>
  <extLst>
    <ext xmlns:x14="http://schemas.microsoft.com/office/spreadsheetml/2009/9/main" uri="{504A1905-F514-4f6f-8877-14C23A59335A}">
      <x14:table altText="Home Health Inflation" altTextSummary="This table includes information on the services included in each delivery system.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13B539-2092-46D1-8FDC-0F4122F0490B}" name="Inpatient_Psychiatric_Inflation" displayName="Inpatient_Psychiatric_Inflation" ref="A26:C27" totalsRowShown="0" headerRowDxfId="21" headerRowBorderDxfId="26" tableBorderDxfId="27" totalsRowBorderDxfId="25" headerRowCellStyle="Normal 2 2">
  <tableColumns count="3">
    <tableColumn id="1" xr3:uid="{AFBF46B4-591A-404C-BDC2-526E50747391}" name="SMHS Rates Included" dataDxfId="24"/>
    <tableColumn id="2" xr3:uid="{C65D3110-CA09-44C3-B6E2-9E214CEC0610}" name="DMC ODS Rates Included" dataDxfId="23"/>
    <tableColumn id="3" xr3:uid="{4EA3BC25-BD57-4CF4-B081-015F1EE018F5}" name="DMC County Rates Included" dataDxfId="22"/>
  </tableColumns>
  <tableStyleInfo showFirstColumn="0" showLastColumn="0" showRowStripes="1" showColumnStripes="0"/>
  <extLst>
    <ext xmlns:x14="http://schemas.microsoft.com/office/spreadsheetml/2009/9/main" uri="{504A1905-F514-4f6f-8877-14C23A59335A}">
      <x14:table altText="Inpatient Psychiatric Inflation" altTextSummary="This table includes information on the inpatient services included in each delivery system.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B8137D-DA9A-4E8D-91DC-BD2505673483}" name="Table5" displayName="Table5" ref="A10:D12" totalsRowShown="0" headerRowBorderDxfId="19" tableBorderDxfId="20" totalsRowBorderDxfId="18">
  <tableColumns count="4">
    <tableColumn id="1" xr3:uid="{0D08081D-8FEC-41C6-A80A-E82B6C6B929D}" name="Market Basket Trend Source" dataDxfId="17"/>
    <tableColumn id="2" xr3:uid="{B400EFED-3269-44B4-9520-8C6EBF75A548}" name="FY25-26" dataDxfId="16" dataCellStyle="Percent">
      <calculatedColumnFormula>AVERAGE(F4:I4)/AVERAGE(B4:E4)-1</calculatedColumnFormula>
    </tableColumn>
    <tableColumn id="3" xr3:uid="{525CC7EC-3050-4E98-9FD4-4FDE2CF84383}" name="FY26-27" dataDxfId="15" dataCellStyle="Percent">
      <calculatedColumnFormula>I4/E4-1</calculatedColumnFormula>
    </tableColumn>
    <tableColumn id="4" xr3:uid="{098E4BEA-AB89-4F24-A2F7-C2637B517AB6}" name="FY 26-27 Inflation Factor" dataDxfId="14" dataCellStyle="Percent">
      <calculatedColumnFormula>B11</calculatedColumnFormula>
    </tableColumn>
  </tableColumns>
  <tableStyleInfo showFirstColumn="1" showLastColumn="0" showRowStripes="1" showColumnStripes="0"/>
  <extLst>
    <ext xmlns:x14="http://schemas.microsoft.com/office/spreadsheetml/2009/9/main" uri="{504A1905-F514-4f6f-8877-14C23A59335A}">
      <x14:table altText="Trend Metholody by FY" altTextSummary="This table includes information on the trend methology by fiscal year based on the market basket trend source.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2B2A275-53DD-46AE-B056-57CBA00A7319}" name="FY25_26_and_FY26_27_Market_Basket_Factor" displayName="FY25_26_and_FY26_27_Market_Basket_Factor" ref="A3:I5" totalsRowShown="0" headerRowDxfId="0" dataDxfId="1" headerRowBorderDxfId="12" tableBorderDxfId="13" totalsRowBorderDxfId="11" dataCellStyle="Comma">
  <autoFilter ref="A3:I5" xr:uid="{32B2A275-53DD-46AE-B056-57CBA00A73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D173D01-415C-4E00-8ED8-B7A10CDD3961}" name="Market Basket Trend Source" dataDxfId="10"/>
    <tableColumn id="2" xr3:uid="{1C88967B-A59E-4E27-B440-F8AA812A4808}" name="Forecast  2025 Q3" dataDxfId="9" dataCellStyle="Comma">
      <calculatedColumnFormula>Data!H7</calculatedColumnFormula>
    </tableColumn>
    <tableColumn id="3" xr3:uid="{CB7A4C0F-C109-4687-9297-2BB86477E73C}" name="Forecast    2025 Q4" dataDxfId="8" dataCellStyle="Comma">
      <calculatedColumnFormula>Data!I7</calculatedColumnFormula>
    </tableColumn>
    <tableColumn id="4" xr3:uid="{3FC8C2B7-A13F-40BF-9393-7B1CE4F0C22E}" name="Forecast  2026 Q1" dataDxfId="7" dataCellStyle="Comma">
      <calculatedColumnFormula>Data!J7</calculatedColumnFormula>
    </tableColumn>
    <tableColumn id="5" xr3:uid="{AE3DE031-6B39-4A70-BFAD-6A3C83606771}" name="Forecast  2026 Q2" dataDxfId="6" dataCellStyle="Comma">
      <calculatedColumnFormula>Data!K7</calculatedColumnFormula>
    </tableColumn>
    <tableColumn id="6" xr3:uid="{7D9DC6CD-C4C4-48C2-8999-FBE24AC2D2CC}" name="Forecast  2026 Q3" dataDxfId="5" dataCellStyle="Comma">
      <calculatedColumnFormula>Data!L7</calculatedColumnFormula>
    </tableColumn>
    <tableColumn id="7" xr3:uid="{D45C160F-6DB7-4FB1-A161-FB1C35A7F5EC}" name="Forecast  2026 Q4" dataDxfId="4" dataCellStyle="Comma">
      <calculatedColumnFormula>Data!M7</calculatedColumnFormula>
    </tableColumn>
    <tableColumn id="8" xr3:uid="{77E9B696-66BF-48FC-BA0E-49A7C249FCF8}" name="Forecast  2027 Q1" dataDxfId="3" dataCellStyle="Comma">
      <calculatedColumnFormula>Data!N7</calculatedColumnFormula>
    </tableColumn>
    <tableColumn id="9" xr3:uid="{E3155561-3D2C-4C2D-9CFB-68ED9F0009E9}" name="Forecast  2027 Q2" dataDxfId="2" dataCellStyle="Comma">
      <calculatedColumnFormula>Data!O7</calculatedColumnFormula>
    </tableColumn>
  </tableColumns>
  <tableStyleInfo showFirstColumn="1" showLastColumn="0" showRowStripes="1" showColumnStripes="0"/>
  <extLst>
    <ext xmlns:x14="http://schemas.microsoft.com/office/spreadsheetml/2009/9/main" uri="{504A1905-F514-4f6f-8877-14C23A59335A}">
      <x14:table altText="FY25-26 and FY26-27 Market Basket Factor" altTextSummary="This table includes information about the fiscal year 2025-2026 and 2026-2027 Market Basket Factor quarterly forecast based on the market basket trend source. "/>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cms.gov/data-research/statistics-trends-and-reports/medicare-program-rates-statistics/market-basket-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3603-CC77-4D13-9090-F5BBCF2462CC}">
  <sheetPr>
    <tabColor theme="3" tint="-0.499984740745262"/>
    <pageSetUpPr fitToPage="1"/>
  </sheetPr>
  <dimension ref="A1:I38"/>
  <sheetViews>
    <sheetView tabSelected="1" zoomScale="90" zoomScaleNormal="90" workbookViewId="0"/>
  </sheetViews>
  <sheetFormatPr defaultColWidth="0" defaultRowHeight="20.25" zeroHeight="1"/>
  <cols>
    <col min="1" max="1" width="49.85546875" style="1" customWidth="1"/>
    <col min="2" max="2" width="19" style="1" customWidth="1"/>
    <col min="3" max="3" width="19.7109375" style="1" customWidth="1"/>
    <col min="4" max="4" width="17.85546875" style="1" customWidth="1"/>
    <col min="5" max="5" width="16.85546875" style="1" customWidth="1"/>
    <col min="6" max="7" width="17.5703125" style="1" customWidth="1"/>
    <col min="8" max="8" width="17.140625" style="1" customWidth="1"/>
    <col min="9" max="9" width="17.85546875" style="1" customWidth="1"/>
    <col min="10" max="16384" width="8.85546875" style="1" hidden="1"/>
  </cols>
  <sheetData>
    <row r="1" spans="1:9" ht="4.5" customHeight="1">
      <c r="A1" s="9" t="s">
        <v>82</v>
      </c>
    </row>
    <row r="2" spans="1:9">
      <c r="B2" s="42" t="s">
        <v>86</v>
      </c>
      <c r="C2" s="43"/>
      <c r="D2" s="43"/>
      <c r="E2" s="44"/>
      <c r="F2" s="42" t="s">
        <v>87</v>
      </c>
      <c r="G2" s="43"/>
      <c r="H2" s="43"/>
      <c r="I2" s="44"/>
    </row>
    <row r="3" spans="1:9" ht="66" customHeight="1">
      <c r="A3" s="34" t="s">
        <v>83</v>
      </c>
      <c r="B3" s="35" t="s">
        <v>93</v>
      </c>
      <c r="C3" s="35" t="s">
        <v>100</v>
      </c>
      <c r="D3" s="35" t="s">
        <v>91</v>
      </c>
      <c r="E3" s="35" t="s">
        <v>92</v>
      </c>
      <c r="F3" s="36" t="s">
        <v>94</v>
      </c>
      <c r="G3" s="36" t="s">
        <v>95</v>
      </c>
      <c r="H3" s="36" t="s">
        <v>96</v>
      </c>
      <c r="I3" s="41" t="s">
        <v>97</v>
      </c>
    </row>
    <row r="4" spans="1:9">
      <c r="A4" s="32" t="s">
        <v>6</v>
      </c>
      <c r="B4" s="10">
        <f>Data!H5</f>
        <v>1.206</v>
      </c>
      <c r="C4" s="10">
        <f>Data!I5</f>
        <v>1.2130000000000001</v>
      </c>
      <c r="D4" s="10">
        <f>Data!J5</f>
        <v>1.2250000000000001</v>
      </c>
      <c r="E4" s="10">
        <f>Data!K5</f>
        <v>1.234</v>
      </c>
      <c r="F4" s="10">
        <f>Data!L5</f>
        <v>1.2430000000000001</v>
      </c>
      <c r="G4" s="10">
        <f>Data!M5</f>
        <v>1.2509999999999999</v>
      </c>
      <c r="H4" s="10">
        <f>Data!N5</f>
        <v>1.2629999999999999</v>
      </c>
      <c r="I4" s="17">
        <f>Data!O5</f>
        <v>1.272</v>
      </c>
    </row>
    <row r="5" spans="1:9">
      <c r="A5" s="38" t="s">
        <v>5</v>
      </c>
      <c r="B5" s="18">
        <f>Data!H8</f>
        <v>1.2010000000000001</v>
      </c>
      <c r="C5" s="18">
        <f>Data!I8</f>
        <v>1.208</v>
      </c>
      <c r="D5" s="18">
        <f>Data!J8</f>
        <v>1.22</v>
      </c>
      <c r="E5" s="18">
        <f>Data!K8</f>
        <v>1.2290000000000001</v>
      </c>
      <c r="F5" s="18">
        <f>Data!L8</f>
        <v>1.238</v>
      </c>
      <c r="G5" s="18">
        <f>Data!M8</f>
        <v>1.246</v>
      </c>
      <c r="H5" s="18">
        <f>Data!N8</f>
        <v>1.258</v>
      </c>
      <c r="I5" s="19">
        <f>Data!O8</f>
        <v>1.2669999999999999</v>
      </c>
    </row>
    <row r="6" spans="1:9"/>
    <row r="7" spans="1:9">
      <c r="A7" s="11" t="s">
        <v>85</v>
      </c>
    </row>
    <row r="8" spans="1:9"/>
    <row r="9" spans="1:9">
      <c r="B9" s="42" t="s">
        <v>84</v>
      </c>
      <c r="C9" s="43"/>
      <c r="D9" s="44"/>
    </row>
    <row r="10" spans="1:9" ht="37.5" customHeight="1">
      <c r="A10" s="34" t="s">
        <v>83</v>
      </c>
      <c r="B10" s="35" t="s">
        <v>98</v>
      </c>
      <c r="C10" s="36" t="s">
        <v>99</v>
      </c>
      <c r="D10" s="37" t="s">
        <v>88</v>
      </c>
    </row>
    <row r="11" spans="1:9">
      <c r="A11" s="32" t="s">
        <v>6</v>
      </c>
      <c r="B11" s="12">
        <f>AVERAGE(F4:I4)/AVERAGE(B4:E4)-1</f>
        <v>3.0955309553095445E-2</v>
      </c>
      <c r="C11" s="12">
        <f>I4/E4-1</f>
        <v>3.0794165316045508E-2</v>
      </c>
      <c r="D11" s="33">
        <f>B11</f>
        <v>3.0955309553095445E-2</v>
      </c>
    </row>
    <row r="12" spans="1:9">
      <c r="A12" s="38" t="s">
        <v>5</v>
      </c>
      <c r="B12" s="39">
        <f>AVERAGE(F5:I5)/AVERAGE(B5:E5)-1</f>
        <v>3.1082750102923162E-2</v>
      </c>
      <c r="C12" s="39">
        <f>I5/E5-1</f>
        <v>3.0919446704637865E-2</v>
      </c>
      <c r="D12" s="40">
        <f t="shared" ref="D12" si="0">B12</f>
        <v>3.1082750102923162E-2</v>
      </c>
    </row>
    <row r="13" spans="1:9"/>
    <row r="14" spans="1:9" ht="18.600000000000001" customHeight="1">
      <c r="A14" s="13" t="s">
        <v>89</v>
      </c>
      <c r="B14" s="14"/>
      <c r="C14" s="15"/>
    </row>
    <row r="15" spans="1:9" ht="81">
      <c r="A15" s="24" t="s">
        <v>63</v>
      </c>
      <c r="B15" s="25" t="s">
        <v>64</v>
      </c>
      <c r="C15" s="26" t="s">
        <v>65</v>
      </c>
    </row>
    <row r="16" spans="1:9" ht="40.5">
      <c r="A16" s="20" t="s">
        <v>66</v>
      </c>
      <c r="B16" s="16" t="s">
        <v>66</v>
      </c>
      <c r="C16" s="22" t="s">
        <v>66</v>
      </c>
    </row>
    <row r="17" spans="1:3" ht="40.5">
      <c r="A17" s="20" t="s">
        <v>67</v>
      </c>
      <c r="B17" s="16" t="s">
        <v>68</v>
      </c>
      <c r="C17" s="22" t="s">
        <v>69</v>
      </c>
    </row>
    <row r="18" spans="1:3" ht="60.75">
      <c r="A18" s="20" t="s">
        <v>69</v>
      </c>
      <c r="B18" s="16" t="s">
        <v>69</v>
      </c>
      <c r="C18" s="22" t="s">
        <v>70</v>
      </c>
    </row>
    <row r="19" spans="1:3">
      <c r="A19" s="20" t="s">
        <v>71</v>
      </c>
      <c r="B19" s="16" t="s">
        <v>72</v>
      </c>
      <c r="C19" s="22" t="s">
        <v>72</v>
      </c>
    </row>
    <row r="20" spans="1:3" ht="60.75">
      <c r="A20" s="20" t="s">
        <v>74</v>
      </c>
      <c r="B20" s="16" t="s">
        <v>75</v>
      </c>
      <c r="C20" s="22" t="s">
        <v>73</v>
      </c>
    </row>
    <row r="21" spans="1:3" ht="60.75">
      <c r="A21" s="20" t="s">
        <v>77</v>
      </c>
      <c r="B21" s="16" t="s">
        <v>76</v>
      </c>
      <c r="C21" s="22" t="s">
        <v>79</v>
      </c>
    </row>
    <row r="22" spans="1:3" ht="101.25">
      <c r="A22" s="21"/>
      <c r="B22" s="16" t="s">
        <v>78</v>
      </c>
      <c r="C22" s="23"/>
    </row>
    <row r="23" spans="1:3" ht="60.75">
      <c r="A23" s="27"/>
      <c r="B23" s="28" t="s">
        <v>79</v>
      </c>
      <c r="C23" s="29"/>
    </row>
    <row r="24" spans="1:3">
      <c r="A24" s="8"/>
      <c r="B24" s="8"/>
      <c r="C24" s="8"/>
    </row>
    <row r="25" spans="1:3">
      <c r="A25" s="13" t="s">
        <v>90</v>
      </c>
      <c r="B25" s="14"/>
      <c r="C25" s="15"/>
    </row>
    <row r="26" spans="1:3" ht="60.75">
      <c r="A26" s="24" t="s">
        <v>63</v>
      </c>
      <c r="B26" s="25" t="s">
        <v>64</v>
      </c>
      <c r="C26" s="26" t="s">
        <v>65</v>
      </c>
    </row>
    <row r="27" spans="1:3" ht="81">
      <c r="A27" s="30" t="s">
        <v>80</v>
      </c>
      <c r="B27" s="28" t="s">
        <v>81</v>
      </c>
      <c r="C27" s="31" t="s">
        <v>81</v>
      </c>
    </row>
    <row r="28" spans="1:3" hidden="1">
      <c r="A28" s="8"/>
      <c r="B28" s="8"/>
      <c r="C28" s="8"/>
    </row>
    <row r="29" spans="1:3" hidden="1">
      <c r="A29" s="8"/>
      <c r="C29" s="8"/>
    </row>
    <row r="33" s="1" customFormat="1" hidden="1"/>
    <row r="34" s="1" customFormat="1" hidden="1"/>
    <row r="35" s="1" customFormat="1" hidden="1"/>
    <row r="36" s="1" customFormat="1" hidden="1"/>
    <row r="37" s="1" customFormat="1" hidden="1"/>
    <row r="38" s="1" customFormat="1" hidden="1"/>
  </sheetData>
  <sheetProtection sheet="1" objects="1" scenarios="1" selectLockedCells="1"/>
  <mergeCells count="5">
    <mergeCell ref="A14:C14"/>
    <mergeCell ref="A25:C25"/>
    <mergeCell ref="B2:E2"/>
    <mergeCell ref="F2:I2"/>
    <mergeCell ref="B9:D9"/>
  </mergeCells>
  <pageMargins left="0.7" right="0.7" top="0.75" bottom="0.75" header="0.3" footer="0.3"/>
  <pageSetup scale="84" orientation="landscape" horizontalDpi="1200" verticalDpi="1200" r:id="rId1"/>
  <headerFooter>
    <oddHeader>&amp;LCA CBHDA&amp;RDraft and Confidential</oddHeader>
    <oddFooter>&amp;L&amp;F | &amp;A&amp;R&amp;G</oddFooter>
  </headerFooter>
  <legacyDrawingHF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19"/>
  <sheetViews>
    <sheetView zoomScale="90" zoomScaleNormal="90" workbookViewId="0">
      <pane xSplit="1" ySplit="3" topLeftCell="B4" activePane="bottomRight" state="frozen"/>
      <selection pane="topRight" activeCell="B1" sqref="B1"/>
      <selection pane="bottomLeft" activeCell="A9" sqref="A9"/>
      <selection pane="bottomRight"/>
    </sheetView>
  </sheetViews>
  <sheetFormatPr defaultColWidth="0" defaultRowHeight="18" zeroHeight="1"/>
  <cols>
    <col min="1" max="1" width="57.7109375" style="2" customWidth="1"/>
    <col min="2" max="7" width="9.140625" style="2" customWidth="1"/>
    <col min="8" max="43" width="11.5703125" style="2" customWidth="1"/>
    <col min="44" max="44" width="11.42578125" style="2" customWidth="1"/>
    <col min="45" max="49" width="11.5703125" style="2" customWidth="1"/>
    <col min="50" max="105" width="0" style="2" hidden="1" customWidth="1"/>
    <col min="106" max="16384" width="9.140625" style="2" hidden="1"/>
  </cols>
  <sheetData>
    <row r="1" spans="1:61" ht="6.75" customHeight="1">
      <c r="A1" s="58" t="s">
        <v>62</v>
      </c>
    </row>
    <row r="2" spans="1:61" ht="56.45" customHeight="1">
      <c r="A2" s="45" t="s">
        <v>59</v>
      </c>
    </row>
    <row r="3" spans="1:61" s="3" customFormat="1" ht="54">
      <c r="A3" s="46" t="s">
        <v>2</v>
      </c>
      <c r="B3" s="51" t="s">
        <v>11</v>
      </c>
      <c r="C3" s="51" t="s">
        <v>12</v>
      </c>
      <c r="D3" s="51" t="s">
        <v>13</v>
      </c>
      <c r="E3" s="51" t="s">
        <v>14</v>
      </c>
      <c r="F3" s="51" t="s">
        <v>15</v>
      </c>
      <c r="G3" s="51" t="s">
        <v>16</v>
      </c>
      <c r="H3" s="51" t="s">
        <v>17</v>
      </c>
      <c r="I3" s="51" t="s">
        <v>18</v>
      </c>
      <c r="J3" s="51" t="s">
        <v>19</v>
      </c>
      <c r="K3" s="51" t="s">
        <v>20</v>
      </c>
      <c r="L3" s="51" t="s">
        <v>21</v>
      </c>
      <c r="M3" s="51" t="s">
        <v>22</v>
      </c>
      <c r="N3" s="51" t="s">
        <v>23</v>
      </c>
      <c r="O3" s="51" t="s">
        <v>24</v>
      </c>
      <c r="P3" s="51" t="s">
        <v>25</v>
      </c>
      <c r="Q3" s="51" t="s">
        <v>26</v>
      </c>
      <c r="R3" s="51" t="s">
        <v>27</v>
      </c>
      <c r="S3" s="51" t="s">
        <v>28</v>
      </c>
      <c r="T3" s="51" t="s">
        <v>29</v>
      </c>
      <c r="U3" s="51" t="s">
        <v>30</v>
      </c>
      <c r="V3" s="51" t="s">
        <v>31</v>
      </c>
      <c r="W3" s="51" t="s">
        <v>32</v>
      </c>
      <c r="X3" s="51" t="s">
        <v>33</v>
      </c>
      <c r="Y3" s="51" t="s">
        <v>34</v>
      </c>
      <c r="Z3" s="51" t="s">
        <v>35</v>
      </c>
      <c r="AA3" s="51" t="s">
        <v>36</v>
      </c>
      <c r="AB3" s="51" t="s">
        <v>37</v>
      </c>
      <c r="AC3" s="51" t="s">
        <v>38</v>
      </c>
      <c r="AD3" s="51" t="s">
        <v>39</v>
      </c>
      <c r="AE3" s="51" t="s">
        <v>40</v>
      </c>
      <c r="AF3" s="51" t="s">
        <v>41</v>
      </c>
      <c r="AG3" s="51" t="s">
        <v>42</v>
      </c>
      <c r="AH3" s="51" t="s">
        <v>43</v>
      </c>
      <c r="AI3" s="51" t="s">
        <v>44</v>
      </c>
      <c r="AJ3" s="51" t="s">
        <v>45</v>
      </c>
      <c r="AK3" s="51" t="s">
        <v>46</v>
      </c>
      <c r="AL3" s="51" t="s">
        <v>47</v>
      </c>
      <c r="AM3" s="51" t="s">
        <v>48</v>
      </c>
      <c r="AN3" s="51" t="s">
        <v>49</v>
      </c>
      <c r="AO3" s="51" t="s">
        <v>50</v>
      </c>
      <c r="AP3" s="51" t="s">
        <v>51</v>
      </c>
      <c r="AQ3" s="51" t="s">
        <v>52</v>
      </c>
      <c r="AR3" s="51" t="s">
        <v>53</v>
      </c>
      <c r="AS3" s="51" t="s">
        <v>54</v>
      </c>
      <c r="AT3" s="51" t="s">
        <v>55</v>
      </c>
      <c r="AU3" s="51" t="s">
        <v>56</v>
      </c>
      <c r="AV3" s="51" t="s">
        <v>57</v>
      </c>
      <c r="AW3" s="52" t="s">
        <v>58</v>
      </c>
    </row>
    <row r="4" spans="1:61">
      <c r="A4" s="47" t="s">
        <v>6</v>
      </c>
      <c r="AW4" s="4"/>
    </row>
    <row r="5" spans="1:61">
      <c r="A5" s="48" t="s">
        <v>1</v>
      </c>
      <c r="B5" s="53">
        <v>1.141</v>
      </c>
      <c r="C5" s="53">
        <v>1.151</v>
      </c>
      <c r="D5" s="53">
        <v>1.161</v>
      </c>
      <c r="E5" s="53">
        <v>1.169</v>
      </c>
      <c r="F5" s="53">
        <v>1.1839999999999999</v>
      </c>
      <c r="G5" s="53">
        <v>1.196</v>
      </c>
      <c r="H5" s="54">
        <v>1.206</v>
      </c>
      <c r="I5" s="54">
        <v>1.2130000000000001</v>
      </c>
      <c r="J5" s="54">
        <v>1.2250000000000001</v>
      </c>
      <c r="K5" s="54">
        <v>1.234</v>
      </c>
      <c r="L5" s="54">
        <v>1.2430000000000001</v>
      </c>
      <c r="M5" s="54">
        <v>1.2509999999999999</v>
      </c>
      <c r="N5" s="54">
        <v>1.2629999999999999</v>
      </c>
      <c r="O5" s="54">
        <v>1.272</v>
      </c>
      <c r="P5" s="53">
        <v>1.2809999999999999</v>
      </c>
      <c r="Q5" s="53">
        <v>1.288</v>
      </c>
      <c r="R5" s="53">
        <v>1.3</v>
      </c>
      <c r="S5" s="53">
        <v>1.3089999999999999</v>
      </c>
      <c r="T5" s="53">
        <v>1.3180000000000001</v>
      </c>
      <c r="U5" s="53">
        <v>1.325</v>
      </c>
      <c r="V5" s="53">
        <v>1.337</v>
      </c>
      <c r="W5" s="53">
        <v>1.3460000000000001</v>
      </c>
      <c r="X5" s="53">
        <v>1.355</v>
      </c>
      <c r="Y5" s="53">
        <v>1.3620000000000001</v>
      </c>
      <c r="Z5" s="53">
        <v>1.3740000000000001</v>
      </c>
      <c r="AA5" s="53">
        <v>1.383</v>
      </c>
      <c r="AB5" s="53">
        <v>1.393</v>
      </c>
      <c r="AC5" s="53">
        <v>1.4</v>
      </c>
      <c r="AD5" s="53">
        <v>1.4119999999999999</v>
      </c>
      <c r="AE5" s="53">
        <v>1.4219999999999999</v>
      </c>
      <c r="AF5" s="53">
        <v>1.4319999999999999</v>
      </c>
      <c r="AG5" s="53">
        <v>1.44</v>
      </c>
      <c r="AH5" s="53">
        <v>1.452</v>
      </c>
      <c r="AI5" s="53">
        <v>1.4610000000000001</v>
      </c>
      <c r="AJ5" s="53">
        <v>1.472</v>
      </c>
      <c r="AK5" s="53">
        <v>1.48</v>
      </c>
      <c r="AL5" s="53">
        <v>1.492</v>
      </c>
      <c r="AM5" s="53">
        <v>1.502</v>
      </c>
      <c r="AN5" s="53">
        <v>1.5129999999999999</v>
      </c>
      <c r="AO5" s="53">
        <v>1.5209999999999999</v>
      </c>
      <c r="AP5" s="53">
        <v>1.534</v>
      </c>
      <c r="AQ5" s="53">
        <v>1.544</v>
      </c>
      <c r="AR5" s="53">
        <v>1.5549999999999999</v>
      </c>
      <c r="AS5" s="53">
        <v>1.5640000000000001</v>
      </c>
      <c r="AT5" s="53">
        <v>1.577</v>
      </c>
      <c r="AU5" s="53">
        <v>1.5880000000000001</v>
      </c>
      <c r="AV5" s="53">
        <v>1.599</v>
      </c>
      <c r="AW5" s="55">
        <v>1.6080000000000001</v>
      </c>
    </row>
    <row r="6" spans="1:61">
      <c r="A6" s="48" t="s">
        <v>0</v>
      </c>
      <c r="B6" s="56">
        <v>4.4000000000000004</v>
      </c>
      <c r="C6" s="56">
        <v>4.2</v>
      </c>
      <c r="D6" s="56">
        <v>4</v>
      </c>
      <c r="E6" s="56">
        <v>3.9</v>
      </c>
      <c r="F6" s="56">
        <v>3.9</v>
      </c>
      <c r="G6" s="56">
        <v>3.8</v>
      </c>
      <c r="H6" s="56">
        <v>3.8</v>
      </c>
      <c r="I6" s="56">
        <v>3.8</v>
      </c>
      <c r="J6" s="56">
        <v>3.7</v>
      </c>
      <c r="K6" s="56">
        <v>3.5</v>
      </c>
      <c r="L6" s="56">
        <v>3.4</v>
      </c>
      <c r="M6" s="56">
        <v>3.2</v>
      </c>
      <c r="N6" s="56">
        <v>3.2</v>
      </c>
      <c r="O6" s="56">
        <v>3.1</v>
      </c>
      <c r="P6" s="56">
        <v>3.1</v>
      </c>
      <c r="Q6" s="56">
        <v>3.1</v>
      </c>
      <c r="R6" s="56">
        <v>3</v>
      </c>
      <c r="S6" s="56">
        <v>3</v>
      </c>
      <c r="T6" s="56">
        <v>2.9</v>
      </c>
      <c r="U6" s="56">
        <v>2.9</v>
      </c>
      <c r="V6" s="56">
        <v>2.9</v>
      </c>
      <c r="W6" s="56">
        <v>2.9</v>
      </c>
      <c r="X6" s="56">
        <v>2.8</v>
      </c>
      <c r="Y6" s="56">
        <v>2.8</v>
      </c>
      <c r="Z6" s="56">
        <v>2.8</v>
      </c>
      <c r="AA6" s="56">
        <v>2.8</v>
      </c>
      <c r="AB6" s="56">
        <v>2.8</v>
      </c>
      <c r="AC6" s="56">
        <v>2.8</v>
      </c>
      <c r="AD6" s="56">
        <v>2.8</v>
      </c>
      <c r="AE6" s="56">
        <v>2.8</v>
      </c>
      <c r="AF6" s="56">
        <v>2.8</v>
      </c>
      <c r="AG6" s="56">
        <v>2.8</v>
      </c>
      <c r="AH6" s="56">
        <v>2.8</v>
      </c>
      <c r="AI6" s="56">
        <v>2.8</v>
      </c>
      <c r="AJ6" s="56">
        <v>2.8</v>
      </c>
      <c r="AK6" s="56">
        <v>2.8</v>
      </c>
      <c r="AL6" s="56">
        <v>2.8</v>
      </c>
      <c r="AM6" s="56">
        <v>2.8</v>
      </c>
      <c r="AN6" s="56">
        <v>2.8</v>
      </c>
      <c r="AO6" s="56">
        <v>2.8</v>
      </c>
      <c r="AP6" s="56">
        <v>2.8</v>
      </c>
      <c r="AQ6" s="56">
        <v>2.8</v>
      </c>
      <c r="AR6" s="56">
        <v>2.8</v>
      </c>
      <c r="AS6" s="56">
        <v>2.8</v>
      </c>
      <c r="AT6" s="56">
        <v>2.8</v>
      </c>
      <c r="AU6" s="56">
        <v>2.8</v>
      </c>
      <c r="AV6" s="56">
        <v>2.8</v>
      </c>
      <c r="AW6" s="57">
        <v>2.8</v>
      </c>
    </row>
    <row r="7" spans="1:61">
      <c r="A7" s="49" t="s">
        <v>5</v>
      </c>
      <c r="AW7" s="4"/>
    </row>
    <row r="8" spans="1:61">
      <c r="A8" s="48" t="s">
        <v>1</v>
      </c>
      <c r="B8" s="53">
        <v>1.141</v>
      </c>
      <c r="C8" s="53">
        <v>1.151</v>
      </c>
      <c r="D8" s="53">
        <v>1.1599999999999999</v>
      </c>
      <c r="E8" s="53">
        <v>1.167</v>
      </c>
      <c r="F8" s="53">
        <v>1.1819999999999999</v>
      </c>
      <c r="G8" s="53">
        <v>1.1919999999999999</v>
      </c>
      <c r="H8" s="54">
        <v>1.2010000000000001</v>
      </c>
      <c r="I8" s="54">
        <v>1.208</v>
      </c>
      <c r="J8" s="54">
        <v>1.22</v>
      </c>
      <c r="K8" s="54">
        <v>1.2290000000000001</v>
      </c>
      <c r="L8" s="54">
        <v>1.238</v>
      </c>
      <c r="M8" s="54">
        <v>1.246</v>
      </c>
      <c r="N8" s="54">
        <v>1.258</v>
      </c>
      <c r="O8" s="54">
        <v>1.2669999999999999</v>
      </c>
      <c r="P8" s="53">
        <v>1.276</v>
      </c>
      <c r="Q8" s="53">
        <v>1.2829999999999999</v>
      </c>
      <c r="R8" s="53">
        <v>1.296</v>
      </c>
      <c r="S8" s="53">
        <v>1.3049999999999999</v>
      </c>
      <c r="T8" s="53">
        <v>1.3149999999999999</v>
      </c>
      <c r="U8" s="53">
        <v>1.3220000000000001</v>
      </c>
      <c r="V8" s="53">
        <v>1.3340000000000001</v>
      </c>
      <c r="W8" s="53">
        <v>1.343</v>
      </c>
      <c r="X8" s="53">
        <v>1.353</v>
      </c>
      <c r="Y8" s="53">
        <v>1.36</v>
      </c>
      <c r="Z8" s="53">
        <v>1.373</v>
      </c>
      <c r="AA8" s="53">
        <v>1.3819999999999999</v>
      </c>
      <c r="AB8" s="53">
        <v>1.3919999999999999</v>
      </c>
      <c r="AC8" s="53">
        <v>1.4</v>
      </c>
      <c r="AD8" s="53">
        <v>1.413</v>
      </c>
      <c r="AE8" s="53">
        <v>1.4219999999999999</v>
      </c>
      <c r="AF8" s="53">
        <v>1.4319999999999999</v>
      </c>
      <c r="AG8" s="53">
        <v>1.44</v>
      </c>
      <c r="AH8" s="53">
        <v>1.4530000000000001</v>
      </c>
      <c r="AI8" s="53">
        <v>1.4630000000000001</v>
      </c>
      <c r="AJ8" s="53">
        <v>1.4730000000000001</v>
      </c>
      <c r="AK8" s="53">
        <v>1.4810000000000001</v>
      </c>
      <c r="AL8" s="53">
        <v>1.494</v>
      </c>
      <c r="AM8" s="53">
        <v>1.504</v>
      </c>
      <c r="AN8" s="53">
        <v>1.5149999999999999</v>
      </c>
      <c r="AO8" s="53">
        <v>1.5229999999999999</v>
      </c>
      <c r="AP8" s="53">
        <v>1.5369999999999999</v>
      </c>
      <c r="AQ8" s="53">
        <v>1.5469999999999999</v>
      </c>
      <c r="AR8" s="53">
        <v>1.5589999999999999</v>
      </c>
      <c r="AS8" s="53">
        <v>1.5669999999999999</v>
      </c>
      <c r="AT8" s="53">
        <v>1.5820000000000001</v>
      </c>
      <c r="AU8" s="53">
        <v>1.5920000000000001</v>
      </c>
      <c r="AV8" s="53">
        <v>1.6040000000000001</v>
      </c>
      <c r="AW8" s="55">
        <v>1.6120000000000001</v>
      </c>
    </row>
    <row r="9" spans="1:61">
      <c r="A9" s="48" t="s">
        <v>0</v>
      </c>
      <c r="B9" s="56">
        <v>4.0999999999999996</v>
      </c>
      <c r="C9" s="56">
        <v>3.9</v>
      </c>
      <c r="D9" s="56">
        <v>3.8</v>
      </c>
      <c r="E9" s="56">
        <v>3.7</v>
      </c>
      <c r="F9" s="56">
        <v>3.6</v>
      </c>
      <c r="G9" s="56">
        <v>3.6</v>
      </c>
      <c r="H9" s="56">
        <v>3.6</v>
      </c>
      <c r="I9" s="56">
        <v>3.6</v>
      </c>
      <c r="J9" s="56">
        <v>3.5</v>
      </c>
      <c r="K9" s="56">
        <v>3.3</v>
      </c>
      <c r="L9" s="56">
        <v>3.2</v>
      </c>
      <c r="M9" s="56">
        <v>3.1</v>
      </c>
      <c r="N9" s="56">
        <v>3.1</v>
      </c>
      <c r="O9" s="56">
        <v>3.1</v>
      </c>
      <c r="P9" s="56">
        <v>3.1</v>
      </c>
      <c r="Q9" s="56">
        <v>3.1</v>
      </c>
      <c r="R9" s="56">
        <v>3</v>
      </c>
      <c r="S9" s="56">
        <v>3</v>
      </c>
      <c r="T9" s="56">
        <v>3</v>
      </c>
      <c r="U9" s="56">
        <v>3</v>
      </c>
      <c r="V9" s="56">
        <v>3</v>
      </c>
      <c r="W9" s="56">
        <v>3</v>
      </c>
      <c r="X9" s="56">
        <v>3</v>
      </c>
      <c r="Y9" s="56">
        <v>2.9</v>
      </c>
      <c r="Z9" s="56">
        <v>2.9</v>
      </c>
      <c r="AA9" s="56">
        <v>2.9</v>
      </c>
      <c r="AB9" s="56">
        <v>2.9</v>
      </c>
      <c r="AC9" s="56">
        <v>2.9</v>
      </c>
      <c r="AD9" s="56">
        <v>2.9</v>
      </c>
      <c r="AE9" s="56">
        <v>2.9</v>
      </c>
      <c r="AF9" s="56">
        <v>2.9</v>
      </c>
      <c r="AG9" s="56">
        <v>2.9</v>
      </c>
      <c r="AH9" s="56">
        <v>2.9</v>
      </c>
      <c r="AI9" s="56">
        <v>2.9</v>
      </c>
      <c r="AJ9" s="56">
        <v>2.9</v>
      </c>
      <c r="AK9" s="56">
        <v>2.8</v>
      </c>
      <c r="AL9" s="56">
        <v>2.8</v>
      </c>
      <c r="AM9" s="56">
        <v>2.8</v>
      </c>
      <c r="AN9" s="56">
        <v>2.8</v>
      </c>
      <c r="AO9" s="56">
        <v>2.8</v>
      </c>
      <c r="AP9" s="56">
        <v>2.9</v>
      </c>
      <c r="AQ9" s="56">
        <v>2.9</v>
      </c>
      <c r="AR9" s="56">
        <v>2.9</v>
      </c>
      <c r="AS9" s="56">
        <v>2.9</v>
      </c>
      <c r="AT9" s="56">
        <v>2.9</v>
      </c>
      <c r="AU9" s="56">
        <v>2.9</v>
      </c>
      <c r="AV9" s="56">
        <v>2.9</v>
      </c>
      <c r="AW9" s="57">
        <v>2.9</v>
      </c>
    </row>
    <row r="10" spans="1:61" ht="198">
      <c r="A10" s="50" t="s">
        <v>7</v>
      </c>
    </row>
    <row r="11" spans="1:61" ht="163.5">
      <c r="A11" s="50" t="s">
        <v>4</v>
      </c>
      <c r="G11" s="1"/>
    </row>
    <row r="12" spans="1:61" ht="36">
      <c r="A12" s="50" t="s">
        <v>8</v>
      </c>
    </row>
    <row r="13" spans="1:61">
      <c r="A13" s="50" t="s">
        <v>9</v>
      </c>
    </row>
    <row r="14" spans="1:61" ht="36">
      <c r="A14" s="50" t="s">
        <v>3</v>
      </c>
      <c r="BH14" s="5" t="s">
        <v>61</v>
      </c>
      <c r="BI14" s="6" t="s">
        <v>60</v>
      </c>
    </row>
    <row r="15" spans="1:61">
      <c r="A15" s="50" t="s">
        <v>10</v>
      </c>
    </row>
    <row r="17" spans="1:1" hidden="1">
      <c r="A17" s="7"/>
    </row>
    <row r="19" spans="1:1" ht="27.95" hidden="1" customHeight="1"/>
  </sheetData>
  <sheetProtection sheet="1" objects="1" scenarios="1" selectLockedCells="1"/>
  <hyperlinks>
    <hyperlink ref="BI14" r:id="rId1" display="https://www.cms.gov/data-research/statistics-trends-and-reports/medicare-program-rates-statistics/market-basket-data" xr:uid="{8072E709-E0EE-4F5A-A4E8-9BF16F9F8F93}"/>
  </hyperlinks>
  <pageMargins left="0.7" right="0.7" top="0.75" bottom="0.75" header="0.3" footer="0.3"/>
  <pageSetup orientation="portrait" r:id="rId2"/>
  <headerFooter>
    <oddHeader>&amp;LCA CBHDA&amp;RDraft and Confidential</oddHeader>
    <oddFooter>&amp;L&amp;F | &amp;A&amp;R&amp;G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DHCSDOC-1363137784-4925</_dlc_DocId>
    <_dlc_DocIdUrl xmlns="69bc34b3-1921-46c7-8c7a-d18363374b4b">
      <Url>https://dhcscagovauthoring/services/MH/_layouts/15/DocIdRedir.aspx?ID=DHCSDOC-1363137784-4925</Url>
      <Description>DHCSDOC-1363137784-4925</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Language xmlns="http://schemas.microsoft.com/sharepoint/v3">English</Language>
    <Publication_x0020_Type xmlns="69bc34b3-1921-46c7-8c7a-d18363374b4b" xsi:nil="true"/>
    <TaxCatchAll xmlns="69bc34b3-1921-46c7-8c7a-d18363374b4b">
      <Value>28</Value>
    </TaxCatchAll>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C5B5C0-3D0C-4D44-A525-A7D1D341E50D}">
  <ds:schemaRefs>
    <ds:schemaRef ds:uri="http://schemas.microsoft.com/office/2006/metadata/properties"/>
    <ds:schemaRef ds:uri="http://schemas.microsoft.com/office/infopath/2007/PartnerControls"/>
    <ds:schemaRef ds:uri="9b259403-acb8-4a66-88d1-f1011796ff80"/>
    <ds:schemaRef ds:uri="1587119c-828d-4db7-a06c-a82829bb76f7"/>
  </ds:schemaRefs>
</ds:datastoreItem>
</file>

<file path=customXml/itemProps2.xml><?xml version="1.0" encoding="utf-8"?>
<ds:datastoreItem xmlns:ds="http://schemas.openxmlformats.org/officeDocument/2006/customXml" ds:itemID="{5EEF53A1-C794-4D64-B7CF-77BFDF99A1E3}">
  <ds:schemaRefs>
    <ds:schemaRef ds:uri="http://schemas.microsoft.com/sharepoint/v3/contenttype/forms"/>
  </ds:schemaRefs>
</ds:datastoreItem>
</file>

<file path=customXml/itemProps3.xml><?xml version="1.0" encoding="utf-8"?>
<ds:datastoreItem xmlns:ds="http://schemas.openxmlformats.org/officeDocument/2006/customXml" ds:itemID="{E4BCA484-7892-4DC8-8D81-7F380D6AD11B}"/>
</file>

<file path=customXml/itemProps4.xml><?xml version="1.0" encoding="utf-8"?>
<ds:datastoreItem xmlns:ds="http://schemas.openxmlformats.org/officeDocument/2006/customXml" ds:itemID="{4C2D91C5-F6B3-4AAC-8AF4-25E2A4C774B0}"/>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Inflation 26-27</vt:lpstr>
      <vt:lpstr>Data</vt:lpstr>
      <vt:lpstr>'Inflation 26-27'!Print_Area</vt:lpstr>
      <vt:lpstr>TitleRegion1.a3.i5.1</vt:lpstr>
      <vt:lpstr>TitleRegion2.a10.d12.1</vt:lpstr>
      <vt:lpstr>TitleRegion3.a15.c23.1</vt:lpstr>
      <vt:lpstr>TitleRegion4.a26.c27.1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FY26-27-Inflation-Factor-Workbook</dc:title>
  <dc:creator/>
  <cp:keywords/>
  <cp:lastModifiedBy/>
  <dcterms:created xsi:type="dcterms:W3CDTF">2023-07-19T17:55:42Z</dcterms:created>
  <dcterms:modified xsi:type="dcterms:W3CDTF">2026-01-22T19:07:01Z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o68eaf9243684232b2418c37bbb152dc">
    <vt:lpwstr>Local Governmental Financing|80c71d1a-be15-484a-88bb-f1f056d69f94</vt:lpwstr>
  </property>
  <property fmtid="{D5CDD505-2E9C-101B-9397-08002B2CF9AE}" pid="4" name="Language">
    <vt:lpwstr>English</vt:lpwstr>
  </property>
  <property fmtid="{D5CDD505-2E9C-101B-9397-08002B2CF9AE}" pid="11" name="TaxCatchAll">
    <vt:lpwstr>28;#Local Governmental Financing|80c71d1a-be15-484a-88bb-f1f056d69f94</vt:lpwstr>
  </property>
  <property fmtid="{D5CDD505-2E9C-101B-9397-08002B2CF9AE}" pid="14" name="_dlc_DocIdItemGuid">
    <vt:lpwstr>3b1925d5-799c-434b-aeaa-dfefb6e45aae</vt:lpwstr>
  </property>
  <property fmtid="{D5CDD505-2E9C-101B-9397-08002B2CF9AE}" pid="15" name="Division">
    <vt:lpwstr>28;#Local Governmental Financing|80c71d1a-be15-484a-88bb-f1f056d69f94</vt:lpwstr>
  </property>
</Properties>
</file>