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4" sheetId="1" r:id="rId1"/>
  </sheets>
  <externalReferences>
    <externalReference r:id="rId2"/>
  </externalReferences>
  <definedNames>
    <definedName name="TitleRegion1.A2.H70.1">'Enclosure 4'!$A$2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 r="B58" i="1"/>
  <c r="C9" i="1" l="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9" i="1"/>
  <c r="C60" i="1"/>
  <c r="C61" i="1"/>
  <c r="C62" i="1"/>
  <c r="C63" i="1"/>
  <c r="C64" i="1"/>
  <c r="C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9" i="1"/>
  <c r="B60" i="1"/>
  <c r="B61" i="1"/>
  <c r="B62" i="1"/>
  <c r="B63" i="1"/>
  <c r="B64" i="1"/>
  <c r="B8" i="1"/>
  <c r="B66" i="1" l="1"/>
  <c r="C66" i="1"/>
  <c r="F19" i="1" s="1"/>
  <c r="G19" i="1" s="1"/>
  <c r="F32" i="1" l="1"/>
  <c r="G32" i="1" s="1"/>
  <c r="F8" i="1"/>
  <c r="F29" i="1"/>
  <c r="G29" i="1" s="1"/>
  <c r="F37" i="1"/>
  <c r="G37" i="1" s="1"/>
  <c r="F35" i="1"/>
  <c r="G35" i="1" s="1"/>
  <c r="F54" i="1"/>
  <c r="G54" i="1" s="1"/>
  <c r="F48" i="1"/>
  <c r="G48" i="1" s="1"/>
  <c r="F46" i="1"/>
  <c r="G46" i="1" s="1"/>
  <c r="F38" i="1"/>
  <c r="G38" i="1" s="1"/>
  <c r="F40" i="1"/>
  <c r="G40" i="1" s="1"/>
  <c r="F21" i="1"/>
  <c r="G21" i="1" s="1"/>
  <c r="F64" i="1"/>
  <c r="G64" i="1" s="1"/>
  <c r="F43" i="1"/>
  <c r="G43" i="1" s="1"/>
  <c r="F61" i="1"/>
  <c r="G61" i="1" s="1"/>
  <c r="F22" i="1"/>
  <c r="G22" i="1" s="1"/>
  <c r="F30" i="1"/>
  <c r="G30" i="1" s="1"/>
  <c r="F27" i="1"/>
  <c r="G27" i="1" s="1"/>
  <c r="F11" i="1"/>
  <c r="G11" i="1" s="1"/>
  <c r="F16" i="1"/>
  <c r="G16" i="1" s="1"/>
  <c r="D60" i="1"/>
  <c r="E60" i="1" s="1"/>
  <c r="D52" i="1"/>
  <c r="E52" i="1" s="1"/>
  <c r="D44" i="1"/>
  <c r="E44" i="1" s="1"/>
  <c r="D36" i="1"/>
  <c r="E36" i="1" s="1"/>
  <c r="D28" i="1"/>
  <c r="E28" i="1" s="1"/>
  <c r="D20" i="1"/>
  <c r="E20" i="1" s="1"/>
  <c r="D12" i="1"/>
  <c r="E12" i="1" s="1"/>
  <c r="D63" i="1"/>
  <c r="E63" i="1" s="1"/>
  <c r="D55" i="1"/>
  <c r="E55" i="1" s="1"/>
  <c r="D47" i="1"/>
  <c r="E47" i="1" s="1"/>
  <c r="D39" i="1"/>
  <c r="E39" i="1" s="1"/>
  <c r="D31" i="1"/>
  <c r="E31" i="1" s="1"/>
  <c r="D23" i="1"/>
  <c r="E23" i="1" s="1"/>
  <c r="D15" i="1"/>
  <c r="E15" i="1" s="1"/>
  <c r="D54" i="1"/>
  <c r="E54" i="1" s="1"/>
  <c r="D38" i="1"/>
  <c r="E38" i="1" s="1"/>
  <c r="D62" i="1"/>
  <c r="E62" i="1" s="1"/>
  <c r="D46" i="1"/>
  <c r="E46" i="1" s="1"/>
  <c r="D33" i="1"/>
  <c r="E33" i="1" s="1"/>
  <c r="D30" i="1"/>
  <c r="E30" i="1" s="1"/>
  <c r="D49" i="1"/>
  <c r="E49" i="1" s="1"/>
  <c r="D9" i="1"/>
  <c r="E9" i="1" s="1"/>
  <c r="D41" i="1"/>
  <c r="E41" i="1" s="1"/>
  <c r="D17" i="1"/>
  <c r="E17" i="1" s="1"/>
  <c r="D14" i="1"/>
  <c r="E14" i="1" s="1"/>
  <c r="D57" i="1"/>
  <c r="E57" i="1" s="1"/>
  <c r="D25" i="1"/>
  <c r="E25" i="1" s="1"/>
  <c r="D22" i="1"/>
  <c r="E22" i="1" s="1"/>
  <c r="D19" i="1"/>
  <c r="E19" i="1" s="1"/>
  <c r="H19" i="1" s="1"/>
  <c r="D21" i="1"/>
  <c r="E21" i="1" s="1"/>
  <c r="D64" i="1"/>
  <c r="E64" i="1" s="1"/>
  <c r="D16" i="1"/>
  <c r="E16" i="1" s="1"/>
  <c r="H16" i="1" s="1"/>
  <c r="D18" i="1"/>
  <c r="E18" i="1" s="1"/>
  <c r="D58" i="1"/>
  <c r="E58" i="1" s="1"/>
  <c r="D13" i="1"/>
  <c r="E13" i="1" s="1"/>
  <c r="F24" i="1"/>
  <c r="G24" i="1" s="1"/>
  <c r="F62" i="1"/>
  <c r="G62" i="1" s="1"/>
  <c r="D45" i="1"/>
  <c r="E45" i="1" s="1"/>
  <c r="F51" i="1"/>
  <c r="G51" i="1" s="1"/>
  <c r="D51" i="1"/>
  <c r="E51" i="1" s="1"/>
  <c r="D37" i="1"/>
  <c r="E37" i="1" s="1"/>
  <c r="H37" i="1" s="1"/>
  <c r="D40" i="1"/>
  <c r="E40" i="1" s="1"/>
  <c r="D43" i="1"/>
  <c r="E43" i="1" s="1"/>
  <c r="D26" i="1"/>
  <c r="E26" i="1" s="1"/>
  <c r="D61" i="1"/>
  <c r="E61" i="1" s="1"/>
  <c r="D10" i="1"/>
  <c r="E10" i="1" s="1"/>
  <c r="D59" i="1"/>
  <c r="E59" i="1" s="1"/>
  <c r="D48" i="1"/>
  <c r="E48" i="1" s="1"/>
  <c r="F53" i="1"/>
  <c r="G53" i="1" s="1"/>
  <c r="F56" i="1"/>
  <c r="G56" i="1" s="1"/>
  <c r="F59" i="1"/>
  <c r="G59" i="1" s="1"/>
  <c r="F45" i="1"/>
  <c r="G45" i="1" s="1"/>
  <c r="D35" i="1"/>
  <c r="E35" i="1" s="1"/>
  <c r="F14" i="1"/>
  <c r="G14" i="1" s="1"/>
  <c r="D34" i="1"/>
  <c r="E34" i="1" s="1"/>
  <c r="D24" i="1"/>
  <c r="E24" i="1" s="1"/>
  <c r="D50" i="1"/>
  <c r="E50" i="1" s="1"/>
  <c r="D53" i="1"/>
  <c r="E53" i="1" s="1"/>
  <c r="D56" i="1"/>
  <c r="E56" i="1" s="1"/>
  <c r="D42" i="1"/>
  <c r="E42" i="1" s="1"/>
  <c r="D32" i="1"/>
  <c r="E32" i="1" s="1"/>
  <c r="D11" i="1"/>
  <c r="E11" i="1" s="1"/>
  <c r="D27" i="1"/>
  <c r="E27" i="1" s="1"/>
  <c r="D29" i="1"/>
  <c r="E29" i="1" s="1"/>
  <c r="H29" i="1" s="1"/>
  <c r="F63" i="1"/>
  <c r="G63" i="1" s="1"/>
  <c r="F55" i="1"/>
  <c r="G55" i="1" s="1"/>
  <c r="F47" i="1"/>
  <c r="G47" i="1" s="1"/>
  <c r="F39" i="1"/>
  <c r="G39" i="1" s="1"/>
  <c r="F31" i="1"/>
  <c r="G31" i="1" s="1"/>
  <c r="F23" i="1"/>
  <c r="G23" i="1" s="1"/>
  <c r="F15" i="1"/>
  <c r="G15" i="1" s="1"/>
  <c r="F58" i="1"/>
  <c r="G58" i="1" s="1"/>
  <c r="F50" i="1"/>
  <c r="G50" i="1" s="1"/>
  <c r="F42" i="1"/>
  <c r="G42" i="1" s="1"/>
  <c r="F34" i="1"/>
  <c r="G34" i="1" s="1"/>
  <c r="F26" i="1"/>
  <c r="G26" i="1" s="1"/>
  <c r="F18" i="1"/>
  <c r="G18" i="1" s="1"/>
  <c r="F10" i="1"/>
  <c r="G10" i="1" s="1"/>
  <c r="F49" i="1"/>
  <c r="G49" i="1" s="1"/>
  <c r="F57" i="1"/>
  <c r="G57" i="1" s="1"/>
  <c r="F41" i="1"/>
  <c r="G41" i="1" s="1"/>
  <c r="F36" i="1"/>
  <c r="G36" i="1" s="1"/>
  <c r="F9" i="1"/>
  <c r="G9" i="1" s="1"/>
  <c r="F52" i="1"/>
  <c r="G52" i="1" s="1"/>
  <c r="F12" i="1"/>
  <c r="G12" i="1" s="1"/>
  <c r="F17" i="1"/>
  <c r="G17" i="1" s="1"/>
  <c r="F20" i="1"/>
  <c r="G20" i="1" s="1"/>
  <c r="F44" i="1"/>
  <c r="G44" i="1" s="1"/>
  <c r="F25" i="1"/>
  <c r="G25" i="1" s="1"/>
  <c r="F28" i="1"/>
  <c r="G28" i="1" s="1"/>
  <c r="F60" i="1"/>
  <c r="G60" i="1" s="1"/>
  <c r="F33" i="1"/>
  <c r="G33" i="1" s="1"/>
  <c r="D8" i="1"/>
  <c r="F13" i="1"/>
  <c r="G13" i="1" s="1"/>
  <c r="H22" i="1" l="1"/>
  <c r="E8" i="1"/>
  <c r="E67" i="1" s="1"/>
  <c r="D67" i="1"/>
  <c r="G8" i="1"/>
  <c r="G67" i="1" s="1"/>
  <c r="F67" i="1"/>
  <c r="H53" i="1"/>
  <c r="H61" i="1"/>
  <c r="H40" i="1"/>
  <c r="H51" i="1"/>
  <c r="H58" i="1"/>
  <c r="H14" i="1"/>
  <c r="H17" i="1"/>
  <c r="H38" i="1"/>
  <c r="H27" i="1"/>
  <c r="H57" i="1"/>
  <c r="H11" i="1"/>
  <c r="H32" i="1"/>
  <c r="H35" i="1"/>
  <c r="H49" i="1"/>
  <c r="H23" i="1"/>
  <c r="H13" i="1"/>
  <c r="H28" i="1"/>
  <c r="H42" i="1"/>
  <c r="H36" i="1"/>
  <c r="H56" i="1"/>
  <c r="H43" i="1"/>
  <c r="H25" i="1"/>
  <c r="H44" i="1"/>
  <c r="H47" i="1"/>
  <c r="H62" i="1"/>
  <c r="H60" i="1"/>
  <c r="H48" i="1"/>
  <c r="H63" i="1"/>
  <c r="H30" i="1"/>
  <c r="H33" i="1"/>
  <c r="H24" i="1"/>
  <c r="H34" i="1"/>
  <c r="H59" i="1"/>
  <c r="H64" i="1"/>
  <c r="H41" i="1"/>
  <c r="H54" i="1"/>
  <c r="H12" i="1"/>
  <c r="H26" i="1"/>
  <c r="H31" i="1"/>
  <c r="H39" i="1"/>
  <c r="H46" i="1"/>
  <c r="H52" i="1"/>
  <c r="H50" i="1"/>
  <c r="H18" i="1"/>
  <c r="H55" i="1"/>
  <c r="H10" i="1"/>
  <c r="H45" i="1"/>
  <c r="H21" i="1"/>
  <c r="H9" i="1"/>
  <c r="H15" i="1"/>
  <c r="H20" i="1"/>
  <c r="H8" i="1" l="1"/>
  <c r="H67" i="1" s="1"/>
</calcChain>
</file>

<file path=xl/sharedStrings.xml><?xml version="1.0" encoding="utf-8"?>
<sst xmlns="http://schemas.openxmlformats.org/spreadsheetml/2006/main" count="85" uniqueCount="85">
  <si>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</si>
  <si>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</si>
  <si>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</si>
  <si>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</si>
  <si>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</si>
  <si>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</si>
  <si>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</si>
  <si>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</si>
  <si>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</si>
  <si>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</si>
  <si>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</si>
  <si>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</si>
  <si>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</si>
  <si>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</si>
  <si>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</si>
  <si>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</si>
  <si>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</si>
  <si>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</si>
  <si>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</si>
  <si>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</si>
  <si>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</si>
  <si>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</si>
  <si>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</si>
  <si>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</si>
  <si>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</si>
  <si>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</si>
  <si>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</si>
  <si>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</si>
  <si>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</si>
  <si>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</si>
  <si>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</si>
  <si>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</si>
  <si>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</si>
  <si>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</si>
  <si>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</si>
  <si>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</si>
  <si>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</si>
  <si>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</si>
  <si>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</si>
  <si>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</si>
  <si>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</si>
  <si>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</si>
  <si>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</si>
  <si>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</si>
  <si>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</si>
  <si>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</si>
  <si>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</si>
  <si>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</si>
  <si>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</si>
  <si>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</si>
  <si>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</si>
  <si>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</si>
  <si>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</si>
  <si>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</si>
  <si>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</si>
  <si>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</si>
  <si>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</si>
  <si>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</si>
  <si>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</si>
  <si>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</si>
  <si>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</si>
  <si>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</si>
  <si>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</si>
  <si>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</si>
  <si>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</si>
  <si>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</si>
  <si>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</si>
  <si>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</si>
  <si>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</si>
  <si>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</si>
  <si>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</si>
  <si>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</si>
  <si>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</si>
  <si>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</si>
  <si>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</si>
  <si>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</si>
  <si>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</si>
  <si>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</si>
  <si>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</si>
  <si>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</si>
  <si>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</si>
  <si>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</si>
  <si>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</si>
  <si>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r>
      <t xml:space="preserve">The Self-Sufficiency Standard for California 2018
</t>
    </r>
    <r>
      <rPr>
        <sz val="12"/>
        <rFont val="Arial"/>
        <family val="2"/>
      </rPr>
      <t xml:space="preserve">Source: Center for Women's Welfare, University of Washington.
</t>
    </r>
  </si>
  <si>
    <t xml:space="preserve">Press LEFT or RIGHT arrow to read headings. Press UP or DOWN arrows to read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</si>
</sst>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mm/dd/yy"/>
    <numFmt numFmtId="166" formatCode="_(* #,##0.0000_);_(* \(#,##0.0000\);_(* &quot;-&quot;??_);_(@_)"/>
    <numFmt numFmtId="167" formatCode="&quot;$&quot;#,##0"/>
  </numFmts>
  <fonts count="8"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47">
    <xf numFmtId="0" fontId="0" fillId="0" borderId="0" xfId="0"/>
    <xf numFmtId="0" fontId="2" fillId="0" borderId="0" xfId="2" applyFont="1" applyFill="1" applyBorder="1"/>
    <xf numFmtId="0" fontId="2" fillId="0" borderId="0" xfId="2" applyFont="1" applyFill="1" applyBorder="1" applyAlignment="1">
      <alignment horizontal="center"/>
    </xf>
    <xf numFmtId="0" fontId="7" fillId="0" borderId="0" xfId="2" applyFont="1" applyFill="1" applyBorder="1" applyAlignment="1" applyProtection="1">
      <alignment horizontal="left"/>
      <protection locked="0"/>
    </xf>
    <xf numFmtId="0" fontId="2" fillId="0" borderId="0" xfId="2" applyFont="1" applyFill="1" applyBorder="1" applyProtection="1">
      <protection locked="0"/>
    </xf>
    <xf numFmtId="0" fontId="4" fillId="0" borderId="4" xfId="2" applyFont="1" applyFill="1" applyBorder="1" applyAlignment="1" applyProtection="1">
      <alignment horizontal="center" wrapText="1"/>
      <protection locked="0"/>
    </xf>
    <xf numFmtId="2" fontId="4" fillId="0" borderId="5" xfId="2" applyNumberFormat="1"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4" xfId="2" applyFont="1" applyFill="1" applyBorder="1" applyAlignment="1" applyProtection="1">
      <alignment horizontal="center" vertic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165" fontId="4" fillId="0" borderId="1" xfId="2" applyNumberFormat="1" applyFont="1" applyFill="1" applyBorder="1" applyAlignment="1" applyProtection="1">
      <alignment horizontal="left"/>
      <protection locked="0"/>
    </xf>
    <xf numFmtId="0" fontId="2" fillId="0" borderId="0" xfId="2" applyFont="1" applyFill="1" applyBorder="1" applyAlignment="1" applyProtection="1">
      <alignment horizontal="center"/>
      <protection locked="0"/>
    </xf>
    <xf numFmtId="166" fontId="2" fillId="0" borderId="0" xfId="2" applyNumberFormat="1" applyFont="1" applyFill="1" applyBorder="1" applyProtection="1">
      <protection locked="0"/>
    </xf>
    <xf numFmtId="0" fontId="2" fillId="0" borderId="6" xfId="2" applyFont="1" applyFill="1" applyBorder="1" applyAlignment="1" applyProtection="1">
      <alignment horizontal="center"/>
      <protection locked="0"/>
    </xf>
    <xf numFmtId="0" fontId="2" fillId="0" borderId="0" xfId="2" applyFont="1" applyFill="1" applyBorder="1" applyProtection="1"/>
    <xf numFmtId="0" fontId="2" fillId="0" borderId="0" xfId="2" applyFont="1" applyFill="1" applyBorder="1" applyAlignment="1" applyProtection="1">
      <alignment horizontal="center" wrapText="1"/>
    </xf>
    <xf numFmtId="9" fontId="2" fillId="0" borderId="0" xfId="2" applyNumberFormat="1" applyFont="1" applyFill="1" applyBorder="1" applyProtection="1"/>
    <xf numFmtId="0" fontId="2" fillId="0" borderId="0" xfId="2" applyFont="1" applyFill="1" applyBorder="1" applyAlignment="1" applyProtection="1">
      <alignment horizontal="center"/>
    </xf>
    <xf numFmtId="0" fontId="4" fillId="0" borderId="4" xfId="2" applyFont="1" applyFill="1" applyBorder="1" applyAlignment="1" applyProtection="1">
      <alignment horizontal="center" vertical="center" wrapText="1"/>
    </xf>
    <xf numFmtId="2" fontId="4" fillId="0" borderId="5" xfId="2" applyNumberFormat="1" applyFont="1" applyFill="1" applyBorder="1" applyAlignment="1" applyProtection="1">
      <alignment horizontal="center" wrapText="1"/>
    </xf>
    <xf numFmtId="167" fontId="2" fillId="0" borderId="5" xfId="2" applyNumberFormat="1" applyFont="1" applyFill="1" applyBorder="1" applyAlignment="1" applyProtection="1">
      <alignment horizontal="center"/>
    </xf>
    <xf numFmtId="164" fontId="2" fillId="0" borderId="5" xfId="2" applyNumberFormat="1" applyFont="1" applyFill="1" applyBorder="1" applyProtection="1"/>
    <xf numFmtId="0" fontId="2" fillId="3" borderId="0" xfId="2" applyFont="1" applyFill="1" applyBorder="1" applyProtection="1"/>
    <xf numFmtId="0" fontId="4" fillId="3" borderId="0" xfId="2" applyFont="1" applyFill="1" applyBorder="1" applyProtection="1"/>
    <xf numFmtId="4" fontId="4" fillId="3" borderId="0" xfId="2" applyNumberFormat="1" applyFont="1" applyFill="1" applyBorder="1" applyProtection="1"/>
    <xf numFmtId="167" fontId="4" fillId="3" borderId="2" xfId="2" applyNumberFormat="1" applyFont="1" applyFill="1" applyBorder="1" applyProtection="1"/>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protection locked="0"/>
    </xf>
    <xf numFmtId="0" fontId="5" fillId="2" borderId="2"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4" fillId="0" borderId="7" xfId="2" applyFont="1" applyFill="1" applyBorder="1" applyAlignment="1" applyProtection="1">
      <alignment horizontal="center" vertical="center"/>
      <protection locked="0"/>
    </xf>
    <xf numFmtId="0" fontId="4" fillId="0" borderId="8" xfId="2" applyFont="1" applyFill="1" applyBorder="1" applyAlignment="1" applyProtection="1">
      <alignment horizontal="center" vertical="center"/>
      <protection locked="0"/>
    </xf>
    <xf numFmtId="0" fontId="4" fillId="0" borderId="9" xfId="2" applyFont="1" applyFill="1" applyBorder="1" applyAlignment="1" applyProtection="1">
      <alignment horizontal="center" vertical="center"/>
      <protection locked="0"/>
    </xf>
    <xf numFmtId="0" fontId="4" fillId="0" borderId="10" xfId="2" applyFont="1" applyFill="1" applyBorder="1" applyAlignment="1" applyProtection="1">
      <alignment horizontal="center" vertical="center"/>
      <protection locked="0"/>
    </xf>
    <xf numFmtId="0" fontId="4" fillId="0" borderId="11" xfId="2" applyFont="1" applyFill="1" applyBorder="1" applyAlignment="1" applyProtection="1">
      <alignment horizontal="center" vertical="center"/>
      <protection locked="0"/>
    </xf>
    <xf numFmtId="0" fontId="4" fillId="0" borderId="12" xfId="2" applyFont="1" applyFill="1" applyBorder="1" applyAlignment="1" applyProtection="1">
      <alignment horizontal="center" vertical="center"/>
      <protection locked="0"/>
    </xf>
    <xf numFmtId="0" fontId="4" fillId="0" borderId="5" xfId="2" applyFont="1" applyFill="1" applyBorder="1" applyAlignment="1" applyProtection="1">
      <alignment horizontal="center" wrapText="1"/>
      <protection locked="0"/>
    </xf>
  </cellXfs>
  <cellStyles count="5">
    <cellStyle name="Comma 2" xfId="3"/>
    <cellStyle name="Hyperlink" xfId="4" builtinId="8"/>
    <cellStyle name="Normal" xfId="0" builtinId="0"/>
    <cellStyle name="Normal 2 4"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8-19%20Distribution\2018-19%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8-19"/>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sheetData sheetId="1"/>
      <sheetData sheetId="2"/>
      <sheetData sheetId="3"/>
      <sheetData sheetId="4">
        <row r="5">
          <cell r="B5">
            <v>41857.949999999997</v>
          </cell>
          <cell r="C5">
            <v>120603.56</v>
          </cell>
        </row>
        <row r="6">
          <cell r="B6">
            <v>21855.88</v>
          </cell>
          <cell r="C6">
            <v>58224.04</v>
          </cell>
        </row>
        <row r="7">
          <cell r="B7">
            <v>24772.67</v>
          </cell>
          <cell r="C7">
            <v>63812.52</v>
          </cell>
        </row>
        <row r="8">
          <cell r="B8">
            <v>22752.55</v>
          </cell>
          <cell r="C8">
            <v>64263.72</v>
          </cell>
        </row>
        <row r="9">
          <cell r="B9">
            <v>24770.58</v>
          </cell>
          <cell r="C9">
            <v>60214.36</v>
          </cell>
        </row>
        <row r="10">
          <cell r="B10">
            <v>21844.14</v>
          </cell>
          <cell r="C10">
            <v>55261.96</v>
          </cell>
        </row>
        <row r="11">
          <cell r="B11">
            <v>44111.59</v>
          </cell>
          <cell r="C11">
            <v>123876.87</v>
          </cell>
        </row>
        <row r="12">
          <cell r="B12">
            <v>21818.07</v>
          </cell>
          <cell r="C12">
            <v>59410.68</v>
          </cell>
        </row>
        <row r="13">
          <cell r="B13">
            <v>25870.63</v>
          </cell>
          <cell r="C13">
            <v>75229.42</v>
          </cell>
        </row>
        <row r="14">
          <cell r="B14">
            <v>21608.82</v>
          </cell>
          <cell r="C14">
            <v>58770.55</v>
          </cell>
        </row>
        <row r="15">
          <cell r="B15">
            <v>19744.28</v>
          </cell>
          <cell r="C15">
            <v>54823.29</v>
          </cell>
        </row>
        <row r="16">
          <cell r="B16">
            <v>21651.18</v>
          </cell>
          <cell r="C16">
            <v>62826.720000000001</v>
          </cell>
        </row>
        <row r="17">
          <cell r="B17">
            <v>20469.14</v>
          </cell>
          <cell r="C17">
            <v>58237.73</v>
          </cell>
        </row>
        <row r="18">
          <cell r="B18">
            <v>21510.92</v>
          </cell>
          <cell r="C18">
            <v>60464.67</v>
          </cell>
        </row>
        <row r="19">
          <cell r="B19">
            <v>20357.82</v>
          </cell>
          <cell r="C19">
            <v>57577.85</v>
          </cell>
        </row>
        <row r="20">
          <cell r="B20">
            <v>21580.5</v>
          </cell>
          <cell r="C20">
            <v>58859.74</v>
          </cell>
        </row>
        <row r="21">
          <cell r="B21">
            <v>22170.49</v>
          </cell>
          <cell r="C21">
            <v>60362.21</v>
          </cell>
        </row>
        <row r="22">
          <cell r="B22">
            <v>21031.54</v>
          </cell>
          <cell r="C22">
            <v>58406.81</v>
          </cell>
        </row>
        <row r="23">
          <cell r="B23">
            <v>31766.74</v>
          </cell>
          <cell r="C23">
            <v>94141.81</v>
          </cell>
        </row>
        <row r="24">
          <cell r="B24">
            <v>21943.63</v>
          </cell>
          <cell r="C24">
            <v>56797.63</v>
          </cell>
        </row>
        <row r="25">
          <cell r="B25">
            <v>61897.34</v>
          </cell>
          <cell r="C25">
            <v>150542.51999999999</v>
          </cell>
        </row>
        <row r="26">
          <cell r="B26">
            <v>21460.36</v>
          </cell>
          <cell r="C26">
            <v>59427.97</v>
          </cell>
        </row>
        <row r="27">
          <cell r="B27">
            <v>24422.560000000001</v>
          </cell>
          <cell r="C27">
            <v>66931.58</v>
          </cell>
        </row>
        <row r="28">
          <cell r="B28">
            <v>19913</v>
          </cell>
          <cell r="C28">
            <v>57416.32</v>
          </cell>
        </row>
        <row r="29">
          <cell r="B29">
            <v>18450.45</v>
          </cell>
          <cell r="C29">
            <v>53277.27</v>
          </cell>
        </row>
        <row r="30">
          <cell r="B30">
            <v>25451.86</v>
          </cell>
          <cell r="C30">
            <v>94457.600000000006</v>
          </cell>
        </row>
        <row r="31">
          <cell r="B31">
            <v>30013.439999999999</v>
          </cell>
          <cell r="C31">
            <v>81104.41</v>
          </cell>
        </row>
        <row r="32">
          <cell r="B32">
            <v>31340.85</v>
          </cell>
          <cell r="C32">
            <v>87549.42</v>
          </cell>
        </row>
        <row r="33">
          <cell r="B33">
            <v>27205.97</v>
          </cell>
          <cell r="C33">
            <v>70781.5</v>
          </cell>
        </row>
        <row r="34">
          <cell r="B34">
            <v>36654.69</v>
          </cell>
          <cell r="C34">
            <v>97012.4</v>
          </cell>
        </row>
        <row r="35">
          <cell r="B35">
            <v>26637.8</v>
          </cell>
          <cell r="C35">
            <v>73437.350000000006</v>
          </cell>
        </row>
        <row r="36">
          <cell r="B36">
            <v>22236.080000000002</v>
          </cell>
          <cell r="C36">
            <v>58628.17</v>
          </cell>
        </row>
        <row r="37">
          <cell r="B37">
            <v>25270.55</v>
          </cell>
          <cell r="C37">
            <v>64428.3</v>
          </cell>
        </row>
        <row r="38">
          <cell r="B38">
            <v>23997.64</v>
          </cell>
          <cell r="C38">
            <v>66592.36</v>
          </cell>
        </row>
        <row r="39">
          <cell r="B39">
            <v>33600.81</v>
          </cell>
          <cell r="C39">
            <v>87355.3</v>
          </cell>
        </row>
        <row r="40">
          <cell r="B40">
            <v>24571.27</v>
          </cell>
          <cell r="C40">
            <v>63347.45</v>
          </cell>
        </row>
        <row r="41">
          <cell r="B41">
            <v>33761.22</v>
          </cell>
          <cell r="C41">
            <v>94494.64</v>
          </cell>
        </row>
        <row r="42">
          <cell r="B42">
            <v>55861.1</v>
          </cell>
          <cell r="C42">
            <v>147387.88</v>
          </cell>
        </row>
        <row r="43">
          <cell r="B43">
            <v>21904.25</v>
          </cell>
          <cell r="C43">
            <v>62977.23</v>
          </cell>
        </row>
        <row r="44">
          <cell r="B44">
            <v>29090.63</v>
          </cell>
          <cell r="C44">
            <v>77177.009999999995</v>
          </cell>
        </row>
        <row r="45">
          <cell r="B45">
            <v>62147.3</v>
          </cell>
          <cell r="C45">
            <v>147410.59</v>
          </cell>
        </row>
        <row r="46">
          <cell r="B46">
            <v>31857.98</v>
          </cell>
          <cell r="C46">
            <v>94460.99</v>
          </cell>
        </row>
        <row r="47">
          <cell r="B47">
            <v>46840</v>
          </cell>
          <cell r="C47">
            <v>128749.68</v>
          </cell>
        </row>
        <row r="48">
          <cell r="B48">
            <v>33151.57</v>
          </cell>
          <cell r="C48">
            <v>101238.83</v>
          </cell>
        </row>
        <row r="49">
          <cell r="B49">
            <v>21243.88</v>
          </cell>
          <cell r="C49">
            <v>59828.17</v>
          </cell>
        </row>
        <row r="50">
          <cell r="B50">
            <v>25516.82</v>
          </cell>
          <cell r="C50">
            <v>62088.7</v>
          </cell>
        </row>
        <row r="51">
          <cell r="B51">
            <v>20087.189999999999</v>
          </cell>
          <cell r="C51">
            <v>59367.1</v>
          </cell>
        </row>
        <row r="52">
          <cell r="B52">
            <v>28364.91</v>
          </cell>
          <cell r="C52">
            <v>74038.2</v>
          </cell>
        </row>
        <row r="53">
          <cell r="B53">
            <v>34885.35</v>
          </cell>
          <cell r="C53">
            <v>92144.69</v>
          </cell>
        </row>
        <row r="54">
          <cell r="B54">
            <v>23013.03</v>
          </cell>
          <cell r="C54">
            <v>61197.71</v>
          </cell>
        </row>
        <row r="55">
          <cell r="B55">
            <v>20440.73</v>
          </cell>
          <cell r="C55">
            <v>58588.654999999999</v>
          </cell>
        </row>
        <row r="56">
          <cell r="B56">
            <v>19951.73</v>
          </cell>
          <cell r="C56">
            <v>55200.61</v>
          </cell>
        </row>
        <row r="57">
          <cell r="B57">
            <v>20208.05</v>
          </cell>
          <cell r="C57">
            <v>55892.89</v>
          </cell>
        </row>
        <row r="58">
          <cell r="B58">
            <v>19844.54</v>
          </cell>
          <cell r="C58">
            <v>57568.23</v>
          </cell>
        </row>
        <row r="59">
          <cell r="B59">
            <v>24198.32</v>
          </cell>
          <cell r="C59">
            <v>62927.61</v>
          </cell>
        </row>
        <row r="60">
          <cell r="B60">
            <v>32484.02</v>
          </cell>
          <cell r="C60">
            <v>89479.74</v>
          </cell>
        </row>
        <row r="61">
          <cell r="B61">
            <v>25199.69</v>
          </cell>
          <cell r="C61">
            <v>86111.21</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zoomScaleNormal="100" workbookViewId="0"/>
  </sheetViews>
  <sheetFormatPr defaultColWidth="0" defaultRowHeight="15" zeroHeight="1" x14ac:dyDescent="0.2"/>
  <cols>
    <col min="1" max="1" width="19.85546875" style="18" customWidth="1"/>
    <col min="2" max="3" width="13.140625" style="4" customWidth="1"/>
    <col min="4" max="4" width="11.42578125" style="4" customWidth="1"/>
    <col min="5" max="5" width="13.42578125" style="4" customWidth="1"/>
    <col min="6" max="6" width="17" style="4" customWidth="1"/>
    <col min="7" max="7" width="16.28515625" style="4" customWidth="1"/>
    <col min="8" max="8" width="13.140625" style="4" customWidth="1"/>
    <col min="9" max="9" width="2.5703125" style="19" hidden="1" customWidth="1"/>
    <col min="10" max="16384" width="11.42578125" style="1" hidden="1"/>
  </cols>
  <sheetData>
    <row r="1" spans="1:9" x14ac:dyDescent="0.2">
      <c r="A1" s="3" t="s">
        <v>84</v>
      </c>
      <c r="B1" s="19"/>
      <c r="C1" s="19"/>
      <c r="D1" s="19"/>
      <c r="E1" s="19"/>
      <c r="F1" s="19"/>
      <c r="G1" s="19"/>
      <c r="H1" s="19"/>
    </row>
    <row r="2" spans="1:9" ht="36" customHeight="1" x14ac:dyDescent="0.2">
      <c r="A2" s="40" t="s">
        <v>68</v>
      </c>
      <c r="B2" s="41"/>
      <c r="C2" s="41"/>
      <c r="D2" s="41"/>
      <c r="E2" s="41"/>
      <c r="F2" s="41"/>
      <c r="G2" s="41"/>
      <c r="H2" s="42"/>
    </row>
    <row r="3" spans="1:9" x14ac:dyDescent="0.2">
      <c r="A3" s="43"/>
      <c r="B3" s="44"/>
      <c r="C3" s="44"/>
      <c r="D3" s="44"/>
      <c r="E3" s="44"/>
      <c r="F3" s="44"/>
      <c r="G3" s="44"/>
      <c r="H3" s="45"/>
    </row>
    <row r="4" spans="1:9" s="2" customFormat="1" ht="78.75" x14ac:dyDescent="0.25">
      <c r="A4" s="46" t="s">
        <v>66</v>
      </c>
      <c r="B4" s="5" t="s">
        <v>0</v>
      </c>
      <c r="C4" s="5" t="s">
        <v>1</v>
      </c>
      <c r="D4" s="5" t="s">
        <v>2</v>
      </c>
      <c r="E4" s="5" t="s">
        <v>69</v>
      </c>
      <c r="F4" s="5" t="s">
        <v>3</v>
      </c>
      <c r="G4" s="5" t="s">
        <v>70</v>
      </c>
      <c r="H4" s="5" t="s">
        <v>4</v>
      </c>
      <c r="I4" s="20"/>
    </row>
    <row r="5" spans="1:9" ht="15.6" hidden="1" customHeight="1" x14ac:dyDescent="0.25">
      <c r="A5" s="46"/>
      <c r="B5" s="6">
        <v>0.67</v>
      </c>
      <c r="C5" s="6">
        <v>0.33</v>
      </c>
      <c r="D5" s="6">
        <v>0.67</v>
      </c>
      <c r="E5" s="6"/>
      <c r="F5" s="6">
        <v>0.33</v>
      </c>
      <c r="G5" s="6"/>
      <c r="H5" s="7"/>
      <c r="I5" s="21"/>
    </row>
    <row r="6" spans="1:9" ht="15.6" customHeight="1" x14ac:dyDescent="0.25">
      <c r="A6" s="8"/>
      <c r="B6" s="9" t="s">
        <v>71</v>
      </c>
      <c r="C6" s="9" t="s">
        <v>72</v>
      </c>
      <c r="D6" s="9" t="s">
        <v>73</v>
      </c>
      <c r="E6" s="9" t="s">
        <v>76</v>
      </c>
      <c r="F6" s="9" t="s">
        <v>78</v>
      </c>
      <c r="G6" s="9" t="s">
        <v>79</v>
      </c>
      <c r="H6" s="7" t="s">
        <v>80</v>
      </c>
    </row>
    <row r="7" spans="1:9" ht="15.6" customHeight="1" x14ac:dyDescent="0.25">
      <c r="A7" s="23"/>
      <c r="B7" s="24"/>
      <c r="C7" s="24"/>
      <c r="D7" s="6" t="s">
        <v>74</v>
      </c>
      <c r="E7" s="6" t="s">
        <v>75</v>
      </c>
      <c r="F7" s="6" t="s">
        <v>77</v>
      </c>
      <c r="G7" s="6" t="s">
        <v>81</v>
      </c>
      <c r="H7" s="7" t="s">
        <v>82</v>
      </c>
    </row>
    <row r="8" spans="1:9" x14ac:dyDescent="0.2">
      <c r="A8" s="10" t="s">
        <v>5</v>
      </c>
      <c r="B8" s="11">
        <f>'[1]Self Suff. Calc'!$B5</f>
        <v>41857.949999999997</v>
      </c>
      <c r="C8" s="11">
        <f>'[1]Self Suff. Calc'!$C5</f>
        <v>120603.56</v>
      </c>
      <c r="D8" s="12">
        <f>B8/$B$66</f>
        <v>1.5132583557165338</v>
      </c>
      <c r="E8" s="12">
        <f t="shared" ref="E8:E39" si="0">(D8*$D$5)</f>
        <v>1.0138830983300777</v>
      </c>
      <c r="F8" s="12">
        <f>C8/C66</f>
        <v>1.590271238070708</v>
      </c>
      <c r="G8" s="12">
        <f t="shared" ref="G8:G39" si="1">(F8*$F$5)</f>
        <v>0.52478950856333373</v>
      </c>
      <c r="H8" s="12">
        <f>E8+G8</f>
        <v>1.5386726068934116</v>
      </c>
    </row>
    <row r="9" spans="1:9" x14ac:dyDescent="0.2">
      <c r="A9" s="10" t="s">
        <v>6</v>
      </c>
      <c r="B9" s="11">
        <f>'[1]Self Suff. Calc'!$B6</f>
        <v>21855.88</v>
      </c>
      <c r="C9" s="11">
        <f>'[1]Self Suff. Calc'!$C6</f>
        <v>58224.04</v>
      </c>
      <c r="D9" s="12">
        <f t="shared" ref="D9:D64" si="2">B9/$B$66</f>
        <v>0.7901388632634393</v>
      </c>
      <c r="E9" s="12">
        <f t="shared" si="0"/>
        <v>0.52939303838650431</v>
      </c>
      <c r="F9" s="12">
        <f>C9/C66</f>
        <v>0.76773866522910617</v>
      </c>
      <c r="G9" s="12">
        <f t="shared" si="1"/>
        <v>0.25335375952560507</v>
      </c>
      <c r="H9" s="12">
        <f t="shared" ref="H9:H64" si="3">E9+G9</f>
        <v>0.78274679791210944</v>
      </c>
    </row>
    <row r="10" spans="1:9" x14ac:dyDescent="0.2">
      <c r="A10" s="10" t="s">
        <v>7</v>
      </c>
      <c r="B10" s="11">
        <f>'[1]Self Suff. Calc'!$B7</f>
        <v>24772.67</v>
      </c>
      <c r="C10" s="11">
        <f>'[1]Self Suff. Calc'!$C7</f>
        <v>63812.52</v>
      </c>
      <c r="D10" s="12">
        <f t="shared" si="2"/>
        <v>0.89558733456627238</v>
      </c>
      <c r="E10" s="12">
        <f t="shared" si="0"/>
        <v>0.60004351415940249</v>
      </c>
      <c r="F10" s="12">
        <f>C10/$C$66</f>
        <v>0.84142802405510919</v>
      </c>
      <c r="G10" s="12">
        <f t="shared" si="1"/>
        <v>0.27767124793818604</v>
      </c>
      <c r="H10" s="12">
        <f t="shared" si="3"/>
        <v>0.87771476209758847</v>
      </c>
    </row>
    <row r="11" spans="1:9" x14ac:dyDescent="0.2">
      <c r="A11" s="10" t="s">
        <v>8</v>
      </c>
      <c r="B11" s="11">
        <f>'[1]Self Suff. Calc'!$B8</f>
        <v>22752.55</v>
      </c>
      <c r="C11" s="11">
        <f>'[1]Self Suff. Calc'!$C8</f>
        <v>64263.72</v>
      </c>
      <c r="D11" s="12">
        <f t="shared" si="2"/>
        <v>0.82255548590789129</v>
      </c>
      <c r="E11" s="12">
        <f t="shared" si="0"/>
        <v>0.55111217555828718</v>
      </c>
      <c r="F11" s="12">
        <f t="shared" ref="F11:F64" si="4">C11/$C$66</f>
        <v>0.84737751992917387</v>
      </c>
      <c r="G11" s="12">
        <f t="shared" si="1"/>
        <v>0.27963458157662741</v>
      </c>
      <c r="H11" s="12">
        <f t="shared" si="3"/>
        <v>0.83074675713491453</v>
      </c>
    </row>
    <row r="12" spans="1:9" x14ac:dyDescent="0.2">
      <c r="A12" s="10" t="s">
        <v>9</v>
      </c>
      <c r="B12" s="11">
        <f>'[1]Self Suff. Calc'!$B9</f>
        <v>24770.58</v>
      </c>
      <c r="C12" s="11">
        <f>'[1]Self Suff. Calc'!$C9</f>
        <v>60214.36</v>
      </c>
      <c r="D12" s="12">
        <f t="shared" si="2"/>
        <v>0.89551177639958146</v>
      </c>
      <c r="E12" s="12">
        <f t="shared" si="0"/>
        <v>0.59999289018771962</v>
      </c>
      <c r="F12" s="12">
        <f t="shared" si="4"/>
        <v>0.79398290420975393</v>
      </c>
      <c r="G12" s="12">
        <f t="shared" si="1"/>
        <v>0.26201435838921883</v>
      </c>
      <c r="H12" s="12">
        <f t="shared" si="3"/>
        <v>0.86200724857693845</v>
      </c>
    </row>
    <row r="13" spans="1:9" x14ac:dyDescent="0.2">
      <c r="A13" s="10" t="s">
        <v>10</v>
      </c>
      <c r="B13" s="11">
        <f>'[1]Self Suff. Calc'!$B10</f>
        <v>21844.14</v>
      </c>
      <c r="C13" s="11">
        <f>'[1]Self Suff. Calc'!$C10</f>
        <v>55261.96</v>
      </c>
      <c r="D13" s="12">
        <f t="shared" si="2"/>
        <v>0.78971443604958591</v>
      </c>
      <c r="E13" s="12">
        <f t="shared" si="0"/>
        <v>0.52910867215322255</v>
      </c>
      <c r="F13" s="12">
        <f t="shared" si="4"/>
        <v>0.72868085774096503</v>
      </c>
      <c r="G13" s="12">
        <f t="shared" si="1"/>
        <v>0.24046468305451846</v>
      </c>
      <c r="H13" s="12">
        <f t="shared" si="3"/>
        <v>0.76957335520774106</v>
      </c>
    </row>
    <row r="14" spans="1:9" x14ac:dyDescent="0.2">
      <c r="A14" s="10" t="s">
        <v>11</v>
      </c>
      <c r="B14" s="11">
        <f>'[1]Self Suff. Calc'!$B11</f>
        <v>44111.59</v>
      </c>
      <c r="C14" s="11">
        <f>'[1]Self Suff. Calc'!$C11</f>
        <v>123876.87</v>
      </c>
      <c r="D14" s="12">
        <f t="shared" si="2"/>
        <v>1.5947324737939124</v>
      </c>
      <c r="E14" s="12">
        <f t="shared" si="0"/>
        <v>1.0684707574419214</v>
      </c>
      <c r="F14" s="12">
        <f t="shared" si="4"/>
        <v>1.6334329054898888</v>
      </c>
      <c r="G14" s="12">
        <f t="shared" si="1"/>
        <v>0.5390328588116633</v>
      </c>
      <c r="H14" s="12">
        <f t="shared" si="3"/>
        <v>1.6075036162535847</v>
      </c>
    </row>
    <row r="15" spans="1:9" x14ac:dyDescent="0.2">
      <c r="A15" s="10" t="s">
        <v>12</v>
      </c>
      <c r="B15" s="11">
        <f>'[1]Self Suff. Calc'!$B12</f>
        <v>21818.07</v>
      </c>
      <c r="C15" s="11">
        <f>'[1]Self Suff. Calc'!$C12</f>
        <v>59410.68</v>
      </c>
      <c r="D15" s="12">
        <f t="shared" si="2"/>
        <v>0.78877194733875489</v>
      </c>
      <c r="E15" s="12">
        <f t="shared" si="0"/>
        <v>0.5284772047169658</v>
      </c>
      <c r="F15" s="12">
        <f t="shared" si="4"/>
        <v>0.78338562840286519</v>
      </c>
      <c r="G15" s="12">
        <f t="shared" si="1"/>
        <v>0.25851725737294551</v>
      </c>
      <c r="H15" s="12">
        <f t="shared" si="3"/>
        <v>0.78699446208991131</v>
      </c>
    </row>
    <row r="16" spans="1:9" x14ac:dyDescent="0.2">
      <c r="A16" s="10" t="s">
        <v>13</v>
      </c>
      <c r="B16" s="11">
        <f>'[1]Self Suff. Calc'!$B13</f>
        <v>25870.63</v>
      </c>
      <c r="C16" s="11">
        <f>'[1]Self Suff. Calc'!$C13</f>
        <v>75229.42</v>
      </c>
      <c r="D16" s="12">
        <f t="shared" si="2"/>
        <v>0.93528104016443314</v>
      </c>
      <c r="E16" s="12">
        <f t="shared" si="0"/>
        <v>0.62663829691017026</v>
      </c>
      <c r="F16" s="12">
        <f t="shared" si="4"/>
        <v>0.99197057601567717</v>
      </c>
      <c r="G16" s="12">
        <f t="shared" si="1"/>
        <v>0.32735029008517347</v>
      </c>
      <c r="H16" s="12">
        <f t="shared" si="3"/>
        <v>0.95398858699534372</v>
      </c>
    </row>
    <row r="17" spans="1:8" x14ac:dyDescent="0.2">
      <c r="A17" s="10" t="s">
        <v>14</v>
      </c>
      <c r="B17" s="11">
        <f>'[1]Self Suff. Calc'!$B14</f>
        <v>21608.82</v>
      </c>
      <c r="C17" s="11">
        <f>'[1]Self Suff. Calc'!$C14</f>
        <v>58770.55</v>
      </c>
      <c r="D17" s="12">
        <f t="shared" si="2"/>
        <v>0.78120709261142862</v>
      </c>
      <c r="E17" s="12">
        <f t="shared" si="0"/>
        <v>0.5234087520496572</v>
      </c>
      <c r="F17" s="12">
        <f t="shared" si="4"/>
        <v>0.77494491299093038</v>
      </c>
      <c r="G17" s="12">
        <f t="shared" si="1"/>
        <v>0.25573182128700706</v>
      </c>
      <c r="H17" s="12">
        <f t="shared" si="3"/>
        <v>0.77914057333666431</v>
      </c>
    </row>
    <row r="18" spans="1:8" x14ac:dyDescent="0.2">
      <c r="A18" s="10" t="s">
        <v>15</v>
      </c>
      <c r="B18" s="11">
        <f>'[1]Self Suff. Calc'!$B15</f>
        <v>19744.28</v>
      </c>
      <c r="C18" s="11">
        <f>'[1]Self Suff. Calc'!$C15</f>
        <v>54823.29</v>
      </c>
      <c r="D18" s="12">
        <f t="shared" si="2"/>
        <v>0.71379980834242585</v>
      </c>
      <c r="E18" s="12">
        <f t="shared" si="0"/>
        <v>0.47824587158942533</v>
      </c>
      <c r="F18" s="12">
        <f t="shared" si="4"/>
        <v>0.7228965816880486</v>
      </c>
      <c r="G18" s="12">
        <f t="shared" si="1"/>
        <v>0.23855587195705605</v>
      </c>
      <c r="H18" s="12">
        <f t="shared" si="3"/>
        <v>0.71680174354648141</v>
      </c>
    </row>
    <row r="19" spans="1:8" x14ac:dyDescent="0.2">
      <c r="A19" s="10" t="s">
        <v>16</v>
      </c>
      <c r="B19" s="11">
        <f>'[1]Self Suff. Calc'!$B16</f>
        <v>21651.18</v>
      </c>
      <c r="C19" s="11">
        <f>'[1]Self Suff. Calc'!$C16</f>
        <v>62826.720000000001</v>
      </c>
      <c r="D19" s="12">
        <f t="shared" si="2"/>
        <v>0.7827385011956558</v>
      </c>
      <c r="E19" s="12">
        <f t="shared" si="0"/>
        <v>0.52443479580108943</v>
      </c>
      <c r="F19" s="12">
        <f t="shared" si="4"/>
        <v>0.82842932495791755</v>
      </c>
      <c r="G19" s="12">
        <f t="shared" si="1"/>
        <v>0.27338167723611279</v>
      </c>
      <c r="H19" s="12">
        <f t="shared" si="3"/>
        <v>0.79781647303720216</v>
      </c>
    </row>
    <row r="20" spans="1:8" x14ac:dyDescent="0.2">
      <c r="A20" s="10" t="s">
        <v>17</v>
      </c>
      <c r="B20" s="11">
        <f>'[1]Self Suff. Calc'!$B17</f>
        <v>20469.14</v>
      </c>
      <c r="C20" s="11">
        <f>'[1]Self Suff. Calc'!$C17</f>
        <v>58237.73</v>
      </c>
      <c r="D20" s="12">
        <f t="shared" si="2"/>
        <v>0.74000511585807549</v>
      </c>
      <c r="E20" s="12">
        <f t="shared" si="0"/>
        <v>0.49580342762491059</v>
      </c>
      <c r="F20" s="12">
        <f t="shared" si="4"/>
        <v>0.76791918074000154</v>
      </c>
      <c r="G20" s="12">
        <f t="shared" si="1"/>
        <v>0.25341332964420055</v>
      </c>
      <c r="H20" s="12">
        <f t="shared" si="3"/>
        <v>0.74921675726911108</v>
      </c>
    </row>
    <row r="21" spans="1:8" x14ac:dyDescent="0.2">
      <c r="A21" s="10" t="s">
        <v>18</v>
      </c>
      <c r="B21" s="11">
        <f>'[1]Self Suff. Calc'!$B18</f>
        <v>21510.92</v>
      </c>
      <c r="C21" s="11">
        <f>'[1]Self Suff. Calc'!$C18</f>
        <v>60464.67</v>
      </c>
      <c r="D21" s="12">
        <f t="shared" si="2"/>
        <v>0.77766778901379308</v>
      </c>
      <c r="E21" s="12">
        <f t="shared" si="0"/>
        <v>0.52103741863924136</v>
      </c>
      <c r="F21" s="12">
        <f t="shared" si="4"/>
        <v>0.79728347671027944</v>
      </c>
      <c r="G21" s="12">
        <f t="shared" si="1"/>
        <v>0.26310354731439223</v>
      </c>
      <c r="H21" s="12">
        <f t="shared" si="3"/>
        <v>0.78414096595363358</v>
      </c>
    </row>
    <row r="22" spans="1:8" x14ac:dyDescent="0.2">
      <c r="A22" s="10" t="s">
        <v>19</v>
      </c>
      <c r="B22" s="11">
        <f>'[1]Self Suff. Calc'!$B19</f>
        <v>20357.82</v>
      </c>
      <c r="C22" s="11">
        <f>'[1]Self Suff. Calc'!$C19</f>
        <v>57577.85</v>
      </c>
      <c r="D22" s="12">
        <f t="shared" si="2"/>
        <v>0.73598064929537077</v>
      </c>
      <c r="E22" s="12">
        <f t="shared" si="0"/>
        <v>0.49310703502789843</v>
      </c>
      <c r="F22" s="12">
        <f t="shared" si="4"/>
        <v>0.75921804302418194</v>
      </c>
      <c r="G22" s="12">
        <f t="shared" si="1"/>
        <v>0.25054195419798003</v>
      </c>
      <c r="H22" s="12">
        <f t="shared" si="3"/>
        <v>0.74364898922587841</v>
      </c>
    </row>
    <row r="23" spans="1:8" x14ac:dyDescent="0.2">
      <c r="A23" s="10" t="s">
        <v>20</v>
      </c>
      <c r="B23" s="11">
        <f>'[1]Self Suff. Calc'!$B20</f>
        <v>21580.5</v>
      </c>
      <c r="C23" s="11">
        <f>'[1]Self Suff. Calc'!$C20</f>
        <v>58859.74</v>
      </c>
      <c r="D23" s="12">
        <f t="shared" si="2"/>
        <v>0.78018326137664784</v>
      </c>
      <c r="E23" s="12">
        <f t="shared" si="0"/>
        <v>0.52272278512235404</v>
      </c>
      <c r="F23" s="12">
        <f t="shared" si="4"/>
        <v>0.77612096692933419</v>
      </c>
      <c r="G23" s="12">
        <f t="shared" si="1"/>
        <v>0.2561199190866803</v>
      </c>
      <c r="H23" s="12">
        <f t="shared" si="3"/>
        <v>0.77884270420903434</v>
      </c>
    </row>
    <row r="24" spans="1:8" x14ac:dyDescent="0.2">
      <c r="A24" s="10" t="s">
        <v>21</v>
      </c>
      <c r="B24" s="11">
        <f>'[1]Self Suff. Calc'!$B21</f>
        <v>22170.49</v>
      </c>
      <c r="C24" s="11">
        <f>'[1]Self Suff. Calc'!$C21</f>
        <v>60362.21</v>
      </c>
      <c r="D24" s="12">
        <f t="shared" si="2"/>
        <v>0.80151271724558559</v>
      </c>
      <c r="E24" s="12">
        <f t="shared" si="0"/>
        <v>0.53701352055454243</v>
      </c>
      <c r="F24" s="12">
        <f t="shared" si="4"/>
        <v>0.79593244535554397</v>
      </c>
      <c r="G24" s="12">
        <f t="shared" si="1"/>
        <v>0.26265770696732954</v>
      </c>
      <c r="H24" s="12">
        <f t="shared" si="3"/>
        <v>0.79967122752187203</v>
      </c>
    </row>
    <row r="25" spans="1:8" x14ac:dyDescent="0.2">
      <c r="A25" s="10" t="s">
        <v>22</v>
      </c>
      <c r="B25" s="11">
        <f>'[1]Self Suff. Calc'!$B22</f>
        <v>21031.54</v>
      </c>
      <c r="C25" s="11">
        <f>'[1]Self Suff. Calc'!$C22</f>
        <v>58406.81</v>
      </c>
      <c r="D25" s="12">
        <f t="shared" si="2"/>
        <v>0.76033713162222494</v>
      </c>
      <c r="E25" s="12">
        <f t="shared" si="0"/>
        <v>0.50942587818689078</v>
      </c>
      <c r="F25" s="12">
        <f t="shared" si="4"/>
        <v>0.77014865938004318</v>
      </c>
      <c r="G25" s="12">
        <f t="shared" si="1"/>
        <v>0.25414905759541428</v>
      </c>
      <c r="H25" s="12">
        <f t="shared" si="3"/>
        <v>0.76357493578230506</v>
      </c>
    </row>
    <row r="26" spans="1:8" x14ac:dyDescent="0.2">
      <c r="A26" s="10" t="s">
        <v>23</v>
      </c>
      <c r="B26" s="11">
        <f>'[1]Self Suff. Calc'!$B23</f>
        <v>31766.74</v>
      </c>
      <c r="C26" s="11">
        <f>'[1]Self Suff. Calc'!$C23</f>
        <v>94141.81</v>
      </c>
      <c r="D26" s="12">
        <f t="shared" si="2"/>
        <v>1.1484385818912453</v>
      </c>
      <c r="E26" s="12">
        <f t="shared" si="0"/>
        <v>0.76945384986713439</v>
      </c>
      <c r="F26" s="12">
        <f t="shared" si="4"/>
        <v>1.2413482051683826</v>
      </c>
      <c r="G26" s="12">
        <f t="shared" si="1"/>
        <v>0.40964490770556627</v>
      </c>
      <c r="H26" s="12">
        <f t="shared" si="3"/>
        <v>1.1790987575727008</v>
      </c>
    </row>
    <row r="27" spans="1:8" x14ac:dyDescent="0.2">
      <c r="A27" s="10" t="s">
        <v>24</v>
      </c>
      <c r="B27" s="11">
        <f>'[1]Self Suff. Calc'!$B24</f>
        <v>21943.63</v>
      </c>
      <c r="C27" s="11">
        <f>'[1]Self Suff. Calc'!$C24</f>
        <v>56797.63</v>
      </c>
      <c r="D27" s="12">
        <f t="shared" si="2"/>
        <v>0.79331122169747936</v>
      </c>
      <c r="E27" s="12">
        <f t="shared" si="0"/>
        <v>0.53151851853731125</v>
      </c>
      <c r="F27" s="12">
        <f t="shared" si="4"/>
        <v>0.74893010935648985</v>
      </c>
      <c r="G27" s="12">
        <f t="shared" si="1"/>
        <v>0.24714693608764166</v>
      </c>
      <c r="H27" s="12">
        <f t="shared" si="3"/>
        <v>0.77866545462495296</v>
      </c>
    </row>
    <row r="28" spans="1:8" x14ac:dyDescent="0.2">
      <c r="A28" s="10" t="s">
        <v>25</v>
      </c>
      <c r="B28" s="11">
        <f>'[1]Self Suff. Calc'!$B25</f>
        <v>61897.34</v>
      </c>
      <c r="C28" s="11">
        <f>'[1]Self Suff. Calc'!$C25</f>
        <v>150542.51999999999</v>
      </c>
      <c r="D28" s="12">
        <f t="shared" si="2"/>
        <v>2.237727049500208</v>
      </c>
      <c r="E28" s="12">
        <f t="shared" si="0"/>
        <v>1.4992771231651394</v>
      </c>
      <c r="F28" s="12">
        <f t="shared" si="4"/>
        <v>1.9850445514434591</v>
      </c>
      <c r="G28" s="12">
        <f t="shared" si="1"/>
        <v>0.65506470197634159</v>
      </c>
      <c r="H28" s="12">
        <f t="shared" si="3"/>
        <v>2.154341825141481</v>
      </c>
    </row>
    <row r="29" spans="1:8" x14ac:dyDescent="0.2">
      <c r="A29" s="10" t="s">
        <v>26</v>
      </c>
      <c r="B29" s="11">
        <f>'[1]Self Suff. Calc'!$B26</f>
        <v>21460.36</v>
      </c>
      <c r="C29" s="11">
        <f>'[1]Self Suff. Calc'!$C26</f>
        <v>59427.97</v>
      </c>
      <c r="D29" s="12">
        <f t="shared" si="2"/>
        <v>0.77583993212006019</v>
      </c>
      <c r="E29" s="12">
        <f t="shared" si="0"/>
        <v>0.5198127545204404</v>
      </c>
      <c r="F29" s="12">
        <f t="shared" si="4"/>
        <v>0.78361361329573431</v>
      </c>
      <c r="G29" s="12">
        <f t="shared" si="1"/>
        <v>0.25859249238759235</v>
      </c>
      <c r="H29" s="12">
        <f t="shared" si="3"/>
        <v>0.7784052469080327</v>
      </c>
    </row>
    <row r="30" spans="1:8" x14ac:dyDescent="0.2">
      <c r="A30" s="10" t="s">
        <v>27</v>
      </c>
      <c r="B30" s="11">
        <f>'[1]Self Suff. Calc'!$B27</f>
        <v>24422.560000000001</v>
      </c>
      <c r="C30" s="11">
        <f>'[1]Self Suff. Calc'!$C27</f>
        <v>66931.58</v>
      </c>
      <c r="D30" s="12">
        <f t="shared" si="2"/>
        <v>0.88293007631736364</v>
      </c>
      <c r="E30" s="12">
        <f t="shared" si="0"/>
        <v>0.59156315113263369</v>
      </c>
      <c r="F30" s="12">
        <f t="shared" si="4"/>
        <v>0.88255576031610206</v>
      </c>
      <c r="G30" s="12">
        <f t="shared" si="1"/>
        <v>0.29124340090431367</v>
      </c>
      <c r="H30" s="12">
        <f t="shared" si="3"/>
        <v>0.88280655203694736</v>
      </c>
    </row>
    <row r="31" spans="1:8" x14ac:dyDescent="0.2">
      <c r="A31" s="10" t="s">
        <v>28</v>
      </c>
      <c r="B31" s="11">
        <f>'[1]Self Suff. Calc'!$B28</f>
        <v>19913</v>
      </c>
      <c r="C31" s="11">
        <f>'[1]Self Suff. Calc'!$C28</f>
        <v>57416.32</v>
      </c>
      <c r="D31" s="12">
        <f t="shared" si="2"/>
        <v>0.71989941307167071</v>
      </c>
      <c r="E31" s="12">
        <f t="shared" si="0"/>
        <v>0.48233260675801942</v>
      </c>
      <c r="F31" s="12">
        <f t="shared" si="4"/>
        <v>0.75708811822689104</v>
      </c>
      <c r="G31" s="12">
        <f t="shared" si="1"/>
        <v>0.24983907901487407</v>
      </c>
      <c r="H31" s="12">
        <f t="shared" si="3"/>
        <v>0.73217168577289349</v>
      </c>
    </row>
    <row r="32" spans="1:8" x14ac:dyDescent="0.2">
      <c r="A32" s="10" t="s">
        <v>29</v>
      </c>
      <c r="B32" s="11">
        <f>'[1]Self Suff. Calc'!$B29</f>
        <v>18450.45</v>
      </c>
      <c r="C32" s="11">
        <f>'[1]Self Suff. Calc'!$C29</f>
        <v>53277.27</v>
      </c>
      <c r="D32" s="12">
        <f t="shared" si="2"/>
        <v>0.66702496489269358</v>
      </c>
      <c r="E32" s="12">
        <f t="shared" si="0"/>
        <v>0.44690672647810475</v>
      </c>
      <c r="F32" s="12">
        <f t="shared" si="4"/>
        <v>0.70251085559934867</v>
      </c>
      <c r="G32" s="12">
        <f t="shared" si="1"/>
        <v>0.23182858234778508</v>
      </c>
      <c r="H32" s="12">
        <f t="shared" si="3"/>
        <v>0.67873530882588984</v>
      </c>
    </row>
    <row r="33" spans="1:8" x14ac:dyDescent="0.2">
      <c r="A33" s="10" t="s">
        <v>30</v>
      </c>
      <c r="B33" s="11">
        <f>'[1]Self Suff. Calc'!$B30</f>
        <v>25451.86</v>
      </c>
      <c r="C33" s="11">
        <f>'[1]Self Suff. Calc'!$C30</f>
        <v>94457.600000000006</v>
      </c>
      <c r="D33" s="12">
        <f t="shared" si="2"/>
        <v>0.92014156960690663</v>
      </c>
      <c r="E33" s="12">
        <f t="shared" si="0"/>
        <v>0.61649485163662743</v>
      </c>
      <c r="F33" s="12">
        <f t="shared" si="4"/>
        <v>1.2455121929832562</v>
      </c>
      <c r="G33" s="12">
        <f t="shared" si="1"/>
        <v>0.41101902368447457</v>
      </c>
      <c r="H33" s="12">
        <f t="shared" si="3"/>
        <v>1.0275138753211019</v>
      </c>
    </row>
    <row r="34" spans="1:8" x14ac:dyDescent="0.2">
      <c r="A34" s="10" t="s">
        <v>31</v>
      </c>
      <c r="B34" s="11">
        <f>'[1]Self Suff. Calc'!$B31</f>
        <v>30013.439999999999</v>
      </c>
      <c r="C34" s="11">
        <f>'[1]Self Suff. Calc'!$C31</f>
        <v>81104.41</v>
      </c>
      <c r="D34" s="12">
        <f t="shared" si="2"/>
        <v>1.0850528720063177</v>
      </c>
      <c r="E34" s="12">
        <f t="shared" si="0"/>
        <v>0.72698542424423296</v>
      </c>
      <c r="F34" s="12">
        <f t="shared" si="4"/>
        <v>1.0694378383498324</v>
      </c>
      <c r="G34" s="12">
        <f t="shared" si="1"/>
        <v>0.35291448665544473</v>
      </c>
      <c r="H34" s="12">
        <f t="shared" si="3"/>
        <v>1.0798999108996776</v>
      </c>
    </row>
    <row r="35" spans="1:8" x14ac:dyDescent="0.2">
      <c r="A35" s="10" t="s">
        <v>32</v>
      </c>
      <c r="B35" s="11">
        <f>'[1]Self Suff. Calc'!$B32</f>
        <v>31340.85</v>
      </c>
      <c r="C35" s="11">
        <f>'[1]Self Suff. Calc'!$C32</f>
        <v>87549.42</v>
      </c>
      <c r="D35" s="12">
        <f t="shared" si="2"/>
        <v>1.1330417074357089</v>
      </c>
      <c r="E35" s="12">
        <f t="shared" si="0"/>
        <v>0.75913794398192502</v>
      </c>
      <c r="F35" s="12">
        <f t="shared" si="4"/>
        <v>1.1544213498819802</v>
      </c>
      <c r="G35" s="12">
        <f t="shared" si="1"/>
        <v>0.38095904546105347</v>
      </c>
      <c r="H35" s="12">
        <f t="shared" si="3"/>
        <v>1.1400969894429784</v>
      </c>
    </row>
    <row r="36" spans="1:8" x14ac:dyDescent="0.2">
      <c r="A36" s="10" t="s">
        <v>33</v>
      </c>
      <c r="B36" s="11">
        <f>'[1]Self Suff. Calc'!$B33</f>
        <v>27205.97</v>
      </c>
      <c r="C36" s="11">
        <f>'[1]Self Suff. Calc'!$C33</f>
        <v>70781.5</v>
      </c>
      <c r="D36" s="12">
        <f t="shared" si="2"/>
        <v>0.983556562800456</v>
      </c>
      <c r="E36" s="12">
        <f t="shared" si="0"/>
        <v>0.65898289707630553</v>
      </c>
      <c r="F36" s="12">
        <f t="shared" si="4"/>
        <v>0.93332057227416687</v>
      </c>
      <c r="G36" s="12">
        <f t="shared" si="1"/>
        <v>0.30799578885047507</v>
      </c>
      <c r="H36" s="12">
        <f t="shared" si="3"/>
        <v>0.9669786859267806</v>
      </c>
    </row>
    <row r="37" spans="1:8" x14ac:dyDescent="0.2">
      <c r="A37" s="10" t="s">
        <v>34</v>
      </c>
      <c r="B37" s="11">
        <f>'[1]Self Suff. Calc'!$B34</f>
        <v>36654.69</v>
      </c>
      <c r="C37" s="11">
        <f>'[1]Self Suff. Calc'!$C34</f>
        <v>97012.4</v>
      </c>
      <c r="D37" s="12">
        <f t="shared" si="2"/>
        <v>1.3251488885313132</v>
      </c>
      <c r="E37" s="12">
        <f t="shared" si="0"/>
        <v>0.88784975531597987</v>
      </c>
      <c r="F37" s="12">
        <f t="shared" si="4"/>
        <v>1.2791996310574143</v>
      </c>
      <c r="G37" s="12">
        <f t="shared" si="1"/>
        <v>0.42213587824894672</v>
      </c>
      <c r="H37" s="12">
        <f t="shared" si="3"/>
        <v>1.3099856335649265</v>
      </c>
    </row>
    <row r="38" spans="1:8" x14ac:dyDescent="0.2">
      <c r="A38" s="10" t="s">
        <v>35</v>
      </c>
      <c r="B38" s="11">
        <f>'[1]Self Suff. Calc'!$B35</f>
        <v>26637.8</v>
      </c>
      <c r="C38" s="11">
        <f>'[1]Self Suff. Calc'!$C35</f>
        <v>73437.350000000006</v>
      </c>
      <c r="D38" s="12">
        <f t="shared" si="2"/>
        <v>0.96301594865266649</v>
      </c>
      <c r="E38" s="12">
        <f t="shared" si="0"/>
        <v>0.64522068559728663</v>
      </c>
      <c r="F38" s="12">
        <f t="shared" si="4"/>
        <v>0.96834044952845433</v>
      </c>
      <c r="G38" s="12">
        <f t="shared" si="1"/>
        <v>0.31955234834438995</v>
      </c>
      <c r="H38" s="12">
        <f t="shared" si="3"/>
        <v>0.96477303394167657</v>
      </c>
    </row>
    <row r="39" spans="1:8" x14ac:dyDescent="0.2">
      <c r="A39" s="10" t="s">
        <v>36</v>
      </c>
      <c r="B39" s="11">
        <f>'[1]Self Suff. Calc'!$B36</f>
        <v>22236.080000000002</v>
      </c>
      <c r="C39" s="11">
        <f>'[1]Self Suff. Calc'!$C36</f>
        <v>58628.17</v>
      </c>
      <c r="D39" s="12">
        <f t="shared" si="2"/>
        <v>0.80388394219930281</v>
      </c>
      <c r="E39" s="12">
        <f t="shared" si="0"/>
        <v>0.53860224127353296</v>
      </c>
      <c r="F39" s="12">
        <f t="shared" si="4"/>
        <v>0.77306749893386184</v>
      </c>
      <c r="G39" s="12">
        <f t="shared" si="1"/>
        <v>0.25511227464817443</v>
      </c>
      <c r="H39" s="12">
        <f t="shared" si="3"/>
        <v>0.79371451592170739</v>
      </c>
    </row>
    <row r="40" spans="1:8" x14ac:dyDescent="0.2">
      <c r="A40" s="10" t="s">
        <v>37</v>
      </c>
      <c r="B40" s="11">
        <f>'[1]Self Suff. Calc'!$B37</f>
        <v>25270.55</v>
      </c>
      <c r="C40" s="11">
        <f>'[1]Self Suff. Calc'!$C37</f>
        <v>64428.3</v>
      </c>
      <c r="D40" s="12">
        <f t="shared" si="2"/>
        <v>0.91358680826587191</v>
      </c>
      <c r="E40" s="12">
        <f t="shared" ref="E40:E64" si="5">(D40*$D$5)</f>
        <v>0.61210316153813427</v>
      </c>
      <c r="F40" s="12">
        <f t="shared" si="4"/>
        <v>0.84954766184174824</v>
      </c>
      <c r="G40" s="12">
        <f t="shared" ref="G40:G64" si="6">(F40*$F$5)</f>
        <v>0.28035072840777692</v>
      </c>
      <c r="H40" s="12">
        <f t="shared" si="3"/>
        <v>0.89245388994591113</v>
      </c>
    </row>
    <row r="41" spans="1:8" x14ac:dyDescent="0.2">
      <c r="A41" s="10" t="s">
        <v>38</v>
      </c>
      <c r="B41" s="11">
        <f>'[1]Self Suff. Calc'!$B38</f>
        <v>23997.64</v>
      </c>
      <c r="C41" s="11">
        <f>'[1]Self Suff. Calc'!$C38</f>
        <v>66592.36</v>
      </c>
      <c r="D41" s="12">
        <f t="shared" si="2"/>
        <v>0.86756826952770782</v>
      </c>
      <c r="E41" s="12">
        <f t="shared" si="5"/>
        <v>0.58127074058356432</v>
      </c>
      <c r="F41" s="12">
        <f t="shared" si="4"/>
        <v>0.87808282594021514</v>
      </c>
      <c r="G41" s="12">
        <f t="shared" si="6"/>
        <v>0.28976733256027098</v>
      </c>
      <c r="H41" s="12">
        <f t="shared" si="3"/>
        <v>0.8710380731438353</v>
      </c>
    </row>
    <row r="42" spans="1:8" x14ac:dyDescent="0.2">
      <c r="A42" s="10" t="s">
        <v>39</v>
      </c>
      <c r="B42" s="11">
        <f>'[1]Self Suff. Calc'!$B39</f>
        <v>33600.81</v>
      </c>
      <c r="C42" s="11">
        <f>'[1]Self Suff. Calc'!$C39</f>
        <v>87355.3</v>
      </c>
      <c r="D42" s="12">
        <f t="shared" si="2"/>
        <v>1.2147443076248039</v>
      </c>
      <c r="E42" s="12">
        <f t="shared" si="5"/>
        <v>0.81387868610861869</v>
      </c>
      <c r="F42" s="12">
        <f t="shared" si="4"/>
        <v>1.1518616953184311</v>
      </c>
      <c r="G42" s="12">
        <f t="shared" si="6"/>
        <v>0.38011435945508226</v>
      </c>
      <c r="H42" s="12">
        <f t="shared" si="3"/>
        <v>1.1939930455637009</v>
      </c>
    </row>
    <row r="43" spans="1:8" x14ac:dyDescent="0.2">
      <c r="A43" s="10" t="s">
        <v>40</v>
      </c>
      <c r="B43" s="11">
        <f>'[1]Self Suff. Calc'!$B40</f>
        <v>24571.27</v>
      </c>
      <c r="C43" s="11">
        <f>'[1]Self Suff. Calc'!$C40</f>
        <v>63347.45</v>
      </c>
      <c r="D43" s="12">
        <f t="shared" si="2"/>
        <v>0.88830627486694869</v>
      </c>
      <c r="E43" s="12">
        <f t="shared" si="5"/>
        <v>0.59516520416085561</v>
      </c>
      <c r="F43" s="12">
        <f t="shared" si="4"/>
        <v>0.83529563920105065</v>
      </c>
      <c r="G43" s="12">
        <f t="shared" si="6"/>
        <v>0.27564756093634674</v>
      </c>
      <c r="H43" s="12">
        <f t="shared" si="3"/>
        <v>0.8708127650972024</v>
      </c>
    </row>
    <row r="44" spans="1:8" x14ac:dyDescent="0.2">
      <c r="A44" s="10" t="s">
        <v>41</v>
      </c>
      <c r="B44" s="11">
        <f>'[1]Self Suff. Calc'!$B41</f>
        <v>33761.22</v>
      </c>
      <c r="C44" s="11">
        <f>'[1]Self Suff. Calc'!$C41</f>
        <v>94494.64</v>
      </c>
      <c r="D44" s="12">
        <f t="shared" si="2"/>
        <v>1.2205434872989278</v>
      </c>
      <c r="E44" s="12">
        <f t="shared" si="5"/>
        <v>0.81776413649028168</v>
      </c>
      <c r="F44" s="12">
        <f t="shared" si="4"/>
        <v>1.2460006001800099</v>
      </c>
      <c r="G44" s="12">
        <f t="shared" si="6"/>
        <v>0.41118019805940331</v>
      </c>
      <c r="H44" s="12">
        <f t="shared" si="3"/>
        <v>1.2289443345496851</v>
      </c>
    </row>
    <row r="45" spans="1:8" x14ac:dyDescent="0.2">
      <c r="A45" s="10" t="s">
        <v>42</v>
      </c>
      <c r="B45" s="11">
        <f>'[1]Self Suff. Calc'!$B42</f>
        <v>55861.1</v>
      </c>
      <c r="C45" s="11">
        <f>'[1]Self Suff. Calc'!$C42</f>
        <v>147387.88</v>
      </c>
      <c r="D45" s="12">
        <f t="shared" si="2"/>
        <v>2.0195034953818061</v>
      </c>
      <c r="E45" s="12">
        <f t="shared" si="5"/>
        <v>1.3530673419058101</v>
      </c>
      <c r="F45" s="12">
        <f t="shared" si="4"/>
        <v>1.9434476594572909</v>
      </c>
      <c r="G45" s="12">
        <f t="shared" si="6"/>
        <v>0.64133772762090602</v>
      </c>
      <c r="H45" s="12">
        <f t="shared" si="3"/>
        <v>1.9944050695267161</v>
      </c>
    </row>
    <row r="46" spans="1:8" x14ac:dyDescent="0.2">
      <c r="A46" s="10" t="s">
        <v>43</v>
      </c>
      <c r="B46" s="11">
        <f>'[1]Self Suff. Calc'!$B43</f>
        <v>21904.25</v>
      </c>
      <c r="C46" s="11">
        <f>'[1]Self Suff. Calc'!$C43</f>
        <v>62977.23</v>
      </c>
      <c r="D46" s="12">
        <f t="shared" si="2"/>
        <v>0.79188754676719442</v>
      </c>
      <c r="E46" s="12">
        <f t="shared" si="5"/>
        <v>0.53056465633402028</v>
      </c>
      <c r="F46" s="12">
        <f t="shared" si="4"/>
        <v>0.83041394070261054</v>
      </c>
      <c r="G46" s="12">
        <f t="shared" si="6"/>
        <v>0.27403660043186151</v>
      </c>
      <c r="H46" s="12">
        <f t="shared" si="3"/>
        <v>0.80460125676588179</v>
      </c>
    </row>
    <row r="47" spans="1:8" x14ac:dyDescent="0.2">
      <c r="A47" s="10" t="s">
        <v>44</v>
      </c>
      <c r="B47" s="11">
        <f>'[1]Self Suff. Calc'!$B44</f>
        <v>29090.63</v>
      </c>
      <c r="C47" s="11">
        <f>'[1]Self Suff. Calc'!$C44</f>
        <v>77177.009999999995</v>
      </c>
      <c r="D47" s="12">
        <f t="shared" si="2"/>
        <v>1.0516912299947339</v>
      </c>
      <c r="E47" s="12">
        <f t="shared" si="5"/>
        <v>0.70463312409647172</v>
      </c>
      <c r="F47" s="12">
        <f t="shared" si="4"/>
        <v>1.0176513798041733</v>
      </c>
      <c r="G47" s="12">
        <f t="shared" si="6"/>
        <v>0.33582495533537721</v>
      </c>
      <c r="H47" s="12">
        <f t="shared" si="3"/>
        <v>1.040458079431849</v>
      </c>
    </row>
    <row r="48" spans="1:8" x14ac:dyDescent="0.2">
      <c r="A48" s="10" t="s">
        <v>45</v>
      </c>
      <c r="B48" s="11">
        <f>'[1]Self Suff. Calc'!$B45</f>
        <v>62147.3</v>
      </c>
      <c r="C48" s="11">
        <f>'[1]Self Suff. Calc'!$C45</f>
        <v>147410.59</v>
      </c>
      <c r="D48" s="12">
        <f t="shared" si="2"/>
        <v>2.2467636616275319</v>
      </c>
      <c r="E48" s="12">
        <f t="shared" si="5"/>
        <v>1.5053316532904464</v>
      </c>
      <c r="F48" s="12">
        <f t="shared" si="4"/>
        <v>1.9437471121419096</v>
      </c>
      <c r="G48" s="12">
        <f t="shared" si="6"/>
        <v>0.64143654700683017</v>
      </c>
      <c r="H48" s="12">
        <f t="shared" si="3"/>
        <v>2.1467682002972763</v>
      </c>
    </row>
    <row r="49" spans="1:8" x14ac:dyDescent="0.2">
      <c r="A49" s="10" t="s">
        <v>46</v>
      </c>
      <c r="B49" s="11">
        <f>'[1]Self Suff. Calc'!$B46</f>
        <v>31857.98</v>
      </c>
      <c r="C49" s="11">
        <f>'[1]Self Suff. Calc'!$C46</f>
        <v>94460.99</v>
      </c>
      <c r="D49" s="12">
        <f t="shared" si="2"/>
        <v>1.1517371116179893</v>
      </c>
      <c r="E49" s="12">
        <f t="shared" si="5"/>
        <v>0.77166386478405291</v>
      </c>
      <c r="F49" s="12">
        <f t="shared" si="4"/>
        <v>1.2455568933179484</v>
      </c>
      <c r="G49" s="12">
        <f t="shared" si="6"/>
        <v>0.41103377479492298</v>
      </c>
      <c r="H49" s="12">
        <f t="shared" si="3"/>
        <v>1.1826976395789759</v>
      </c>
    </row>
    <row r="50" spans="1:8" x14ac:dyDescent="0.2">
      <c r="A50" s="10" t="s">
        <v>47</v>
      </c>
      <c r="B50" s="11">
        <f>'[1]Self Suff. Calc'!$B47</f>
        <v>46840</v>
      </c>
      <c r="C50" s="11">
        <f>'[1]Self Suff. Calc'!$C47</f>
        <v>128749.68</v>
      </c>
      <c r="D50" s="12">
        <f t="shared" si="2"/>
        <v>1.6933705874693443</v>
      </c>
      <c r="E50" s="12">
        <f t="shared" si="5"/>
        <v>1.1345582936044607</v>
      </c>
      <c r="F50" s="12">
        <f t="shared" si="4"/>
        <v>1.697685483038871</v>
      </c>
      <c r="G50" s="12">
        <f t="shared" si="6"/>
        <v>0.56023620940282748</v>
      </c>
      <c r="H50" s="12">
        <f t="shared" si="3"/>
        <v>1.6947945030072882</v>
      </c>
    </row>
    <row r="51" spans="1:8" x14ac:dyDescent="0.2">
      <c r="A51" s="10" t="s">
        <v>48</v>
      </c>
      <c r="B51" s="11">
        <f>'[1]Self Suff. Calc'!$B48</f>
        <v>33151.57</v>
      </c>
      <c r="C51" s="11">
        <f>'[1]Self Suff. Calc'!$C48</f>
        <v>101238.83</v>
      </c>
      <c r="D51" s="12">
        <f t="shared" si="2"/>
        <v>1.1985032785318337</v>
      </c>
      <c r="E51" s="12">
        <f t="shared" si="5"/>
        <v>0.80299719661632862</v>
      </c>
      <c r="F51" s="12">
        <f t="shared" si="4"/>
        <v>1.3349290810729795</v>
      </c>
      <c r="G51" s="12">
        <f t="shared" si="6"/>
        <v>0.44052659675408323</v>
      </c>
      <c r="H51" s="12">
        <f t="shared" si="3"/>
        <v>1.2435237933704117</v>
      </c>
    </row>
    <row r="52" spans="1:8" x14ac:dyDescent="0.2">
      <c r="A52" s="10" t="s">
        <v>49</v>
      </c>
      <c r="B52" s="11">
        <f>'[1]Self Suff. Calc'!$B49</f>
        <v>21243.88</v>
      </c>
      <c r="C52" s="11">
        <f>'[1]Self Suff. Calc'!$C49</f>
        <v>59828.17</v>
      </c>
      <c r="D52" s="12">
        <f t="shared" si="2"/>
        <v>0.7680136967491088</v>
      </c>
      <c r="E52" s="12">
        <f t="shared" si="5"/>
        <v>0.51456917682190295</v>
      </c>
      <c r="F52" s="12">
        <f t="shared" si="4"/>
        <v>0.7888906262585017</v>
      </c>
      <c r="G52" s="12">
        <f t="shared" si="6"/>
        <v>0.26033390666530559</v>
      </c>
      <c r="H52" s="12">
        <f t="shared" si="3"/>
        <v>0.7749030834872086</v>
      </c>
    </row>
    <row r="53" spans="1:8" x14ac:dyDescent="0.2">
      <c r="A53" s="10" t="s">
        <v>50</v>
      </c>
      <c r="B53" s="11">
        <f>'[1]Self Suff. Calc'!$B50</f>
        <v>25516.82</v>
      </c>
      <c r="C53" s="11">
        <f>'[1]Self Suff. Calc'!$C50</f>
        <v>62088.7</v>
      </c>
      <c r="D53" s="12">
        <f t="shared" si="2"/>
        <v>0.92249001865391789</v>
      </c>
      <c r="E53" s="12">
        <f t="shared" si="5"/>
        <v>0.61806831249812499</v>
      </c>
      <c r="F53" s="12">
        <f t="shared" si="4"/>
        <v>0.81869783793447526</v>
      </c>
      <c r="G53" s="12">
        <f t="shared" si="6"/>
        <v>0.27017028651837682</v>
      </c>
      <c r="H53" s="12">
        <f t="shared" si="3"/>
        <v>0.88823859901650182</v>
      </c>
    </row>
    <row r="54" spans="1:8" x14ac:dyDescent="0.2">
      <c r="A54" s="10" t="s">
        <v>51</v>
      </c>
      <c r="B54" s="11">
        <f>'[1]Self Suff. Calc'!$B51</f>
        <v>20087.189999999999</v>
      </c>
      <c r="C54" s="11">
        <f>'[1]Self Suff. Calc'!$C51</f>
        <v>59367.1</v>
      </c>
      <c r="D54" s="12">
        <f t="shared" si="2"/>
        <v>0.72619677051469556</v>
      </c>
      <c r="E54" s="12">
        <f t="shared" si="5"/>
        <v>0.48655183624484605</v>
      </c>
      <c r="F54" s="12">
        <f t="shared" si="4"/>
        <v>0.78281098516219194</v>
      </c>
      <c r="G54" s="12">
        <f t="shared" si="6"/>
        <v>0.25832762510352336</v>
      </c>
      <c r="H54" s="12">
        <f t="shared" si="3"/>
        <v>0.74487946134836935</v>
      </c>
    </row>
    <row r="55" spans="1:8" x14ac:dyDescent="0.2">
      <c r="A55" s="10" t="s">
        <v>52</v>
      </c>
      <c r="B55" s="11">
        <f>'[1]Self Suff. Calc'!$B52</f>
        <v>28364.91</v>
      </c>
      <c r="C55" s="11">
        <f>'[1]Self Suff. Calc'!$C52</f>
        <v>74038.2</v>
      </c>
      <c r="D55" s="12">
        <f t="shared" si="2"/>
        <v>1.025454831558819</v>
      </c>
      <c r="E55" s="12">
        <f t="shared" si="5"/>
        <v>0.68705473714440879</v>
      </c>
      <c r="F55" s="12">
        <f t="shared" si="4"/>
        <v>0.97626322123929576</v>
      </c>
      <c r="G55" s="12">
        <f t="shared" si="6"/>
        <v>0.32216686300896763</v>
      </c>
      <c r="H55" s="12">
        <f t="shared" si="3"/>
        <v>1.0092216001533765</v>
      </c>
    </row>
    <row r="56" spans="1:8" x14ac:dyDescent="0.2">
      <c r="A56" s="10" t="s">
        <v>53</v>
      </c>
      <c r="B56" s="11">
        <f>'[1]Self Suff. Calc'!$B53</f>
        <v>34885.35</v>
      </c>
      <c r="C56" s="11">
        <f>'[1]Self Suff. Calc'!$C53</f>
        <v>92144.69</v>
      </c>
      <c r="D56" s="12">
        <f t="shared" si="2"/>
        <v>1.261183296831206</v>
      </c>
      <c r="E56" s="12">
        <f t="shared" si="5"/>
        <v>0.84499280887690809</v>
      </c>
      <c r="F56" s="12">
        <f t="shared" si="4"/>
        <v>1.215014301799562</v>
      </c>
      <c r="G56" s="12">
        <f t="shared" si="6"/>
        <v>0.40095471959385548</v>
      </c>
      <c r="H56" s="12">
        <f t="shared" si="3"/>
        <v>1.2459475284707635</v>
      </c>
    </row>
    <row r="57" spans="1:8" x14ac:dyDescent="0.2">
      <c r="A57" s="10" t="s">
        <v>54</v>
      </c>
      <c r="B57" s="11">
        <f>'[1]Self Suff. Calc'!$B54</f>
        <v>23013.03</v>
      </c>
      <c r="C57" s="11">
        <f>'[1]Self Suff. Calc'!$C54</f>
        <v>61197.71</v>
      </c>
      <c r="D57" s="12">
        <f t="shared" si="2"/>
        <v>0.83197241952497103</v>
      </c>
      <c r="E57" s="12">
        <f t="shared" si="5"/>
        <v>0.5574215210817306</v>
      </c>
      <c r="F57" s="12">
        <f t="shared" si="4"/>
        <v>0.80694929775532453</v>
      </c>
      <c r="G57" s="12">
        <f t="shared" si="6"/>
        <v>0.26629326825925709</v>
      </c>
      <c r="H57" s="12">
        <f t="shared" si="3"/>
        <v>0.82371478934098774</v>
      </c>
    </row>
    <row r="58" spans="1:8" x14ac:dyDescent="0.2">
      <c r="A58" s="10" t="s">
        <v>55</v>
      </c>
      <c r="B58" s="11">
        <f>'[1]Self Suff. Calc'!$B$55</f>
        <v>20440.73</v>
      </c>
      <c r="C58" s="11">
        <f>'[1]Self Suff. Calc'!$C$55</f>
        <v>58588.654999999999</v>
      </c>
      <c r="D58" s="12">
        <f t="shared" si="2"/>
        <v>0.73897803092233671</v>
      </c>
      <c r="E58" s="12">
        <f t="shared" si="5"/>
        <v>0.49511528071796562</v>
      </c>
      <c r="F58" s="12">
        <f t="shared" si="4"/>
        <v>0.77254645653700083</v>
      </c>
      <c r="G58" s="12">
        <f t="shared" si="6"/>
        <v>0.25494033065721028</v>
      </c>
      <c r="H58" s="12">
        <f t="shared" si="3"/>
        <v>0.75005561137517596</v>
      </c>
    </row>
    <row r="59" spans="1:8" x14ac:dyDescent="0.2">
      <c r="A59" s="10" t="s">
        <v>56</v>
      </c>
      <c r="B59" s="11">
        <f>'[1]Self Suff. Calc'!$B56</f>
        <v>19951.73</v>
      </c>
      <c r="C59" s="11">
        <f>'[1]Self Suff. Calc'!$C56</f>
        <v>55200.61</v>
      </c>
      <c r="D59" s="12">
        <f t="shared" si="2"/>
        <v>0.72129958905059222</v>
      </c>
      <c r="E59" s="12">
        <f t="shared" si="5"/>
        <v>0.48327072466389681</v>
      </c>
      <c r="F59" s="12">
        <f t="shared" si="4"/>
        <v>0.72787190035649285</v>
      </c>
      <c r="G59" s="12">
        <f t="shared" si="6"/>
        <v>0.24019772711764265</v>
      </c>
      <c r="H59" s="12">
        <f t="shared" si="3"/>
        <v>0.72346845178153951</v>
      </c>
    </row>
    <row r="60" spans="1:8" x14ac:dyDescent="0.2">
      <c r="A60" s="10" t="s">
        <v>57</v>
      </c>
      <c r="B60" s="11">
        <f>'[1]Self Suff. Calc'!$B57</f>
        <v>20208.05</v>
      </c>
      <c r="C60" s="11">
        <f>'[1]Self Suff. Calc'!$C57</f>
        <v>55892.89</v>
      </c>
      <c r="D60" s="12">
        <f t="shared" si="2"/>
        <v>0.73056612937894716</v>
      </c>
      <c r="E60" s="12">
        <f t="shared" si="5"/>
        <v>0.48947930668389461</v>
      </c>
      <c r="F60" s="12">
        <f t="shared" si="4"/>
        <v>0.73700026251007755</v>
      </c>
      <c r="G60" s="12">
        <f t="shared" si="6"/>
        <v>0.24321008662832561</v>
      </c>
      <c r="H60" s="12">
        <f t="shared" si="3"/>
        <v>0.73268939331222027</v>
      </c>
    </row>
    <row r="61" spans="1:8" x14ac:dyDescent="0.2">
      <c r="A61" s="10" t="s">
        <v>58</v>
      </c>
      <c r="B61" s="11">
        <f>'[1]Self Suff. Calc'!$B58</f>
        <v>19844.54</v>
      </c>
      <c r="C61" s="11">
        <f>'[1]Self Suff. Calc'!$C58</f>
        <v>57568.23</v>
      </c>
      <c r="D61" s="12">
        <f t="shared" si="2"/>
        <v>0.71742443120962651</v>
      </c>
      <c r="E61" s="12">
        <f t="shared" si="5"/>
        <v>0.48067436891044979</v>
      </c>
      <c r="F61" s="12">
        <f t="shared" si="4"/>
        <v>0.75909119428679617</v>
      </c>
      <c r="G61" s="12">
        <f t="shared" si="6"/>
        <v>0.25050009411464275</v>
      </c>
      <c r="H61" s="12">
        <f t="shared" si="3"/>
        <v>0.73117446302509248</v>
      </c>
    </row>
    <row r="62" spans="1:8" x14ac:dyDescent="0.2">
      <c r="A62" s="10" t="s">
        <v>59</v>
      </c>
      <c r="B62" s="11">
        <f>'[1]Self Suff. Calc'!$B59</f>
        <v>24198.32</v>
      </c>
      <c r="C62" s="11">
        <f>'[1]Self Suff. Calc'!$C59</f>
        <v>62927.61</v>
      </c>
      <c r="D62" s="12">
        <f t="shared" si="2"/>
        <v>0.87482329961936778</v>
      </c>
      <c r="E62" s="12">
        <f t="shared" si="5"/>
        <v>0.58613161074497644</v>
      </c>
      <c r="F62" s="12">
        <f t="shared" si="4"/>
        <v>0.82975965438773669</v>
      </c>
      <c r="G62" s="12">
        <f t="shared" si="6"/>
        <v>0.27382068594795311</v>
      </c>
      <c r="H62" s="12">
        <f t="shared" si="3"/>
        <v>0.85995229669292961</v>
      </c>
    </row>
    <row r="63" spans="1:8" x14ac:dyDescent="0.2">
      <c r="A63" s="10" t="s">
        <v>60</v>
      </c>
      <c r="B63" s="11">
        <f>'[1]Self Suff. Calc'!$B60</f>
        <v>32484.02</v>
      </c>
      <c r="C63" s="11">
        <f>'[1]Self Suff. Calc'!$C60</f>
        <v>89479.74</v>
      </c>
      <c r="D63" s="12">
        <f t="shared" si="2"/>
        <v>1.1743698554817663</v>
      </c>
      <c r="E63" s="12">
        <f t="shared" si="5"/>
        <v>0.78682780317278345</v>
      </c>
      <c r="F63" s="12">
        <f t="shared" si="4"/>
        <v>1.1798744324963961</v>
      </c>
      <c r="G63" s="12">
        <f t="shared" si="6"/>
        <v>0.38935856272381075</v>
      </c>
      <c r="H63" s="12">
        <f t="shared" si="3"/>
        <v>1.1761863658965943</v>
      </c>
    </row>
    <row r="64" spans="1:8" x14ac:dyDescent="0.2">
      <c r="A64" s="10" t="s">
        <v>61</v>
      </c>
      <c r="B64" s="11">
        <f>'[1]Self Suff. Calc'!$B61</f>
        <v>25199.69</v>
      </c>
      <c r="C64" s="11">
        <f>'[1]Self Suff. Calc'!$C61</f>
        <v>86111.21</v>
      </c>
      <c r="D64" s="12">
        <f t="shared" si="2"/>
        <v>0.91102506104494796</v>
      </c>
      <c r="E64" s="12">
        <f t="shared" si="5"/>
        <v>0.61038679090011516</v>
      </c>
      <c r="F64" s="12">
        <f t="shared" si="4"/>
        <v>1.1354571999240051</v>
      </c>
      <c r="G64" s="12">
        <f t="shared" si="6"/>
        <v>0.37470087597492169</v>
      </c>
      <c r="H64" s="12">
        <f t="shared" si="3"/>
        <v>0.98508766687503679</v>
      </c>
    </row>
    <row r="65" spans="1:9" x14ac:dyDescent="0.2">
      <c r="A65" s="10" t="s">
        <v>62</v>
      </c>
      <c r="B65" s="25"/>
      <c r="C65" s="25"/>
      <c r="D65" s="26"/>
      <c r="E65" s="26"/>
      <c r="F65" s="26"/>
      <c r="G65" s="26"/>
      <c r="H65" s="26"/>
    </row>
    <row r="66" spans="1:9" ht="15.75" x14ac:dyDescent="0.25">
      <c r="A66" s="13" t="s">
        <v>63</v>
      </c>
      <c r="B66" s="14">
        <f>AVERAGE(B8:B64)</f>
        <v>27660.808771929824</v>
      </c>
      <c r="C66" s="14">
        <f>AVERAGE(C8:C64)</f>
        <v>75838.358333333337</v>
      </c>
      <c r="D66" s="27"/>
      <c r="E66" s="27"/>
      <c r="F66" s="28"/>
      <c r="G66" s="28"/>
      <c r="H66" s="29"/>
    </row>
    <row r="67" spans="1:9" ht="15.75" x14ac:dyDescent="0.25">
      <c r="A67" s="15" t="s">
        <v>67</v>
      </c>
      <c r="B67" s="30"/>
      <c r="C67" s="30"/>
      <c r="D67" s="12">
        <f>SUM(D8:D66)</f>
        <v>57</v>
      </c>
      <c r="E67" s="12">
        <f t="shared" ref="E67:H67" si="7">SUM(E8:E66)</f>
        <v>38.190000000000019</v>
      </c>
      <c r="F67" s="12">
        <f t="shared" si="7"/>
        <v>56.999999999999979</v>
      </c>
      <c r="G67" s="12">
        <f t="shared" si="7"/>
        <v>18.810000000000002</v>
      </c>
      <c r="H67" s="12">
        <f t="shared" si="7"/>
        <v>57.000000000000007</v>
      </c>
    </row>
    <row r="68" spans="1:9" ht="15" customHeight="1" x14ac:dyDescent="0.2">
      <c r="A68" s="37" t="s">
        <v>83</v>
      </c>
      <c r="B68" s="38"/>
      <c r="C68" s="38"/>
      <c r="D68" s="38"/>
      <c r="E68" s="38"/>
      <c r="F68" s="38"/>
      <c r="G68" s="38"/>
      <c r="H68" s="39"/>
    </row>
    <row r="69" spans="1:9" ht="15" customHeight="1" x14ac:dyDescent="0.2">
      <c r="A69" s="34" t="s">
        <v>64</v>
      </c>
      <c r="B69" s="35"/>
      <c r="C69" s="35"/>
      <c r="D69" s="35"/>
      <c r="E69" s="35"/>
      <c r="F69" s="35"/>
      <c r="G69" s="35"/>
      <c r="H69" s="36"/>
    </row>
    <row r="70" spans="1:9" ht="15" customHeight="1" x14ac:dyDescent="0.2">
      <c r="A70" s="31" t="s">
        <v>65</v>
      </c>
      <c r="B70" s="32"/>
      <c r="C70" s="32"/>
      <c r="D70" s="32"/>
      <c r="E70" s="32"/>
      <c r="F70" s="32"/>
      <c r="G70" s="32"/>
      <c r="H70" s="33"/>
    </row>
    <row r="71" spans="1:9" s="19" customFormat="1" ht="10.5" hidden="1" customHeight="1" x14ac:dyDescent="0.2">
      <c r="A71" s="22"/>
    </row>
    <row r="72" spans="1:9" hidden="1" x14ac:dyDescent="0.2">
      <c r="A72" s="16"/>
      <c r="B72" s="17"/>
    </row>
    <row r="73" spans="1:9" hidden="1" x14ac:dyDescent="0.2">
      <c r="A73" s="16"/>
    </row>
    <row r="74" spans="1:9" s="2" customFormat="1" hidden="1" x14ac:dyDescent="0.2">
      <c r="A74" s="16"/>
      <c r="B74" s="4"/>
      <c r="C74" s="4"/>
      <c r="D74" s="4"/>
      <c r="E74" s="4"/>
      <c r="F74" s="4"/>
      <c r="G74" s="4"/>
      <c r="H74" s="4"/>
      <c r="I74" s="22"/>
    </row>
    <row r="75" spans="1:9" s="2" customFormat="1" hidden="1" x14ac:dyDescent="0.2">
      <c r="A75" s="16"/>
      <c r="B75" s="4"/>
      <c r="C75" s="4"/>
      <c r="D75" s="4"/>
      <c r="E75" s="4"/>
      <c r="F75" s="4"/>
      <c r="G75" s="4"/>
      <c r="H75" s="4"/>
      <c r="I75" s="22"/>
    </row>
    <row r="76" spans="1:9" s="2" customFormat="1" hidden="1" x14ac:dyDescent="0.2">
      <c r="A76" s="16"/>
      <c r="B76" s="4"/>
      <c r="C76" s="4"/>
      <c r="D76" s="4"/>
      <c r="E76" s="4"/>
      <c r="F76" s="4"/>
      <c r="G76" s="4"/>
      <c r="H76" s="4"/>
      <c r="I76" s="22"/>
    </row>
    <row r="77" spans="1:9" s="2" customFormat="1" hidden="1" x14ac:dyDescent="0.2">
      <c r="A77" s="16"/>
      <c r="B77" s="4"/>
      <c r="C77" s="4"/>
      <c r="D77" s="4"/>
      <c r="E77" s="4"/>
      <c r="F77" s="4"/>
      <c r="G77" s="4"/>
      <c r="H77" s="4"/>
      <c r="I77" s="22"/>
    </row>
    <row r="78" spans="1:9" s="2" customFormat="1" hidden="1" x14ac:dyDescent="0.2">
      <c r="A78" s="16"/>
      <c r="B78" s="4"/>
      <c r="C78" s="4"/>
      <c r="D78" s="4"/>
      <c r="E78" s="4"/>
      <c r="F78" s="4"/>
      <c r="G78" s="4"/>
      <c r="H78" s="4"/>
      <c r="I78" s="22"/>
    </row>
    <row r="79" spans="1:9" s="2" customFormat="1" hidden="1" x14ac:dyDescent="0.2">
      <c r="A79" s="16"/>
      <c r="B79" s="4"/>
      <c r="C79" s="4"/>
      <c r="D79" s="4"/>
      <c r="E79" s="4"/>
      <c r="F79" s="4"/>
      <c r="G79" s="4"/>
      <c r="H79" s="4"/>
      <c r="I79" s="22"/>
    </row>
    <row r="80" spans="1:9" s="2" customFormat="1" hidden="1" x14ac:dyDescent="0.2">
      <c r="A80" s="16"/>
      <c r="B80" s="4"/>
      <c r="C80" s="4"/>
      <c r="D80" s="4"/>
      <c r="E80" s="4"/>
      <c r="F80" s="4"/>
      <c r="G80" s="4"/>
      <c r="H80" s="4"/>
      <c r="I80" s="22"/>
    </row>
  </sheetData>
  <sheetProtection sheet="1" objects="1" scenarios="1" selectLockedCells="1"/>
  <mergeCells count="5">
    <mergeCell ref="A70:H70"/>
    <mergeCell ref="A69:H69"/>
    <mergeCell ref="A68:H68"/>
    <mergeCell ref="A2:H3"/>
    <mergeCell ref="A4:A5"/>
  </mergeCells>
  <hyperlinks>
    <hyperlink ref="A70" r:id="rId1"/>
  </hyperlinks>
  <pageMargins left="0.7" right="0.7" top="0.75" bottom="0.75" header="0.3" footer="0.3"/>
  <pageSetup scale="63" fitToWidth="0" orientation="portrait" r:id="rId2"/>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DHCSDOC-1797567310-1823</_dlc_DocId>
    <_dlc_DocIdUrl xmlns="69bc34b3-1921-46c7-8c7a-d18363374b4b">
      <Url>http://dhcs2016prod:88/_layouts/15/DocIdRedir.aspx?ID=DHCSDOC-1797567310-1823</Url>
      <Description>DHCSDOC-1797567310-1823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B6B44AC-23D4-48C0-B3D1-EA95D923506E}"/>
</file>

<file path=customXml/itemProps2.xml><?xml version="1.0" encoding="utf-8"?>
<ds:datastoreItem xmlns:ds="http://schemas.openxmlformats.org/officeDocument/2006/customXml" ds:itemID="{A3AB0092-D15C-452B-A3BE-427C0C93D009}"/>
</file>

<file path=customXml/itemProps3.xml><?xml version="1.0" encoding="utf-8"?>
<ds:datastoreItem xmlns:ds="http://schemas.openxmlformats.org/officeDocument/2006/customXml" ds:itemID="{774F2055-FB13-47C3-A906-11C391133371}"/>
</file>

<file path=customXml/itemProps4.xml><?xml version="1.0" encoding="utf-8"?>
<ds:datastoreItem xmlns:ds="http://schemas.openxmlformats.org/officeDocument/2006/customXml" ds:itemID="{B42DD25B-3EBA-4B79-A108-088D5A6B19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4</vt:lpstr>
      <vt:lpstr>TitleRegion1.A2.H70.1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Ramel, Jennifer (MHSD-FMOR)@DHCS</cp:lastModifiedBy>
  <cp:lastPrinted>2018-06-25T20:25:38Z</cp:lastPrinted>
  <dcterms:created xsi:type="dcterms:W3CDTF">2017-06-07T17:16:24Z</dcterms:created>
  <dcterms:modified xsi:type="dcterms:W3CDTF">2019-10-07T20:41:44Z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37f03193-b1b3-4732-ac05-91f7d024560c</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