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activeTab="1"/>
  </bookViews>
  <sheets>
    <sheet name="Information" sheetId="2" r:id="rId1"/>
    <sheet name="Enclosure 6" sheetId="1" r:id="rId2"/>
  </sheets>
  <externalReferences>
    <externalReference r:id="rId3"/>
  </externalReferences>
  <definedNames>
    <definedName name="_xlnm.Print_Titles" localSheetId="1">'Enclosure 6'!$4:$6</definedName>
    <definedName name="TitleRegion1.a4.m65.2">'Enclosure 6'!$M$65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 i="1" l="1"/>
  <c r="J65" i="1"/>
  <c r="I65" i="1"/>
  <c r="H65" i="1"/>
  <c r="G65" i="1"/>
  <c r="F65" i="1"/>
  <c r="E65" i="1"/>
  <c r="D65" i="1"/>
  <c r="C65" i="1"/>
  <c r="B65" i="1"/>
  <c r="K64" i="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L8" i="1" l="1"/>
  <c r="L10" i="1"/>
  <c r="L16" i="1"/>
  <c r="L18" i="1"/>
  <c r="L26" i="1"/>
  <c r="L34" i="1"/>
  <c r="L42" i="1"/>
  <c r="L50" i="1"/>
  <c r="L58" i="1"/>
  <c r="L57" i="1" l="1"/>
  <c r="L49" i="1"/>
  <c r="L41" i="1"/>
  <c r="L33" i="1"/>
  <c r="L25" i="1"/>
  <c r="L17" i="1"/>
  <c r="L9" i="1"/>
  <c r="L7" i="1"/>
  <c r="L55" i="1"/>
  <c r="L15" i="1"/>
  <c r="L62" i="1"/>
  <c r="L54" i="1"/>
  <c r="L46" i="1"/>
  <c r="L38" i="1"/>
  <c r="L30" i="1"/>
  <c r="L22" i="1"/>
  <c r="L14" i="1"/>
  <c r="L64" i="1"/>
  <c r="L47" i="1"/>
  <c r="L23" i="1"/>
  <c r="L61" i="1"/>
  <c r="L53" i="1"/>
  <c r="L45" i="1"/>
  <c r="L37" i="1"/>
  <c r="L29" i="1"/>
  <c r="L21" i="1"/>
  <c r="L13" i="1"/>
  <c r="L56" i="1"/>
  <c r="L40" i="1"/>
  <c r="L24" i="1"/>
  <c r="L39" i="1"/>
  <c r="L65" i="1"/>
  <c r="M65" i="1" s="1"/>
  <c r="L52" i="1"/>
  <c r="L36" i="1"/>
  <c r="L28" i="1"/>
  <c r="L20" i="1"/>
  <c r="L12" i="1"/>
  <c r="L48" i="1"/>
  <c r="L32" i="1"/>
  <c r="L63" i="1"/>
  <c r="L31" i="1"/>
  <c r="L60" i="1"/>
  <c r="L44" i="1"/>
  <c r="L59" i="1"/>
  <c r="L51" i="1"/>
  <c r="L43" i="1"/>
  <c r="L35" i="1"/>
  <c r="L27" i="1"/>
  <c r="L19" i="1"/>
  <c r="L11" i="1"/>
  <c r="M7" i="1" l="1"/>
  <c r="M29" i="1"/>
  <c r="M37" i="1"/>
  <c r="M35" i="1"/>
  <c r="M45" i="1"/>
  <c r="M53" i="1"/>
  <c r="M54" i="1"/>
  <c r="M14" i="1"/>
  <c r="M22" i="1"/>
  <c r="M32" i="1"/>
  <c r="M9" i="1"/>
  <c r="M17" i="1"/>
  <c r="M25" i="1"/>
  <c r="M13" i="1"/>
  <c r="M62" i="1"/>
  <c r="M21" i="1"/>
  <c r="M64" i="1"/>
  <c r="M26" i="1"/>
  <c r="M48" i="1"/>
  <c r="M58" i="1"/>
  <c r="M10" i="1"/>
  <c r="M49" i="1"/>
  <c r="M55" i="1"/>
  <c r="M43" i="1"/>
  <c r="M41" i="1"/>
  <c r="M15" i="1"/>
  <c r="M12" i="1"/>
  <c r="M57" i="1"/>
  <c r="M44" i="1"/>
  <c r="M20" i="1"/>
  <c r="M56" i="1"/>
  <c r="M16" i="1"/>
  <c r="M30" i="1"/>
  <c r="M38" i="1"/>
  <c r="M59" i="1"/>
  <c r="M11" i="1"/>
  <c r="M28" i="1"/>
  <c r="M18" i="1"/>
  <c r="M23" i="1"/>
  <c r="M33" i="1"/>
  <c r="M51" i="1"/>
  <c r="M46" i="1"/>
  <c r="M61" i="1"/>
  <c r="M19" i="1"/>
  <c r="M36" i="1"/>
  <c r="M47" i="1"/>
  <c r="M34" i="1"/>
  <c r="M39" i="1"/>
  <c r="M24" i="1"/>
  <c r="M40" i="1"/>
  <c r="M60" i="1"/>
  <c r="M31" i="1"/>
  <c r="M27" i="1"/>
  <c r="M63" i="1"/>
  <c r="M52" i="1"/>
  <c r="M8" i="1"/>
  <c r="M50" i="1"/>
  <c r="M42"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<sst xmlns="http://schemas.openxmlformats.org/spreadsheetml/2006/main" count="93" uniqueCount="92">
  <si>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</si>
  <si>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</si>
  <si>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</si>
  <si>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</si>
  <si>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</si>
  <si>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</si>
  <si>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1991 Realignment (VLF)</t>
  </si>
  <si>
    <t>1991 Realignment (VLF Growth)</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</si>
  <si>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</si>
  <si>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</si>
  <si>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</si>
  <si>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</si>
  <si>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</si>
  <si>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</si>
  <si>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</si>
  <si>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</si>
  <si>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</si>
  <si>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</si>
  <si>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</si>
  <si>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</si>
  <si>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</si>
  <si>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</si>
  <si>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</si>
  <si>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</si>
  <si>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</si>
  <si>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</si>
  <si>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</si>
  <si>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</si>
  <si>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</si>
  <si>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</si>
  <si>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</si>
  <si>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</si>
  <si>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</si>
  <si>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</si>
  <si>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</si>
  <si>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</si>
  <si>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</si>
  <si>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</si>
  <si>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</si>
  <si>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</si>
  <si>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</si>
  <si>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</si>
  <si>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</si>
  <si>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</si>
  <si>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</si>
  <si>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</si>
  <si>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</si>
  <si>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</si>
  <si>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</si>
  <si>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</si>
  <si>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</si>
  <si>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</si>
  <si>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</si>
  <si>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</si>
  <si>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</si>
  <si>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</si>
  <si>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</si>
  <si>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</si>
  <si>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</si>
  <si>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</si>
  <si>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</si>
  <si>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</si>
  <si>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</si>
  <si>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</si>
  <si>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</si>
  <si>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</si>
  <si>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</si>
  <si>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</si>
  <si>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</si>
  <si>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</si>
  <si>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</si>
  <si>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</si>
  <si>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</si>
  <si>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</si>
  <si>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</si>
  <si>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</si>
  <si>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</si>
  <si>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</si>
  <si>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</si>
  <si>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</si>
  <si>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</si>
  <si>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</si>
  <si>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</si>
  <si>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</si>
  <si>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</si>
  <si>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</si>
  <si>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</si>
  <si>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 xml:space="preserve">Column K displays the amount of total resources in FY 2020-21. This amount is the sum of Columns A through J.
</t>
  </si>
  <si>
    <t xml:space="preserve">Column L displays each counties share of FY 2020-21 total resources. This percentage is determined by dividing Column K by the total in Column K.
</t>
  </si>
  <si>
    <t>Enclosure 6 displays Mental Health Resources available to counties in FY 2020-21.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 1991 Realignment VLF Base and Behavioral Health Subaccount Sales Tax Base used FY 2019-20 data because the 
FY 2020-21 data is not available.</t>
  </si>
  <si>
    <t>Enclosure 6 - FY 2020-21 Available Resources</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</si>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</sst>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000%"/>
  </numFmts>
  <fonts count="9"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7">
    <xf numFmtId="0" fontId="0" fillId="0" borderId="0" xfId="0"/>
    <xf numFmtId="0" fontId="0" fillId="0" borderId="0" xfId="0" applyAlignment="1">
      <alignment wrapText="1"/>
    </xf>
    <xf numFmtId="0" fontId="8" fillId="0" borderId="0" xfId="0" applyFont="1" applyProtection="1">
      <protection locked="0"/>
    </xf>
    <xf numFmtId="0" fontId="3" fillId="0" borderId="0" xfId="0" applyFont="1" applyAlignment="1" applyProtection="1">
      <alignment vertical="top" wrapText="1"/>
      <protection locked="0"/>
    </xf>
    <xf numFmtId="0" fontId="8" fillId="0" borderId="0" xfId="2" applyFont="1" applyProtection="1">
      <protection locked="0"/>
    </xf>
    <xf numFmtId="0" fontId="3" fillId="0" borderId="0" xfId="2" applyFont="1" applyProtection="1">
      <protection locked="0"/>
    </xf>
    <xf numFmtId="0" fontId="3" fillId="0" borderId="0" xfId="2" applyFont="1" applyFill="1" applyProtection="1">
      <protection locked="0"/>
    </xf>
    <xf numFmtId="0" fontId="3" fillId="0" borderId="0" xfId="2" applyFont="1" applyFill="1" applyBorder="1" applyProtection="1">
      <protection locked="0"/>
    </xf>
    <xf numFmtId="0" fontId="7" fillId="0" borderId="0" xfId="2" applyFont="1" applyProtection="1">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0" fontId="3" fillId="0" borderId="0" xfId="2" applyFont="1" applyProtection="1"/>
    <xf numFmtId="0" fontId="3" fillId="0" borderId="0" xfId="2" applyFont="1" applyFill="1" applyProtection="1"/>
    <xf numFmtId="0" fontId="3" fillId="0" borderId="0" xfId="2" applyFont="1" applyFill="1" applyBorder="1" applyProtection="1"/>
    <xf numFmtId="0" fontId="7" fillId="0" borderId="0" xfId="2" applyFont="1" applyProtection="1"/>
    <xf numFmtId="0" fontId="3" fillId="0" borderId="0" xfId="2" applyFont="1" applyAlignment="1" applyProtection="1">
      <alignment horizontal="center" vertical="center"/>
      <protection locked="0"/>
    </xf>
    <xf numFmtId="164" fontId="3" fillId="0" borderId="0" xfId="2" applyNumberFormat="1" applyFont="1" applyFill="1" applyBorder="1" applyProtection="1">
      <protection locked="0"/>
    </xf>
    <xf numFmtId="164" fontId="3" fillId="0" borderId="0" xfId="2" applyNumberFormat="1" applyFont="1" applyProtection="1">
      <protection locked="0"/>
    </xf>
    <xf numFmtId="164" fontId="7" fillId="0" borderId="0" xfId="2" applyNumberFormat="1" applyFont="1" applyProtection="1">
      <protection locked="0"/>
    </xf>
    <xf numFmtId="0" fontId="4" fillId="0" borderId="1" xfId="2" applyFont="1" applyBorder="1" applyAlignment="1" applyProtection="1">
      <alignment horizontal="center" vertical="center"/>
      <protection locked="0"/>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sheetData sheetId="1"/>
      <sheetData sheetId="2"/>
      <sheetData sheetId="3"/>
      <sheetData sheetId="4"/>
      <sheetData sheetId="5"/>
      <sheetData sheetId="6"/>
      <sheetData sheetId="7"/>
      <sheetData sheetId="8"/>
      <sheetData sheetId="9">
        <row r="4">
          <cell r="B4">
            <v>107597062.58</v>
          </cell>
          <cell r="C4">
            <v>76217612.349999994</v>
          </cell>
          <cell r="D4">
            <v>1321391.8600000001</v>
          </cell>
          <cell r="E4">
            <v>273698</v>
          </cell>
          <cell r="F4">
            <v>1524936</v>
          </cell>
          <cell r="G4">
            <v>52686264.119999982</v>
          </cell>
          <cell r="H4">
            <v>264714.09999999998</v>
          </cell>
          <cell r="I4">
            <v>4246593.62</v>
          </cell>
          <cell r="J4">
            <v>1548613.01</v>
          </cell>
          <cell r="K4">
            <v>13595800.73</v>
          </cell>
        </row>
        <row r="5">
          <cell r="B5">
            <v>1819990.24</v>
          </cell>
          <cell r="C5">
            <v>239834.99000000002</v>
          </cell>
          <cell r="D5">
            <v>5288.67</v>
          </cell>
          <cell r="E5"/>
          <cell r="F5">
            <v>16577</v>
          </cell>
          <cell r="G5">
            <v>210868.68000000005</v>
          </cell>
          <cell r="H5">
            <v>162.75</v>
          </cell>
          <cell r="I5">
            <v>17210.54</v>
          </cell>
          <cell r="J5">
            <v>6282.62</v>
          </cell>
          <cell r="K5">
            <v>8431.16</v>
          </cell>
        </row>
        <row r="6">
          <cell r="B6">
            <v>4030219.74</v>
          </cell>
          <cell r="C6">
            <v>954433.97000000009</v>
          </cell>
          <cell r="D6">
            <v>21358.87</v>
          </cell>
          <cell r="E6"/>
          <cell r="F6">
            <v>65436</v>
          </cell>
          <cell r="G6">
            <v>851616.4800000001</v>
          </cell>
          <cell r="H6">
            <v>14723.099999999999</v>
          </cell>
          <cell r="I6">
            <v>73100.03</v>
          </cell>
          <cell r="J6">
            <v>26085.73</v>
          </cell>
          <cell r="K6">
            <v>228484.32</v>
          </cell>
        </row>
        <row r="7">
          <cell r="B7">
            <v>14889014.42</v>
          </cell>
          <cell r="C7">
            <v>13983544.059999999</v>
          </cell>
          <cell r="D7">
            <v>184106.06</v>
          </cell>
          <cell r="E7">
            <v>86375</v>
          </cell>
          <cell r="F7">
            <v>762613</v>
          </cell>
          <cell r="G7">
            <v>7340639.04</v>
          </cell>
          <cell r="H7">
            <v>164966.9</v>
          </cell>
          <cell r="I7">
            <v>647789.79</v>
          </cell>
          <cell r="J7">
            <v>228400.63</v>
          </cell>
          <cell r="K7">
            <v>2693754.26</v>
          </cell>
        </row>
        <row r="8">
          <cell r="B8">
            <v>4445963.4800000004</v>
          </cell>
          <cell r="C8">
            <v>1424623</v>
          </cell>
          <cell r="D8">
            <v>25922.85</v>
          </cell>
          <cell r="E8"/>
          <cell r="F8">
            <v>186150</v>
          </cell>
          <cell r="G8">
            <v>1033590.7200000002</v>
          </cell>
          <cell r="H8">
            <v>20672.399999999998</v>
          </cell>
          <cell r="I8">
            <v>95251.069999999992</v>
          </cell>
          <cell r="J8">
            <v>33284.78</v>
          </cell>
          <cell r="K8">
            <v>342867</v>
          </cell>
        </row>
        <row r="9">
          <cell r="B9">
            <v>3490875.73</v>
          </cell>
          <cell r="C9">
            <v>1253212.5000000002</v>
          </cell>
          <cell r="D9">
            <v>18981.150000000001</v>
          </cell>
          <cell r="E9"/>
          <cell r="F9">
            <v>179262</v>
          </cell>
          <cell r="G9">
            <v>756812.2799999998</v>
          </cell>
          <cell r="H9">
            <v>2667</v>
          </cell>
          <cell r="I9">
            <v>63243.96</v>
          </cell>
          <cell r="J9">
            <v>22906.55</v>
          </cell>
          <cell r="K9">
            <v>480856.92</v>
          </cell>
        </row>
        <row r="10">
          <cell r="B10">
            <v>69846164.599999994</v>
          </cell>
          <cell r="C10">
            <v>39618740.899999999</v>
          </cell>
          <cell r="D10">
            <v>674216.23</v>
          </cell>
          <cell r="E10">
            <v>143792</v>
          </cell>
          <cell r="F10">
            <v>2788266</v>
          </cell>
          <cell r="G10">
            <v>26882210.639999997</v>
          </cell>
          <cell r="H10">
            <v>133707</v>
          </cell>
          <cell r="I10">
            <v>2250047.2400000002</v>
          </cell>
          <cell r="J10">
            <v>812742.15</v>
          </cell>
          <cell r="K10">
            <v>9446828.9900000002</v>
          </cell>
        </row>
        <row r="11">
          <cell r="B11">
            <v>3738307.79</v>
          </cell>
          <cell r="C11">
            <v>1649951.17</v>
          </cell>
          <cell r="D11">
            <v>27824.080000000002</v>
          </cell>
          <cell r="E11"/>
          <cell r="F11">
            <v>192328</v>
          </cell>
          <cell r="G11">
            <v>1109395.9200000002</v>
          </cell>
          <cell r="H11">
            <v>22799.699999999997</v>
          </cell>
          <cell r="I11">
            <v>100948.20999999999</v>
          </cell>
          <cell r="J11">
            <v>35669.08</v>
          </cell>
          <cell r="K11">
            <v>315325.23</v>
          </cell>
        </row>
        <row r="12">
          <cell r="B12">
            <v>11454310.279999999</v>
          </cell>
          <cell r="C12">
            <v>3590815.57</v>
          </cell>
          <cell r="D12">
            <v>87088.02</v>
          </cell>
          <cell r="E12">
            <v>35473</v>
          </cell>
          <cell r="F12">
            <v>423018</v>
          </cell>
          <cell r="G12">
            <v>3472355.6399999987</v>
          </cell>
          <cell r="H12">
            <v>66130.75</v>
          </cell>
          <cell r="I12">
            <v>302255.65000000002</v>
          </cell>
          <cell r="J12">
            <v>106809.43000000001</v>
          </cell>
          <cell r="K12">
            <v>862226.2</v>
          </cell>
        </row>
        <row r="13">
          <cell r="B13">
            <v>72519791.030000001</v>
          </cell>
          <cell r="C13">
            <v>39161741.590000004</v>
          </cell>
          <cell r="D13">
            <v>833764.13</v>
          </cell>
          <cell r="E13">
            <v>317182</v>
          </cell>
          <cell r="F13">
            <v>2499786</v>
          </cell>
          <cell r="G13">
            <v>33243671.88000001</v>
          </cell>
          <cell r="H13">
            <v>727543.25</v>
          </cell>
          <cell r="I13">
            <v>2914122.79</v>
          </cell>
          <cell r="J13">
            <v>1031249.48</v>
          </cell>
          <cell r="K13">
            <v>6824739.5499999998</v>
          </cell>
        </row>
        <row r="14">
          <cell r="B14">
            <v>3816183.79</v>
          </cell>
          <cell r="C14">
            <v>1558902.7099999997</v>
          </cell>
          <cell r="D14">
            <v>25110.09</v>
          </cell>
          <cell r="E14"/>
          <cell r="F14">
            <v>178537</v>
          </cell>
          <cell r="G14">
            <v>1001184.3600000002</v>
          </cell>
          <cell r="H14">
            <v>15110.199999999999</v>
          </cell>
          <cell r="I14">
            <v>89918.799999999988</v>
          </cell>
          <cell r="J14">
            <v>31809.42</v>
          </cell>
          <cell r="K14">
            <v>376872.66</v>
          </cell>
        </row>
        <row r="15">
          <cell r="B15">
            <v>10016397.18</v>
          </cell>
          <cell r="C15">
            <v>6695449.5300000003</v>
          </cell>
          <cell r="D15">
            <v>137050.66</v>
          </cell>
          <cell r="E15">
            <v>46818</v>
          </cell>
          <cell r="F15">
            <v>864713</v>
          </cell>
          <cell r="G15">
            <v>5464455.5999999987</v>
          </cell>
          <cell r="H15">
            <v>79080.399999999994</v>
          </cell>
          <cell r="I15">
            <v>485419.16</v>
          </cell>
          <cell r="J15">
            <v>171607.88999999998</v>
          </cell>
          <cell r="K15">
            <v>1744406.13</v>
          </cell>
        </row>
        <row r="16">
          <cell r="B16">
            <v>14044301.779999999</v>
          </cell>
          <cell r="C16">
            <v>11212562.17</v>
          </cell>
          <cell r="D16">
            <v>140616.78</v>
          </cell>
          <cell r="E16">
            <v>60005</v>
          </cell>
          <cell r="F16">
            <v>768827</v>
          </cell>
          <cell r="G16">
            <v>5606643.4799999995</v>
          </cell>
          <cell r="H16">
            <v>111662.95</v>
          </cell>
          <cell r="I16">
            <v>497366.27999999997</v>
          </cell>
          <cell r="J16">
            <v>175352.74</v>
          </cell>
          <cell r="K16">
            <v>2683636.88</v>
          </cell>
        </row>
        <row r="17">
          <cell r="B17">
            <v>2304954.4300000002</v>
          </cell>
          <cell r="C17">
            <v>858004.1100000001</v>
          </cell>
          <cell r="D17">
            <v>28094.07</v>
          </cell>
          <cell r="E17"/>
          <cell r="F17">
            <v>337717</v>
          </cell>
          <cell r="G17">
            <v>1120161.1199999999</v>
          </cell>
          <cell r="H17">
            <v>1710.45</v>
          </cell>
          <cell r="I17">
            <v>98391.4</v>
          </cell>
          <cell r="J17">
            <v>35275.229999999996</v>
          </cell>
          <cell r="K17">
            <v>182112.96</v>
          </cell>
        </row>
        <row r="18">
          <cell r="B18">
            <v>62577160.439999998</v>
          </cell>
          <cell r="C18">
            <v>33690638.600000001</v>
          </cell>
          <cell r="D18">
            <v>568268.82999999996</v>
          </cell>
          <cell r="E18">
            <v>212810</v>
          </cell>
          <cell r="F18">
            <v>1808138</v>
          </cell>
          <cell r="G18">
            <v>22657898.040000007</v>
          </cell>
          <cell r="H18">
            <v>402624.25</v>
          </cell>
          <cell r="I18">
            <v>1964407.7</v>
          </cell>
          <cell r="J18">
            <v>699238.54</v>
          </cell>
          <cell r="K18">
            <v>8570831.9000000004</v>
          </cell>
        </row>
        <row r="19">
          <cell r="B19">
            <v>11788068.640000001</v>
          </cell>
          <cell r="C19">
            <v>3308533.3699999996</v>
          </cell>
          <cell r="D19">
            <v>97224.29</v>
          </cell>
          <cell r="E19">
            <v>41162</v>
          </cell>
          <cell r="F19">
            <v>481517</v>
          </cell>
          <cell r="G19">
            <v>3876507</v>
          </cell>
          <cell r="H19">
            <v>83155.799999999988</v>
          </cell>
          <cell r="I19">
            <v>341136.42000000004</v>
          </cell>
          <cell r="J19">
            <v>120158.16</v>
          </cell>
          <cell r="K19">
            <v>1429080.9</v>
          </cell>
        </row>
        <row r="20">
          <cell r="B20">
            <v>5618531.0199999996</v>
          </cell>
          <cell r="C20">
            <v>3500705.0000000005</v>
          </cell>
          <cell r="D20">
            <v>55977.68</v>
          </cell>
          <cell r="E20"/>
          <cell r="F20">
            <v>408285</v>
          </cell>
          <cell r="G20">
            <v>2231930.2799999998</v>
          </cell>
          <cell r="H20">
            <v>49420.35</v>
          </cell>
          <cell r="I20">
            <v>202635.51</v>
          </cell>
          <cell r="J20">
            <v>70917.26999999999</v>
          </cell>
          <cell r="K20">
            <v>569384.05000000005</v>
          </cell>
        </row>
        <row r="21">
          <cell r="B21">
            <v>3671920.77</v>
          </cell>
          <cell r="C21">
            <v>1429696.3</v>
          </cell>
          <cell r="D21">
            <v>27443.16</v>
          </cell>
          <cell r="E21"/>
          <cell r="F21">
            <v>156792</v>
          </cell>
          <cell r="G21">
            <v>1094208</v>
          </cell>
          <cell r="H21">
            <v>23323.649999999998</v>
          </cell>
          <cell r="I21">
            <v>99363.82</v>
          </cell>
          <cell r="J21">
            <v>34647.919999999998</v>
          </cell>
          <cell r="K21">
            <v>167498.96</v>
          </cell>
        </row>
        <row r="22">
          <cell r="B22">
            <v>816571821.96000004</v>
          </cell>
          <cell r="C22">
            <v>534017062.80000001</v>
          </cell>
          <cell r="D22">
            <v>8233525.8600000003</v>
          </cell>
          <cell r="E22">
            <v>2146272</v>
          </cell>
          <cell r="F22">
            <v>22114471</v>
          </cell>
          <cell r="G22">
            <v>328285449</v>
          </cell>
          <cell r="H22">
            <v>2019671.1500000001</v>
          </cell>
          <cell r="I22">
            <v>27263168.949999999</v>
          </cell>
          <cell r="J22">
            <v>9871184.2100000009</v>
          </cell>
          <cell r="K22">
            <v>84205606.010000005</v>
          </cell>
        </row>
        <row r="23">
          <cell r="B23">
            <v>12437382.470000001</v>
          </cell>
          <cell r="C23">
            <v>4338717.0599999996</v>
          </cell>
          <cell r="D23">
            <v>94090.55</v>
          </cell>
          <cell r="E23">
            <v>39138</v>
          </cell>
          <cell r="F23">
            <v>537053</v>
          </cell>
          <cell r="G23">
            <v>3751558.9200000004</v>
          </cell>
          <cell r="H23">
            <v>79191.350000000006</v>
          </cell>
          <cell r="I23">
            <v>332647.59999999998</v>
          </cell>
          <cell r="J23">
            <v>117614.65</v>
          </cell>
          <cell r="K23">
            <v>1086494.94</v>
          </cell>
        </row>
        <row r="24">
          <cell r="B24">
            <v>17308929.109999999</v>
          </cell>
          <cell r="C24">
            <v>5462641.0100000007</v>
          </cell>
          <cell r="D24">
            <v>286822.61</v>
          </cell>
          <cell r="E24"/>
          <cell r="F24">
            <v>784080</v>
          </cell>
          <cell r="G24">
            <v>11436132</v>
          </cell>
          <cell r="H24">
            <v>171214.75</v>
          </cell>
          <cell r="I24">
            <v>930769.87</v>
          </cell>
          <cell r="J24">
            <v>336203.87</v>
          </cell>
          <cell r="K24">
            <v>1548241.24</v>
          </cell>
        </row>
        <row r="25">
          <cell r="B25">
            <v>2513591.4300000002</v>
          </cell>
          <cell r="C25">
            <v>1066596.71</v>
          </cell>
          <cell r="D25">
            <v>15930.81</v>
          </cell>
          <cell r="E25">
            <v>17370</v>
          </cell>
          <cell r="F25">
            <v>239127</v>
          </cell>
          <cell r="G25">
            <v>635190</v>
          </cell>
          <cell r="H25">
            <v>4399.5</v>
          </cell>
          <cell r="I25">
            <v>59043.8</v>
          </cell>
          <cell r="J25">
            <v>20549.189999999999</v>
          </cell>
          <cell r="K25">
            <v>109605.02</v>
          </cell>
        </row>
        <row r="26">
          <cell r="B26">
            <v>6901560.3099999996</v>
          </cell>
          <cell r="C26">
            <v>6856440.7599999998</v>
          </cell>
          <cell r="D26">
            <v>89244.12</v>
          </cell>
          <cell r="E26">
            <v>18227</v>
          </cell>
          <cell r="F26">
            <v>173068</v>
          </cell>
          <cell r="G26">
            <v>3558323.28</v>
          </cell>
          <cell r="H26">
            <v>21532</v>
          </cell>
          <cell r="I26">
            <v>288364.67000000004</v>
          </cell>
          <cell r="J26">
            <v>104744.02</v>
          </cell>
          <cell r="K26">
            <v>954968.91</v>
          </cell>
        </row>
        <row r="27">
          <cell r="B27">
            <v>21190024.02</v>
          </cell>
          <cell r="C27">
            <v>12824759.590000002</v>
          </cell>
          <cell r="D27">
            <v>209677.81</v>
          </cell>
          <cell r="E27">
            <v>95748</v>
          </cell>
          <cell r="F27">
            <v>1386199</v>
          </cell>
          <cell r="G27">
            <v>8360230.5599999996</v>
          </cell>
          <cell r="H27">
            <v>198507.40000000002</v>
          </cell>
          <cell r="I27">
            <v>772212.09000000008</v>
          </cell>
          <cell r="J27">
            <v>269558.75</v>
          </cell>
          <cell r="K27">
            <v>2931793.89</v>
          </cell>
        </row>
        <row r="28">
          <cell r="B28">
            <v>2261442.25</v>
          </cell>
          <cell r="C28">
            <v>826865.84</v>
          </cell>
          <cell r="D28">
            <v>14295.17</v>
          </cell>
          <cell r="E28"/>
          <cell r="F28">
            <v>0</v>
          </cell>
          <cell r="G28">
            <v>569973.84</v>
          </cell>
          <cell r="H28">
            <v>2608.8999999999996</v>
          </cell>
          <cell r="I28">
            <v>45451.350000000006</v>
          </cell>
          <cell r="J28">
            <v>16795.7</v>
          </cell>
          <cell r="K28">
            <v>132088.10999999999</v>
          </cell>
        </row>
        <row r="29">
          <cell r="B29">
            <v>2428914.7000000002</v>
          </cell>
          <cell r="C29">
            <v>497708.16</v>
          </cell>
          <cell r="D29">
            <v>11725.97</v>
          </cell>
          <cell r="E29"/>
          <cell r="F29">
            <v>16726</v>
          </cell>
          <cell r="G29">
            <v>467535.3600000001</v>
          </cell>
          <cell r="H29">
            <v>379.75</v>
          </cell>
          <cell r="I29">
            <v>37264.58</v>
          </cell>
          <cell r="J29">
            <v>13683.689999999999</v>
          </cell>
          <cell r="K29">
            <v>35972.93</v>
          </cell>
        </row>
        <row r="30">
          <cell r="B30">
            <v>33540335.949999999</v>
          </cell>
          <cell r="C30">
            <v>17006863.249999996</v>
          </cell>
          <cell r="D30">
            <v>258346.07</v>
          </cell>
          <cell r="E30">
            <v>96479</v>
          </cell>
          <cell r="F30">
            <v>1835416</v>
          </cell>
          <cell r="G30">
            <v>10300721.279999996</v>
          </cell>
          <cell r="H30">
            <v>162006.6</v>
          </cell>
          <cell r="I30">
            <v>949274.61</v>
          </cell>
          <cell r="J30">
            <v>330227.65000000002</v>
          </cell>
          <cell r="K30">
            <v>4686036.37</v>
          </cell>
        </row>
        <row r="31">
          <cell r="B31">
            <v>9373363.2200000007</v>
          </cell>
          <cell r="C31">
            <v>4247156.1400000006</v>
          </cell>
          <cell r="D31">
            <v>148102.89000000001</v>
          </cell>
          <cell r="E31">
            <v>51147</v>
          </cell>
          <cell r="F31">
            <v>608084</v>
          </cell>
          <cell r="G31">
            <v>5905128</v>
          </cell>
          <cell r="H31">
            <v>119992.6</v>
          </cell>
          <cell r="I31">
            <v>492453.79</v>
          </cell>
          <cell r="J31">
            <v>175912.38999999998</v>
          </cell>
          <cell r="K31">
            <v>731543.28</v>
          </cell>
        </row>
        <row r="32">
          <cell r="B32">
            <v>7354433.3399999999</v>
          </cell>
          <cell r="C32">
            <v>4537903.8899999997</v>
          </cell>
          <cell r="D32">
            <v>60957.09</v>
          </cell>
          <cell r="E32">
            <v>16334</v>
          </cell>
          <cell r="F32">
            <v>235734</v>
          </cell>
          <cell r="G32">
            <v>2430468.48</v>
          </cell>
          <cell r="H32">
            <v>39771.550000000003</v>
          </cell>
          <cell r="I32">
            <v>207896.28</v>
          </cell>
          <cell r="J32">
            <v>73985.81</v>
          </cell>
          <cell r="K32">
            <v>842834.54</v>
          </cell>
        </row>
        <row r="33">
          <cell r="B33">
            <v>234644311.09</v>
          </cell>
          <cell r="C33">
            <v>55732034.120000005</v>
          </cell>
          <cell r="D33">
            <v>1664642.92</v>
          </cell>
          <cell r="E33">
            <v>548532</v>
          </cell>
          <cell r="F33">
            <v>3655523</v>
          </cell>
          <cell r="G33">
            <v>66372300.119999982</v>
          </cell>
          <cell r="H33">
            <v>970909.45</v>
          </cell>
          <cell r="I33">
            <v>5622186.0300000003</v>
          </cell>
          <cell r="J33">
            <v>2015605.12</v>
          </cell>
          <cell r="K33">
            <v>12695072.26</v>
          </cell>
        </row>
        <row r="34">
          <cell r="B34">
            <v>20490413.48</v>
          </cell>
          <cell r="C34">
            <v>5006404.0699999994</v>
          </cell>
          <cell r="D34">
            <v>124440.06</v>
          </cell>
          <cell r="E34">
            <v>44423</v>
          </cell>
          <cell r="F34">
            <v>835748</v>
          </cell>
          <cell r="G34">
            <v>4961648.6399999987</v>
          </cell>
          <cell r="H34">
            <v>80526.95</v>
          </cell>
          <cell r="I34">
            <v>460725.99</v>
          </cell>
          <cell r="J34">
            <v>160842.5</v>
          </cell>
          <cell r="K34">
            <v>1243314.44</v>
          </cell>
        </row>
        <row r="35">
          <cell r="B35">
            <v>3311943.27</v>
          </cell>
          <cell r="C35">
            <v>1092010.9500000002</v>
          </cell>
          <cell r="D35">
            <v>21495.93</v>
          </cell>
          <cell r="E35"/>
          <cell r="F35">
            <v>329404</v>
          </cell>
          <cell r="G35">
            <v>857081.5199999999</v>
          </cell>
          <cell r="H35">
            <v>14129.5</v>
          </cell>
          <cell r="I35">
            <v>85176.93</v>
          </cell>
          <cell r="J35">
            <v>29589.33</v>
          </cell>
          <cell r="K35">
            <v>253777.79</v>
          </cell>
        </row>
        <row r="36">
          <cell r="B36">
            <v>156674098.15000001</v>
          </cell>
          <cell r="C36">
            <v>47966293.950000003</v>
          </cell>
          <cell r="D36">
            <v>1007888.15</v>
          </cell>
          <cell r="E36">
            <v>313579</v>
          </cell>
          <cell r="F36">
            <v>4257183</v>
          </cell>
          <cell r="G36">
            <v>40186309.079999998</v>
          </cell>
          <cell r="H36">
            <v>625522.79999999993</v>
          </cell>
          <cell r="I36">
            <v>3490505.52</v>
          </cell>
          <cell r="J36">
            <v>1242625.76</v>
          </cell>
          <cell r="K36">
            <v>13366192.26</v>
          </cell>
        </row>
        <row r="37">
          <cell r="B37">
            <v>94633243.069999993</v>
          </cell>
          <cell r="C37">
            <v>67633303.690000013</v>
          </cell>
          <cell r="D37">
            <v>1140925.5</v>
          </cell>
          <cell r="E37">
            <v>451414</v>
          </cell>
          <cell r="F37">
            <v>3626197</v>
          </cell>
          <cell r="G37">
            <v>45490746.599999994</v>
          </cell>
          <cell r="H37">
            <v>865936.75</v>
          </cell>
          <cell r="I37">
            <v>3947069.54</v>
          </cell>
          <cell r="J37">
            <v>1402426.3599999999</v>
          </cell>
          <cell r="K37">
            <v>11626001.710000001</v>
          </cell>
        </row>
        <row r="38">
          <cell r="B38">
            <v>5005460.3099999996</v>
          </cell>
          <cell r="C38">
            <v>1244225.3</v>
          </cell>
          <cell r="D38">
            <v>29455.23</v>
          </cell>
          <cell r="E38"/>
          <cell r="F38">
            <v>65991</v>
          </cell>
          <cell r="G38">
            <v>1174432.68</v>
          </cell>
          <cell r="H38">
            <v>21275.1</v>
          </cell>
          <cell r="I38">
            <v>100128.93</v>
          </cell>
          <cell r="J38">
            <v>35813.85</v>
          </cell>
          <cell r="K38">
            <v>317011.46000000002</v>
          </cell>
        </row>
        <row r="39">
          <cell r="B39">
            <v>152823505.38999999</v>
          </cell>
          <cell r="C39">
            <v>62689648.320000008</v>
          </cell>
          <cell r="D39">
            <v>1338720.75</v>
          </cell>
          <cell r="E39">
            <v>507750</v>
          </cell>
          <cell r="F39">
            <v>5435958</v>
          </cell>
          <cell r="G39">
            <v>53377198.20000001</v>
          </cell>
          <cell r="H39">
            <v>1060067.75</v>
          </cell>
          <cell r="I39">
            <v>4696260.13</v>
          </cell>
          <cell r="J39">
            <v>1662994.91</v>
          </cell>
          <cell r="K39">
            <v>12508181.640000001</v>
          </cell>
        </row>
        <row r="40">
          <cell r="B40">
            <v>238692762.66999999</v>
          </cell>
          <cell r="C40">
            <v>79291598.699999988</v>
          </cell>
          <cell r="D40">
            <v>2068801.36</v>
          </cell>
          <cell r="E40">
            <v>811308</v>
          </cell>
          <cell r="F40">
            <v>5788936</v>
          </cell>
          <cell r="G40">
            <v>82486822.199999988</v>
          </cell>
          <cell r="H40">
            <v>1526387.1</v>
          </cell>
          <cell r="I40">
            <v>7120980.8099999996</v>
          </cell>
          <cell r="J40">
            <v>2534688.25</v>
          </cell>
          <cell r="K40">
            <v>13796462.24</v>
          </cell>
        </row>
        <row r="41">
          <cell r="B41">
            <v>58125582.689999998</v>
          </cell>
          <cell r="C41">
            <v>43348253.640000008</v>
          </cell>
          <cell r="D41">
            <v>1503888.97</v>
          </cell>
          <cell r="E41">
            <v>610500</v>
          </cell>
          <cell r="F41">
            <v>4757299</v>
          </cell>
          <cell r="G41">
            <v>59962751.639999993</v>
          </cell>
          <cell r="H41">
            <v>1191133.3</v>
          </cell>
          <cell r="I41">
            <v>4998192.8499999996</v>
          </cell>
          <cell r="J41">
            <v>1791086.6600000001</v>
          </cell>
          <cell r="K41">
            <v>6708108.5599999996</v>
          </cell>
        </row>
        <row r="42">
          <cell r="B42">
            <v>49627665.939999998</v>
          </cell>
          <cell r="C42">
            <v>25794345.279999997</v>
          </cell>
          <cell r="D42">
            <v>521443.46</v>
          </cell>
          <cell r="E42">
            <v>241025</v>
          </cell>
          <cell r="F42">
            <v>2144161</v>
          </cell>
          <cell r="G42">
            <v>20790886.319999997</v>
          </cell>
          <cell r="H42">
            <v>491068.9</v>
          </cell>
          <cell r="I42">
            <v>1849683.75</v>
          </cell>
          <cell r="J42">
            <v>651106.80000000005</v>
          </cell>
          <cell r="K42">
            <v>5571026.6900000004</v>
          </cell>
        </row>
        <row r="43">
          <cell r="B43">
            <v>19206400.219999999</v>
          </cell>
          <cell r="C43">
            <v>10294410.119999997</v>
          </cell>
          <cell r="D43">
            <v>141171.81</v>
          </cell>
          <cell r="E43">
            <v>49092</v>
          </cell>
          <cell r="F43">
            <v>758875</v>
          </cell>
          <cell r="G43">
            <v>5628773.1599999992</v>
          </cell>
          <cell r="H43">
            <v>99272.599999999991</v>
          </cell>
          <cell r="I43">
            <v>500421.06</v>
          </cell>
          <cell r="J43">
            <v>176549.19</v>
          </cell>
          <cell r="K43">
            <v>1876213.19</v>
          </cell>
        </row>
        <row r="44">
          <cell r="B44">
            <v>50664536.549999997</v>
          </cell>
          <cell r="C44">
            <v>15553158.509999996</v>
          </cell>
          <cell r="D44">
            <v>685518.22</v>
          </cell>
          <cell r="E44">
            <v>141440</v>
          </cell>
          <cell r="F44">
            <v>1665062</v>
          </cell>
          <cell r="G44">
            <v>27332841.360000003</v>
          </cell>
          <cell r="H44">
            <v>285421.15000000002</v>
          </cell>
          <cell r="I44">
            <v>2228497.9000000004</v>
          </cell>
          <cell r="J44">
            <v>807253.79</v>
          </cell>
          <cell r="K44">
            <v>4220636.57</v>
          </cell>
        </row>
        <row r="45">
          <cell r="B45">
            <v>33789148.899999999</v>
          </cell>
          <cell r="C45">
            <v>12803502.01</v>
          </cell>
          <cell r="D45">
            <v>262694.78000000003</v>
          </cell>
          <cell r="E45">
            <v>58147</v>
          </cell>
          <cell r="F45">
            <v>612727</v>
          </cell>
          <cell r="G45">
            <v>10474112.040000001</v>
          </cell>
          <cell r="H45">
            <v>58751.7</v>
          </cell>
          <cell r="I45">
            <v>852547.38</v>
          </cell>
          <cell r="J45">
            <v>309437.23</v>
          </cell>
          <cell r="K45">
            <v>4075058.62</v>
          </cell>
        </row>
        <row r="46">
          <cell r="B46">
            <v>133723689.06</v>
          </cell>
          <cell r="C46">
            <v>88918544.300000012</v>
          </cell>
          <cell r="D46">
            <v>1256105.48</v>
          </cell>
          <cell r="E46">
            <v>254944</v>
          </cell>
          <cell r="F46">
            <v>1558775</v>
          </cell>
          <cell r="G46">
            <v>50083179.24000001</v>
          </cell>
          <cell r="H46">
            <v>299048.40000000002</v>
          </cell>
          <cell r="I46">
            <v>4052764.43</v>
          </cell>
          <cell r="J46">
            <v>1475660.71</v>
          </cell>
          <cell r="K46">
            <v>17851005.039999999</v>
          </cell>
        </row>
        <row r="47">
          <cell r="B47">
            <v>20677738.34</v>
          </cell>
          <cell r="C47">
            <v>11953955.120000001</v>
          </cell>
          <cell r="D47">
            <v>161493.14000000001</v>
          </cell>
          <cell r="E47">
            <v>41124</v>
          </cell>
          <cell r="F47">
            <v>385870</v>
          </cell>
          <cell r="G47">
            <v>6439021.1999999983</v>
          </cell>
          <cell r="H47">
            <v>38863.299999999996</v>
          </cell>
          <cell r="I47">
            <v>525031.02</v>
          </cell>
          <cell r="J47">
            <v>190388.76</v>
          </cell>
          <cell r="K47">
            <v>2468642.41</v>
          </cell>
        </row>
        <row r="48">
          <cell r="B48">
            <v>13412496.33</v>
          </cell>
          <cell r="C48">
            <v>7614444.8399999989</v>
          </cell>
          <cell r="D48">
            <v>151763.29999999999</v>
          </cell>
          <cell r="E48">
            <v>65359</v>
          </cell>
          <cell r="F48">
            <v>644725</v>
          </cell>
          <cell r="G48">
            <v>6051075.2399999984</v>
          </cell>
          <cell r="H48">
            <v>130656.05</v>
          </cell>
          <cell r="I48">
            <v>531772.02</v>
          </cell>
          <cell r="J48">
            <v>187660.15</v>
          </cell>
          <cell r="K48">
            <v>1893075.51</v>
          </cell>
        </row>
        <row r="49">
          <cell r="B49">
            <v>2042949.59</v>
          </cell>
          <cell r="C49">
            <v>250496.50000000006</v>
          </cell>
          <cell r="D49">
            <v>7939.51</v>
          </cell>
          <cell r="E49"/>
          <cell r="F49">
            <v>171988</v>
          </cell>
          <cell r="G49">
            <v>316562.40000000008</v>
          </cell>
          <cell r="H49">
            <v>550.9</v>
          </cell>
          <cell r="I49">
            <v>29105.510000000002</v>
          </cell>
          <cell r="J49">
            <v>10040.43</v>
          </cell>
          <cell r="K49">
            <v>11803.62</v>
          </cell>
        </row>
        <row r="50">
          <cell r="B50">
            <v>4457944.42</v>
          </cell>
          <cell r="C50">
            <v>2123257.6799999997</v>
          </cell>
          <cell r="D50">
            <v>40634.01</v>
          </cell>
          <cell r="E50"/>
          <cell r="F50">
            <v>192845</v>
          </cell>
          <cell r="G50">
            <v>1620150.9600000002</v>
          </cell>
          <cell r="H50">
            <v>39668.300000000003</v>
          </cell>
          <cell r="I50">
            <v>145160.15000000002</v>
          </cell>
          <cell r="J50">
            <v>51084.369999999995</v>
          </cell>
          <cell r="K50">
            <v>491536.38</v>
          </cell>
        </row>
        <row r="51">
          <cell r="B51">
            <v>28299022.120000001</v>
          </cell>
          <cell r="C51">
            <v>15834946.949999997</v>
          </cell>
          <cell r="D51">
            <v>288819.89</v>
          </cell>
          <cell r="E51">
            <v>65808</v>
          </cell>
          <cell r="F51">
            <v>568307</v>
          </cell>
          <cell r="G51">
            <v>11515767.239999996</v>
          </cell>
          <cell r="H51">
            <v>80270.05</v>
          </cell>
          <cell r="I51">
            <v>932943.71</v>
          </cell>
          <cell r="J51">
            <v>338767.84</v>
          </cell>
          <cell r="K51">
            <v>2565038.62</v>
          </cell>
        </row>
        <row r="52">
          <cell r="B52">
            <v>33038952.27</v>
          </cell>
          <cell r="C52">
            <v>10524767.859999998</v>
          </cell>
          <cell r="D52">
            <v>298936.65999999997</v>
          </cell>
          <cell r="E52">
            <v>0</v>
          </cell>
          <cell r="F52">
            <v>687328</v>
          </cell>
          <cell r="G52">
            <v>11919141</v>
          </cell>
          <cell r="H52">
            <v>74340.7</v>
          </cell>
          <cell r="I52">
            <v>973017.25</v>
          </cell>
          <cell r="J52">
            <v>352873.06</v>
          </cell>
          <cell r="K52">
            <v>2253085.86</v>
          </cell>
        </row>
        <row r="53">
          <cell r="B53">
            <v>37655774.07</v>
          </cell>
          <cell r="C53">
            <v>17930220.789999999</v>
          </cell>
          <cell r="D53">
            <v>361378.73</v>
          </cell>
          <cell r="E53">
            <v>146443</v>
          </cell>
          <cell r="F53">
            <v>3488665</v>
          </cell>
          <cell r="G53">
            <v>14408818.199999997</v>
          </cell>
          <cell r="H53">
            <v>321338.14999999997</v>
          </cell>
          <cell r="I53">
            <v>1406029.6099999999</v>
          </cell>
          <cell r="J53">
            <v>485922.86</v>
          </cell>
          <cell r="K53">
            <v>3726570.84</v>
          </cell>
        </row>
        <row r="54">
          <cell r="B54">
            <v>13338498.210000001</v>
          </cell>
          <cell r="C54">
            <v>8629833.4800000004</v>
          </cell>
          <cell r="D54">
            <v>130634.29</v>
          </cell>
          <cell r="E54">
            <v>60435</v>
          </cell>
          <cell r="F54">
            <v>546871</v>
          </cell>
          <cell r="G54">
            <v>5208623.76</v>
          </cell>
          <cell r="H54">
            <v>120507.1</v>
          </cell>
          <cell r="I54">
            <v>465497.43</v>
          </cell>
          <cell r="J54">
            <v>164015.89000000001</v>
          </cell>
          <cell r="K54">
            <v>1542901.5</v>
          </cell>
        </row>
        <row r="55">
          <cell r="B55">
            <v>5600356.75</v>
          </cell>
          <cell r="C55">
            <v>2282649.9399999995</v>
          </cell>
          <cell r="D55">
            <v>57168.69</v>
          </cell>
          <cell r="E55">
            <v>16356</v>
          </cell>
          <cell r="F55">
            <v>398096</v>
          </cell>
          <cell r="G55">
            <v>2279418.12</v>
          </cell>
          <cell r="H55">
            <v>37162.65</v>
          </cell>
          <cell r="I55">
            <v>202719.82</v>
          </cell>
          <cell r="J55">
            <v>71518.929999999993</v>
          </cell>
          <cell r="K55">
            <v>418185.33</v>
          </cell>
        </row>
        <row r="56">
          <cell r="B56">
            <v>2402811.3199999998</v>
          </cell>
          <cell r="C56">
            <v>917381.49000000011</v>
          </cell>
          <cell r="D56">
            <v>16494.63</v>
          </cell>
          <cell r="E56">
            <v>16667</v>
          </cell>
          <cell r="F56">
            <v>228305</v>
          </cell>
          <cell r="G56">
            <v>657670.44000000006</v>
          </cell>
          <cell r="H56">
            <v>3546.5499999999997</v>
          </cell>
          <cell r="I56">
            <v>60089.05</v>
          </cell>
          <cell r="J56">
            <v>21016.440000000002</v>
          </cell>
          <cell r="K56">
            <v>237196.52</v>
          </cell>
        </row>
        <row r="57">
          <cell r="B57">
            <v>35475130.75</v>
          </cell>
          <cell r="C57">
            <v>27907341.650000002</v>
          </cell>
          <cell r="D57">
            <v>372277.63</v>
          </cell>
          <cell r="E57">
            <v>173068</v>
          </cell>
          <cell r="F57">
            <v>1414677</v>
          </cell>
          <cell r="G57">
            <v>14843376.840000002</v>
          </cell>
          <cell r="H57">
            <v>349345.5</v>
          </cell>
          <cell r="I57">
            <v>1324698.26</v>
          </cell>
          <cell r="J57">
            <v>466005.78</v>
          </cell>
          <cell r="K57">
            <v>4333051.9800000004</v>
          </cell>
        </row>
        <row r="58">
          <cell r="B58">
            <v>4571287.91</v>
          </cell>
          <cell r="C58">
            <v>1377336.9599999997</v>
          </cell>
          <cell r="D58">
            <v>36696.35</v>
          </cell>
          <cell r="E58"/>
          <cell r="F58">
            <v>114000</v>
          </cell>
          <cell r="G58">
            <v>1463149.4400000004</v>
          </cell>
          <cell r="H58">
            <v>28858.199999999997</v>
          </cell>
          <cell r="I58">
            <v>126590.16</v>
          </cell>
          <cell r="J58">
            <v>45023.05</v>
          </cell>
          <cell r="K58">
            <v>359729.31</v>
          </cell>
        </row>
        <row r="59">
          <cell r="B59">
            <v>58979150.950000003</v>
          </cell>
          <cell r="C59">
            <v>22405319.790000003</v>
          </cell>
          <cell r="D59">
            <v>421449.22</v>
          </cell>
          <cell r="E59">
            <v>113076</v>
          </cell>
          <cell r="F59">
            <v>807962</v>
          </cell>
          <cell r="G59">
            <v>16803936.720000003</v>
          </cell>
          <cell r="H59">
            <v>150019.1</v>
          </cell>
          <cell r="I59">
            <v>1381687.77</v>
          </cell>
          <cell r="J59">
            <v>499736.4</v>
          </cell>
          <cell r="K59">
            <v>5619646.3499999996</v>
          </cell>
        </row>
        <row r="60">
          <cell r="B60">
            <v>15861002.970000001</v>
          </cell>
          <cell r="C60">
            <v>4104085.47</v>
          </cell>
          <cell r="D60">
            <v>136529.47</v>
          </cell>
          <cell r="E60">
            <v>32445</v>
          </cell>
          <cell r="F60">
            <v>526585</v>
          </cell>
          <cell r="G60">
            <v>5443674.96</v>
          </cell>
          <cell r="H60">
            <v>31971.45</v>
          </cell>
          <cell r="I60">
            <v>451429.39</v>
          </cell>
          <cell r="J60">
            <v>162973.56</v>
          </cell>
          <cell r="K60">
            <v>1221674.47</v>
          </cell>
        </row>
        <row r="61">
          <cell r="B61"/>
          <cell r="C61"/>
          <cell r="D61"/>
          <cell r="E61"/>
          <cell r="F61"/>
          <cell r="G61"/>
          <cell r="H61"/>
          <cell r="I61">
            <v>0</v>
          </cell>
          <cell r="J61">
            <v>0</v>
          </cell>
          <cell r="K61"/>
        </row>
        <row r="62">
          <cell r="B62">
            <v>2866776893.4900002</v>
          </cell>
          <cell r="C62">
            <v>1483255488.5800002</v>
          </cell>
          <cell r="D62">
            <v>27951854.570000004</v>
          </cell>
          <cell r="E62">
            <v>8460965</v>
          </cell>
          <cell r="F62">
            <v>87240919</v>
          </cell>
          <cell r="G62">
            <v>1114490593.3200002</v>
          </cell>
          <cell r="H62">
            <v>14000000</v>
          </cell>
          <cell r="I62">
            <v>94428661.980000004</v>
          </cell>
          <cell r="J62">
            <v>33864218.540000007</v>
          </cell>
          <cell r="K62">
            <v>281038525.21000004</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zoomScale="80" zoomScaleNormal="80" workbookViewId="0"/>
  </sheetViews>
  <sheetFormatPr defaultColWidth="0" defaultRowHeight="14.5" zeroHeight="1" x14ac:dyDescent="0.35"/>
  <cols>
    <col min="1" max="1" width="97.1796875" customWidth="1"/>
    <col min="2" max="2" width="10.7265625" hidden="1" customWidth="1"/>
    <col min="3" max="16384" width="9.1796875" hidden="1"/>
  </cols>
  <sheetData>
    <row r="1" spans="1:1" ht="15.5" x14ac:dyDescent="0.35">
      <c r="A1" s="2" t="s">
        <v>91</v>
      </c>
    </row>
    <row r="2" spans="1:1" ht="139.5" customHeight="1" x14ac:dyDescent="0.35">
      <c r="A2" s="3" t="s">
        <v>89</v>
      </c>
    </row>
    <row r="3" spans="1:1" ht="24" customHeight="1" x14ac:dyDescent="0.35">
      <c r="A3" s="3" t="s">
        <v>86</v>
      </c>
    </row>
    <row r="4" spans="1:1" ht="38.25" customHeight="1" x14ac:dyDescent="0.35">
      <c r="A4" s="3" t="s">
        <v>87</v>
      </c>
    </row>
    <row r="5" spans="1:1" ht="39.75" customHeight="1" x14ac:dyDescent="0.35">
      <c r="A5" s="3" t="s">
        <v>88</v>
      </c>
    </row>
    <row r="6" spans="1:1" hidden="1" x14ac:dyDescent="0.35">
      <c r="A6" s="1"/>
    </row>
    <row r="7" spans="1:1" hidden="1" x14ac:dyDescent="0.35">
      <c r="A7" s="1"/>
    </row>
    <row r="8" spans="1:1" hidden="1" x14ac:dyDescent="0.35">
      <c r="A8" s="1"/>
    </row>
    <row r="9" spans="1:1" hidden="1" x14ac:dyDescent="0.35">
      <c r="A9" s="1"/>
    </row>
    <row r="10" spans="1:1" hidden="1" x14ac:dyDescent="0.35">
      <c r="A10" s="1"/>
    </row>
    <row r="11" spans="1:1" hidden="1" x14ac:dyDescent="0.35">
      <c r="A11" s="1"/>
    </row>
    <row r="12" spans="1:1" hidden="1" x14ac:dyDescent="0.35">
      <c r="A12" s="1"/>
    </row>
    <row r="13" spans="1:1" hidden="1" x14ac:dyDescent="0.35">
      <c r="A13" s="1"/>
    </row>
    <row r="14" spans="1:1" hidden="1" x14ac:dyDescent="0.35">
      <c r="A14" s="1"/>
    </row>
    <row r="15" spans="1:1" hidden="1" x14ac:dyDescent="0.35">
      <c r="A15" s="1"/>
    </row>
    <row r="16" spans="1:1" hidden="1" x14ac:dyDescent="0.35">
      <c r="A16" s="1"/>
    </row>
    <row r="17" spans="1:1" hidden="1" x14ac:dyDescent="0.35">
      <c r="A17" s="1"/>
    </row>
    <row r="18" spans="1:1" hidden="1" x14ac:dyDescent="0.35">
      <c r="A18" s="1"/>
    </row>
    <row r="19" spans="1:1" hidden="1" x14ac:dyDescent="0.35">
      <c r="A19" s="1"/>
    </row>
    <row r="20" spans="1:1" hidden="1" x14ac:dyDescent="0.35">
      <c r="A20" s="1"/>
    </row>
    <row r="21" spans="1:1" hidden="1" x14ac:dyDescent="0.35">
      <c r="A21" s="1"/>
    </row>
    <row r="22" spans="1:1" hidden="1" x14ac:dyDescent="0.35">
      <c r="A22" s="1"/>
    </row>
    <row r="23" spans="1:1" hidden="1" x14ac:dyDescent="0.35">
      <c r="A23" s="1"/>
    </row>
    <row r="24" spans="1:1" hidden="1" x14ac:dyDescent="0.35">
      <c r="A24" s="1"/>
    </row>
    <row r="25" spans="1:1" hidden="1" x14ac:dyDescent="0.35">
      <c r="A25" s="1"/>
    </row>
    <row r="26" spans="1:1" hidden="1" x14ac:dyDescent="0.35">
      <c r="A26" s="1"/>
    </row>
    <row r="27" spans="1:1" hidden="1" x14ac:dyDescent="0.35">
      <c r="A27" s="1"/>
    </row>
    <row r="28" spans="1:1" hidden="1" x14ac:dyDescent="0.35">
      <c r="A28" s="1"/>
    </row>
    <row r="29" spans="1:1" hidden="1" x14ac:dyDescent="0.35">
      <c r="A29" s="1"/>
    </row>
    <row r="30" spans="1:1" hidden="1" x14ac:dyDescent="0.35">
      <c r="A30" s="1"/>
    </row>
    <row r="31" spans="1:1" hidden="1" x14ac:dyDescent="0.35">
      <c r="A31" s="1"/>
    </row>
    <row r="32" spans="1:1" hidden="1" x14ac:dyDescent="0.35">
      <c r="A32" s="1"/>
    </row>
    <row r="33" spans="1:1" hidden="1" x14ac:dyDescent="0.35">
      <c r="A33" s="1"/>
    </row>
    <row r="34" spans="1:1" hidden="1" x14ac:dyDescent="0.35">
      <c r="A34" s="1"/>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tabSelected="1" topLeftCell="B1" zoomScale="68" zoomScaleNormal="80" zoomScalePageLayoutView="80" workbookViewId="0">
      <selection activeCell="M7" sqref="M7"/>
    </sheetView>
  </sheetViews>
  <sheetFormatPr defaultColWidth="0" defaultRowHeight="15.5" zeroHeight="1" x14ac:dyDescent="0.35"/>
  <cols>
    <col min="1" max="1" width="18.7265625" style="5" bestFit="1" customWidth="1"/>
    <col min="2" max="2" width="20.7265625" style="5" bestFit="1" customWidth="1"/>
    <col min="3" max="3" width="20.7265625" style="6" bestFit="1" customWidth="1"/>
    <col min="4" max="4" width="17.453125" style="7" customWidth="1"/>
    <col min="5" max="5" width="18.7265625" style="5" bestFit="1" customWidth="1"/>
    <col min="6" max="6" width="19.453125" style="5" bestFit="1" customWidth="1"/>
    <col min="7" max="7" width="21.81640625" style="8" bestFit="1" customWidth="1"/>
    <col min="8" max="9" width="21.81640625" style="5" bestFit="1" customWidth="1"/>
    <col min="10" max="10" width="19.26953125" style="5" bestFit="1" customWidth="1"/>
    <col min="11" max="11" width="19.453125" style="5" bestFit="1" customWidth="1"/>
    <col min="12" max="12" width="28.1796875" style="5" bestFit="1" customWidth="1"/>
    <col min="13" max="13" width="14.7265625" style="5" bestFit="1" customWidth="1"/>
    <col min="14" max="15" width="11.26953125" style="5" hidden="1" customWidth="1"/>
    <col min="16" max="18" width="31.1796875" style="5" hidden="1" customWidth="1"/>
    <col min="19" max="16384" width="11.26953125" style="5" hidden="1"/>
  </cols>
  <sheetData>
    <row r="1" spans="1:13" x14ac:dyDescent="0.35">
      <c r="A1" s="4" t="s">
        <v>91</v>
      </c>
      <c r="B1" s="18"/>
      <c r="C1" s="19"/>
      <c r="D1" s="20"/>
      <c r="E1" s="18"/>
      <c r="F1" s="18"/>
      <c r="G1" s="21"/>
      <c r="H1" s="18"/>
      <c r="I1" s="18"/>
      <c r="J1" s="18"/>
      <c r="K1" s="18"/>
      <c r="L1" s="18"/>
      <c r="M1" s="18"/>
    </row>
    <row r="2" spans="1:13" ht="14.25" customHeight="1" x14ac:dyDescent="0.35">
      <c r="A2" s="26" t="s">
        <v>90</v>
      </c>
      <c r="B2" s="26"/>
      <c r="C2" s="26"/>
      <c r="D2" s="26"/>
      <c r="E2" s="26"/>
      <c r="F2" s="26"/>
      <c r="G2" s="26"/>
      <c r="H2" s="26"/>
      <c r="I2" s="26"/>
      <c r="J2" s="26"/>
      <c r="K2" s="26"/>
      <c r="L2" s="26"/>
      <c r="M2" s="26"/>
    </row>
    <row r="3" spans="1:13" x14ac:dyDescent="0.35">
      <c r="A3" s="26"/>
      <c r="B3" s="26"/>
      <c r="C3" s="26"/>
      <c r="D3" s="26"/>
      <c r="E3" s="26"/>
      <c r="F3" s="26"/>
      <c r="G3" s="26"/>
      <c r="H3" s="26"/>
      <c r="I3" s="26"/>
      <c r="J3" s="26"/>
      <c r="K3" s="26"/>
      <c r="L3" s="26"/>
      <c r="M3" s="26"/>
    </row>
    <row r="4" spans="1:13" s="22" customFormat="1" ht="62" x14ac:dyDescent="0.35">
      <c r="A4" s="9" t="s">
        <v>0</v>
      </c>
      <c r="B4" s="10" t="s">
        <v>1</v>
      </c>
      <c r="C4" s="10" t="s">
        <v>68</v>
      </c>
      <c r="D4" s="10" t="s">
        <v>2</v>
      </c>
      <c r="E4" s="10" t="s">
        <v>3</v>
      </c>
      <c r="F4" s="10" t="s">
        <v>4</v>
      </c>
      <c r="G4" s="10" t="s">
        <v>5</v>
      </c>
      <c r="H4" s="10" t="s">
        <v>6</v>
      </c>
      <c r="I4" s="10" t="s">
        <v>7</v>
      </c>
      <c r="J4" s="10" t="s">
        <v>79</v>
      </c>
      <c r="K4" s="10" t="s">
        <v>80</v>
      </c>
      <c r="L4" s="10" t="s">
        <v>8</v>
      </c>
      <c r="M4" s="10" t="s">
        <v>9</v>
      </c>
    </row>
    <row r="5" spans="1:13" s="22" customFormat="1" x14ac:dyDescent="0.35">
      <c r="A5" s="9"/>
      <c r="B5" s="11" t="s">
        <v>69</v>
      </c>
      <c r="C5" s="11" t="s">
        <v>70</v>
      </c>
      <c r="D5" s="11" t="s">
        <v>71</v>
      </c>
      <c r="E5" s="11" t="s">
        <v>72</v>
      </c>
      <c r="F5" s="11" t="s">
        <v>73</v>
      </c>
      <c r="G5" s="11" t="s">
        <v>74</v>
      </c>
      <c r="H5" s="11" t="s">
        <v>75</v>
      </c>
      <c r="I5" s="11" t="s">
        <v>76</v>
      </c>
      <c r="J5" s="11" t="s">
        <v>77</v>
      </c>
      <c r="K5" s="11" t="s">
        <v>78</v>
      </c>
      <c r="L5" s="12" t="s">
        <v>82</v>
      </c>
      <c r="M5" s="9" t="s">
        <v>83</v>
      </c>
    </row>
    <row r="6" spans="1:13" s="22" customFormat="1" x14ac:dyDescent="0.35">
      <c r="A6" s="9"/>
      <c r="B6" s="11"/>
      <c r="C6" s="11"/>
      <c r="D6" s="11"/>
      <c r="E6" s="11"/>
      <c r="F6" s="11"/>
      <c r="G6" s="13"/>
      <c r="H6" s="11"/>
      <c r="I6" s="11"/>
      <c r="J6" s="11"/>
      <c r="K6" s="11"/>
      <c r="L6" s="12" t="s">
        <v>81</v>
      </c>
      <c r="M6" s="9" t="s">
        <v>84</v>
      </c>
    </row>
    <row r="7" spans="1:13" ht="14.25" customHeight="1" x14ac:dyDescent="0.35">
      <c r="A7" s="14" t="s">
        <v>10</v>
      </c>
      <c r="B7" s="15">
        <f>'[1]Resources-new'!B4</f>
        <v>107597062.58</v>
      </c>
      <c r="C7" s="15">
        <f>'[1]Resources-new'!C4</f>
        <v>76217612.349999994</v>
      </c>
      <c r="D7" s="15">
        <f>'[1]Resources-new'!D4</f>
        <v>1321391.8600000001</v>
      </c>
      <c r="E7" s="13">
        <f>'[1]Resources-new'!E4</f>
        <v>273698</v>
      </c>
      <c r="F7" s="13">
        <f>'[1]Resources-new'!F4</f>
        <v>1524936</v>
      </c>
      <c r="G7" s="13">
        <f>'[1]Resources-new'!G4</f>
        <v>52686264.119999982</v>
      </c>
      <c r="H7" s="13">
        <f>'[1]Resources-new'!H4</f>
        <v>264714.09999999998</v>
      </c>
      <c r="I7" s="13">
        <f>'[1]Resources-new'!I4</f>
        <v>4246593.62</v>
      </c>
      <c r="J7" s="13">
        <f>'[1]Resources-new'!J4</f>
        <v>1548613.01</v>
      </c>
      <c r="K7" s="13">
        <f>'[1]Resources-new'!K4</f>
        <v>13595800.73</v>
      </c>
      <c r="L7" s="13">
        <f t="shared" ref="L7:L38" si="0">SUM(B7:K7)</f>
        <v>259276686.36999997</v>
      </c>
      <c r="M7" s="16">
        <f>L7/$L$65</f>
        <v>4.3130056752442726E-2</v>
      </c>
    </row>
    <row r="8" spans="1:13" ht="14.25" customHeight="1" x14ac:dyDescent="0.35">
      <c r="A8" s="14" t="s">
        <v>11</v>
      </c>
      <c r="B8" s="15">
        <f>'[1]Resources-new'!B5</f>
        <v>1819990.24</v>
      </c>
      <c r="C8" s="15">
        <f>'[1]Resources-new'!C5</f>
        <v>239834.99000000002</v>
      </c>
      <c r="D8" s="15">
        <f>'[1]Resources-new'!D5</f>
        <v>5288.67</v>
      </c>
      <c r="E8" s="13">
        <f>'[1]Resources-new'!E5</f>
        <v>0</v>
      </c>
      <c r="F8" s="13">
        <f>'[1]Resources-new'!F5</f>
        <v>16577</v>
      </c>
      <c r="G8" s="13">
        <f>'[1]Resources-new'!G5</f>
        <v>210868.68000000005</v>
      </c>
      <c r="H8" s="13">
        <f>'[1]Resources-new'!H5</f>
        <v>162.75</v>
      </c>
      <c r="I8" s="13">
        <f>'[1]Resources-new'!I5</f>
        <v>17210.54</v>
      </c>
      <c r="J8" s="13">
        <f>'[1]Resources-new'!J5</f>
        <v>6282.62</v>
      </c>
      <c r="K8" s="13">
        <f>'[1]Resources-new'!K5</f>
        <v>8431.16</v>
      </c>
      <c r="L8" s="13">
        <f t="shared" si="0"/>
        <v>2324646.6500000004</v>
      </c>
      <c r="M8" s="16">
        <f t="shared" ref="M8:M65" si="1">L8/$L$65</f>
        <v>3.8669941114874131E-4</v>
      </c>
    </row>
    <row r="9" spans="1:13" ht="14.25" customHeight="1" x14ac:dyDescent="0.35">
      <c r="A9" s="14" t="s">
        <v>12</v>
      </c>
      <c r="B9" s="15">
        <f>'[1]Resources-new'!B6</f>
        <v>4030219.74</v>
      </c>
      <c r="C9" s="15">
        <f>'[1]Resources-new'!C6</f>
        <v>954433.97000000009</v>
      </c>
      <c r="D9" s="15">
        <f>'[1]Resources-new'!D6</f>
        <v>21358.87</v>
      </c>
      <c r="E9" s="13">
        <f>'[1]Resources-new'!E6</f>
        <v>0</v>
      </c>
      <c r="F9" s="13">
        <f>'[1]Resources-new'!F6</f>
        <v>65436</v>
      </c>
      <c r="G9" s="13">
        <f>'[1]Resources-new'!G6</f>
        <v>851616.4800000001</v>
      </c>
      <c r="H9" s="13">
        <f>'[1]Resources-new'!H6</f>
        <v>14723.099999999999</v>
      </c>
      <c r="I9" s="13">
        <f>'[1]Resources-new'!I6</f>
        <v>73100.03</v>
      </c>
      <c r="J9" s="13">
        <f>'[1]Resources-new'!J6</f>
        <v>26085.73</v>
      </c>
      <c r="K9" s="13">
        <f>'[1]Resources-new'!K6</f>
        <v>228484.32</v>
      </c>
      <c r="L9" s="13">
        <f t="shared" si="0"/>
        <v>6265458.2400000012</v>
      </c>
      <c r="M9" s="16">
        <f t="shared" si="1"/>
        <v>1.0422439952261257E-3</v>
      </c>
    </row>
    <row r="10" spans="1:13" ht="14.25" customHeight="1" x14ac:dyDescent="0.35">
      <c r="A10" s="14" t="s">
        <v>13</v>
      </c>
      <c r="B10" s="15">
        <f>'[1]Resources-new'!B7</f>
        <v>14889014.42</v>
      </c>
      <c r="C10" s="15">
        <f>'[1]Resources-new'!C7</f>
        <v>13983544.059999999</v>
      </c>
      <c r="D10" s="15">
        <f>'[1]Resources-new'!D7</f>
        <v>184106.06</v>
      </c>
      <c r="E10" s="13">
        <f>'[1]Resources-new'!E7</f>
        <v>86375</v>
      </c>
      <c r="F10" s="13">
        <f>'[1]Resources-new'!F7</f>
        <v>762613</v>
      </c>
      <c r="G10" s="13">
        <f>'[1]Resources-new'!G7</f>
        <v>7340639.04</v>
      </c>
      <c r="H10" s="13">
        <f>'[1]Resources-new'!H7</f>
        <v>164966.9</v>
      </c>
      <c r="I10" s="13">
        <f>'[1]Resources-new'!I7</f>
        <v>647789.79</v>
      </c>
      <c r="J10" s="13">
        <f>'[1]Resources-new'!J7</f>
        <v>228400.63</v>
      </c>
      <c r="K10" s="13">
        <f>'[1]Resources-new'!K7</f>
        <v>2693754.26</v>
      </c>
      <c r="L10" s="13">
        <f t="shared" si="0"/>
        <v>40981203.159999996</v>
      </c>
      <c r="M10" s="16">
        <f t="shared" si="1"/>
        <v>6.8171251446489441E-3</v>
      </c>
    </row>
    <row r="11" spans="1:13" ht="14.25" customHeight="1" x14ac:dyDescent="0.35">
      <c r="A11" s="14" t="s">
        <v>14</v>
      </c>
      <c r="B11" s="15">
        <f>'[1]Resources-new'!B8</f>
        <v>4445963.4800000004</v>
      </c>
      <c r="C11" s="15">
        <f>'[1]Resources-new'!C8</f>
        <v>1424623</v>
      </c>
      <c r="D11" s="15">
        <f>'[1]Resources-new'!D8</f>
        <v>25922.85</v>
      </c>
      <c r="E11" s="13">
        <f>'[1]Resources-new'!E8</f>
        <v>0</v>
      </c>
      <c r="F11" s="13">
        <f>'[1]Resources-new'!F8</f>
        <v>186150</v>
      </c>
      <c r="G11" s="13">
        <f>'[1]Resources-new'!G8</f>
        <v>1033590.7200000002</v>
      </c>
      <c r="H11" s="13">
        <f>'[1]Resources-new'!H8</f>
        <v>20672.399999999998</v>
      </c>
      <c r="I11" s="13">
        <f>'[1]Resources-new'!I8</f>
        <v>95251.069999999992</v>
      </c>
      <c r="J11" s="13">
        <f>'[1]Resources-new'!J8</f>
        <v>33284.78</v>
      </c>
      <c r="K11" s="13">
        <f>'[1]Resources-new'!K8</f>
        <v>342867</v>
      </c>
      <c r="L11" s="13">
        <f t="shared" si="0"/>
        <v>7608325.3000000017</v>
      </c>
      <c r="M11" s="16">
        <f t="shared" si="1"/>
        <v>1.265626719371768E-3</v>
      </c>
    </row>
    <row r="12" spans="1:13" ht="14.25" customHeight="1" x14ac:dyDescent="0.35">
      <c r="A12" s="14" t="s">
        <v>15</v>
      </c>
      <c r="B12" s="15">
        <f>'[1]Resources-new'!B9</f>
        <v>3490875.73</v>
      </c>
      <c r="C12" s="15">
        <f>'[1]Resources-new'!C9</f>
        <v>1253212.5000000002</v>
      </c>
      <c r="D12" s="15">
        <f>'[1]Resources-new'!D9</f>
        <v>18981.150000000001</v>
      </c>
      <c r="E12" s="13">
        <f>'[1]Resources-new'!E9</f>
        <v>0</v>
      </c>
      <c r="F12" s="13">
        <f>'[1]Resources-new'!F9</f>
        <v>179262</v>
      </c>
      <c r="G12" s="13">
        <f>'[1]Resources-new'!G9</f>
        <v>756812.2799999998</v>
      </c>
      <c r="H12" s="13">
        <f>'[1]Resources-new'!H9</f>
        <v>2667</v>
      </c>
      <c r="I12" s="13">
        <f>'[1]Resources-new'!I9</f>
        <v>63243.96</v>
      </c>
      <c r="J12" s="13">
        <f>'[1]Resources-new'!J9</f>
        <v>22906.55</v>
      </c>
      <c r="K12" s="13">
        <f>'[1]Resources-new'!K9</f>
        <v>480856.92</v>
      </c>
      <c r="L12" s="13">
        <f t="shared" si="0"/>
        <v>6268818.0899999999</v>
      </c>
      <c r="M12" s="16">
        <f t="shared" si="1"/>
        <v>1.0428028982389977E-3</v>
      </c>
    </row>
    <row r="13" spans="1:13" ht="14.25" customHeight="1" x14ac:dyDescent="0.35">
      <c r="A13" s="14" t="s">
        <v>16</v>
      </c>
      <c r="B13" s="15">
        <f>'[1]Resources-new'!B10</f>
        <v>69846164.599999994</v>
      </c>
      <c r="C13" s="15">
        <f>'[1]Resources-new'!C10</f>
        <v>39618740.899999999</v>
      </c>
      <c r="D13" s="15">
        <f>'[1]Resources-new'!D10</f>
        <v>674216.23</v>
      </c>
      <c r="E13" s="13">
        <f>'[1]Resources-new'!E10</f>
        <v>143792</v>
      </c>
      <c r="F13" s="13">
        <f>'[1]Resources-new'!F10</f>
        <v>2788266</v>
      </c>
      <c r="G13" s="13">
        <f>'[1]Resources-new'!G10</f>
        <v>26882210.639999997</v>
      </c>
      <c r="H13" s="13">
        <f>'[1]Resources-new'!H10</f>
        <v>133707</v>
      </c>
      <c r="I13" s="13">
        <f>'[1]Resources-new'!I10</f>
        <v>2250047.2400000002</v>
      </c>
      <c r="J13" s="13">
        <f>'[1]Resources-new'!J10</f>
        <v>812742.15</v>
      </c>
      <c r="K13" s="13">
        <f>'[1]Resources-new'!K10</f>
        <v>9446828.9900000002</v>
      </c>
      <c r="L13" s="13">
        <f t="shared" si="0"/>
        <v>152596715.75000003</v>
      </c>
      <c r="M13" s="16">
        <f t="shared" si="1"/>
        <v>2.53840987505593E-2</v>
      </c>
    </row>
    <row r="14" spans="1:13" ht="14.25" customHeight="1" x14ac:dyDescent="0.35">
      <c r="A14" s="14" t="s">
        <v>17</v>
      </c>
      <c r="B14" s="15">
        <f>'[1]Resources-new'!B11</f>
        <v>3738307.79</v>
      </c>
      <c r="C14" s="15">
        <f>'[1]Resources-new'!C11</f>
        <v>1649951.17</v>
      </c>
      <c r="D14" s="15">
        <f>'[1]Resources-new'!D11</f>
        <v>27824.080000000002</v>
      </c>
      <c r="E14" s="13">
        <f>'[1]Resources-new'!E11</f>
        <v>0</v>
      </c>
      <c r="F14" s="13">
        <f>'[1]Resources-new'!F11</f>
        <v>192328</v>
      </c>
      <c r="G14" s="13">
        <f>'[1]Resources-new'!G11</f>
        <v>1109395.9200000002</v>
      </c>
      <c r="H14" s="13">
        <f>'[1]Resources-new'!H11</f>
        <v>22799.699999999997</v>
      </c>
      <c r="I14" s="13">
        <f>'[1]Resources-new'!I11</f>
        <v>100948.20999999999</v>
      </c>
      <c r="J14" s="13">
        <f>'[1]Resources-new'!J11</f>
        <v>35669.08</v>
      </c>
      <c r="K14" s="13">
        <f>'[1]Resources-new'!K11</f>
        <v>315325.23</v>
      </c>
      <c r="L14" s="13">
        <f t="shared" si="0"/>
        <v>7192549.1799999997</v>
      </c>
      <c r="M14" s="16">
        <f t="shared" si="1"/>
        <v>1.196463356082251E-3</v>
      </c>
    </row>
    <row r="15" spans="1:13" ht="14.25" customHeight="1" x14ac:dyDescent="0.35">
      <c r="A15" s="14" t="s">
        <v>18</v>
      </c>
      <c r="B15" s="15">
        <f>'[1]Resources-new'!B12</f>
        <v>11454310.279999999</v>
      </c>
      <c r="C15" s="15">
        <f>'[1]Resources-new'!C12</f>
        <v>3590815.57</v>
      </c>
      <c r="D15" s="15">
        <f>'[1]Resources-new'!D12</f>
        <v>87088.02</v>
      </c>
      <c r="E15" s="13">
        <f>'[1]Resources-new'!E12</f>
        <v>35473</v>
      </c>
      <c r="F15" s="13">
        <f>'[1]Resources-new'!F12</f>
        <v>423018</v>
      </c>
      <c r="G15" s="13">
        <f>'[1]Resources-new'!G12</f>
        <v>3472355.6399999987</v>
      </c>
      <c r="H15" s="13">
        <f>'[1]Resources-new'!H12</f>
        <v>66130.75</v>
      </c>
      <c r="I15" s="13">
        <f>'[1]Resources-new'!I12</f>
        <v>302255.65000000002</v>
      </c>
      <c r="J15" s="13">
        <f>'[1]Resources-new'!J12</f>
        <v>106809.43000000001</v>
      </c>
      <c r="K15" s="13">
        <f>'[1]Resources-new'!K12</f>
        <v>862226.2</v>
      </c>
      <c r="L15" s="13">
        <f t="shared" si="0"/>
        <v>20400482.539999995</v>
      </c>
      <c r="M15" s="16">
        <f t="shared" si="1"/>
        <v>3.3935714855279943E-3</v>
      </c>
    </row>
    <row r="16" spans="1:13" ht="14.25" customHeight="1" x14ac:dyDescent="0.35">
      <c r="A16" s="14" t="s">
        <v>19</v>
      </c>
      <c r="B16" s="15">
        <f>'[1]Resources-new'!B13</f>
        <v>72519791.030000001</v>
      </c>
      <c r="C16" s="15">
        <f>'[1]Resources-new'!C13</f>
        <v>39161741.590000004</v>
      </c>
      <c r="D16" s="15">
        <f>'[1]Resources-new'!D13</f>
        <v>833764.13</v>
      </c>
      <c r="E16" s="13">
        <f>'[1]Resources-new'!E13</f>
        <v>317182</v>
      </c>
      <c r="F16" s="13">
        <f>'[1]Resources-new'!F13</f>
        <v>2499786</v>
      </c>
      <c r="G16" s="13">
        <f>'[1]Resources-new'!G13</f>
        <v>33243671.88000001</v>
      </c>
      <c r="H16" s="13">
        <f>'[1]Resources-new'!H13</f>
        <v>727543.25</v>
      </c>
      <c r="I16" s="13">
        <f>'[1]Resources-new'!I13</f>
        <v>2914122.79</v>
      </c>
      <c r="J16" s="13">
        <f>'[1]Resources-new'!J13</f>
        <v>1031249.48</v>
      </c>
      <c r="K16" s="13">
        <f>'[1]Resources-new'!K13</f>
        <v>6824739.5499999998</v>
      </c>
      <c r="L16" s="13">
        <f t="shared" si="0"/>
        <v>160073591.69999999</v>
      </c>
      <c r="M16" s="16">
        <f t="shared" si="1"/>
        <v>2.6627859184901941E-2</v>
      </c>
    </row>
    <row r="17" spans="1:13" ht="14.25" customHeight="1" x14ac:dyDescent="0.35">
      <c r="A17" s="14" t="s">
        <v>20</v>
      </c>
      <c r="B17" s="15">
        <f>'[1]Resources-new'!B14</f>
        <v>3816183.79</v>
      </c>
      <c r="C17" s="15">
        <f>'[1]Resources-new'!C14</f>
        <v>1558902.7099999997</v>
      </c>
      <c r="D17" s="15">
        <f>'[1]Resources-new'!D14</f>
        <v>25110.09</v>
      </c>
      <c r="E17" s="13">
        <f>'[1]Resources-new'!E14</f>
        <v>0</v>
      </c>
      <c r="F17" s="13">
        <f>'[1]Resources-new'!F14</f>
        <v>178537</v>
      </c>
      <c r="G17" s="13">
        <f>'[1]Resources-new'!G14</f>
        <v>1001184.3600000002</v>
      </c>
      <c r="H17" s="13">
        <f>'[1]Resources-new'!H14</f>
        <v>15110.199999999999</v>
      </c>
      <c r="I17" s="13">
        <f>'[1]Resources-new'!I14</f>
        <v>89918.799999999988</v>
      </c>
      <c r="J17" s="13">
        <f>'[1]Resources-new'!J14</f>
        <v>31809.42</v>
      </c>
      <c r="K17" s="13">
        <f>'[1]Resources-new'!K14</f>
        <v>376872.66</v>
      </c>
      <c r="L17" s="13">
        <f t="shared" si="0"/>
        <v>7093629.0300000003</v>
      </c>
      <c r="M17" s="16">
        <f t="shared" si="1"/>
        <v>1.1800082256839407E-3</v>
      </c>
    </row>
    <row r="18" spans="1:13" ht="14.25" customHeight="1" x14ac:dyDescent="0.35">
      <c r="A18" s="14" t="s">
        <v>21</v>
      </c>
      <c r="B18" s="15">
        <f>'[1]Resources-new'!B15</f>
        <v>10016397.18</v>
      </c>
      <c r="C18" s="15">
        <f>'[1]Resources-new'!C15</f>
        <v>6695449.5300000003</v>
      </c>
      <c r="D18" s="15">
        <f>'[1]Resources-new'!D15</f>
        <v>137050.66</v>
      </c>
      <c r="E18" s="13">
        <f>'[1]Resources-new'!E15</f>
        <v>46818</v>
      </c>
      <c r="F18" s="13">
        <f>'[1]Resources-new'!F15</f>
        <v>864713</v>
      </c>
      <c r="G18" s="13">
        <f>'[1]Resources-new'!G15</f>
        <v>5464455.5999999987</v>
      </c>
      <c r="H18" s="13">
        <f>'[1]Resources-new'!H15</f>
        <v>79080.399999999994</v>
      </c>
      <c r="I18" s="13">
        <f>'[1]Resources-new'!I15</f>
        <v>485419.16</v>
      </c>
      <c r="J18" s="13">
        <f>'[1]Resources-new'!J15</f>
        <v>171607.88999999998</v>
      </c>
      <c r="K18" s="13">
        <f>'[1]Resources-new'!K15</f>
        <v>1744406.13</v>
      </c>
      <c r="L18" s="13">
        <f t="shared" si="0"/>
        <v>25705397.549999997</v>
      </c>
      <c r="M18" s="16">
        <f t="shared" si="1"/>
        <v>4.2760314114531324E-3</v>
      </c>
    </row>
    <row r="19" spans="1:13" ht="14.25" customHeight="1" x14ac:dyDescent="0.35">
      <c r="A19" s="14" t="s">
        <v>22</v>
      </c>
      <c r="B19" s="15">
        <f>'[1]Resources-new'!B16</f>
        <v>14044301.779999999</v>
      </c>
      <c r="C19" s="15">
        <f>'[1]Resources-new'!C16</f>
        <v>11212562.17</v>
      </c>
      <c r="D19" s="15">
        <f>'[1]Resources-new'!D16</f>
        <v>140616.78</v>
      </c>
      <c r="E19" s="13">
        <f>'[1]Resources-new'!E16</f>
        <v>60005</v>
      </c>
      <c r="F19" s="13">
        <f>'[1]Resources-new'!F16</f>
        <v>768827</v>
      </c>
      <c r="G19" s="13">
        <f>'[1]Resources-new'!G16</f>
        <v>5606643.4799999995</v>
      </c>
      <c r="H19" s="13">
        <f>'[1]Resources-new'!H16</f>
        <v>111662.95</v>
      </c>
      <c r="I19" s="13">
        <f>'[1]Resources-new'!I16</f>
        <v>497366.27999999997</v>
      </c>
      <c r="J19" s="13">
        <f>'[1]Resources-new'!J16</f>
        <v>175352.74</v>
      </c>
      <c r="K19" s="13">
        <f>'[1]Resources-new'!K16</f>
        <v>2683636.88</v>
      </c>
      <c r="L19" s="13">
        <f t="shared" si="0"/>
        <v>35300975.060000002</v>
      </c>
      <c r="M19" s="16">
        <f t="shared" si="1"/>
        <v>5.8722327837129147E-3</v>
      </c>
    </row>
    <row r="20" spans="1:13" ht="14.25" customHeight="1" x14ac:dyDescent="0.35">
      <c r="A20" s="14" t="s">
        <v>23</v>
      </c>
      <c r="B20" s="15">
        <f>'[1]Resources-new'!B17</f>
        <v>2304954.4300000002</v>
      </c>
      <c r="C20" s="15">
        <f>'[1]Resources-new'!C17</f>
        <v>858004.1100000001</v>
      </c>
      <c r="D20" s="15">
        <f>'[1]Resources-new'!D17</f>
        <v>28094.07</v>
      </c>
      <c r="E20" s="13">
        <f>'[1]Resources-new'!E17</f>
        <v>0</v>
      </c>
      <c r="F20" s="13">
        <f>'[1]Resources-new'!F17</f>
        <v>337717</v>
      </c>
      <c r="G20" s="13">
        <f>'[1]Resources-new'!G17</f>
        <v>1120161.1199999999</v>
      </c>
      <c r="H20" s="13">
        <f>'[1]Resources-new'!H17</f>
        <v>1710.45</v>
      </c>
      <c r="I20" s="13">
        <f>'[1]Resources-new'!I17</f>
        <v>98391.4</v>
      </c>
      <c r="J20" s="13">
        <f>'[1]Resources-new'!J17</f>
        <v>35275.229999999996</v>
      </c>
      <c r="K20" s="13">
        <f>'[1]Resources-new'!K17</f>
        <v>182112.96</v>
      </c>
      <c r="L20" s="13">
        <f t="shared" si="0"/>
        <v>4966420.7700000005</v>
      </c>
      <c r="M20" s="16">
        <f t="shared" si="1"/>
        <v>8.2615221856443362E-4</v>
      </c>
    </row>
    <row r="21" spans="1:13" ht="14.25" customHeight="1" x14ac:dyDescent="0.35">
      <c r="A21" s="14" t="s">
        <v>24</v>
      </c>
      <c r="B21" s="15">
        <f>'[1]Resources-new'!B18</f>
        <v>62577160.439999998</v>
      </c>
      <c r="C21" s="15">
        <f>'[1]Resources-new'!C18</f>
        <v>33690638.600000001</v>
      </c>
      <c r="D21" s="15">
        <f>'[1]Resources-new'!D18</f>
        <v>568268.82999999996</v>
      </c>
      <c r="E21" s="13">
        <f>'[1]Resources-new'!E18</f>
        <v>212810</v>
      </c>
      <c r="F21" s="13">
        <f>'[1]Resources-new'!F18</f>
        <v>1808138</v>
      </c>
      <c r="G21" s="13">
        <f>'[1]Resources-new'!G18</f>
        <v>22657898.040000007</v>
      </c>
      <c r="H21" s="13">
        <f>'[1]Resources-new'!H18</f>
        <v>402624.25</v>
      </c>
      <c r="I21" s="13">
        <f>'[1]Resources-new'!I18</f>
        <v>1964407.7</v>
      </c>
      <c r="J21" s="13">
        <f>'[1]Resources-new'!J18</f>
        <v>699238.54</v>
      </c>
      <c r="K21" s="13">
        <f>'[1]Resources-new'!K18</f>
        <v>8570831.9000000004</v>
      </c>
      <c r="L21" s="13">
        <f t="shared" si="0"/>
        <v>133152016.30000001</v>
      </c>
      <c r="M21" s="16">
        <f t="shared" si="1"/>
        <v>2.2149519496426521E-2</v>
      </c>
    </row>
    <row r="22" spans="1:13" ht="14.25" customHeight="1" x14ac:dyDescent="0.35">
      <c r="A22" s="14" t="s">
        <v>25</v>
      </c>
      <c r="B22" s="15">
        <f>'[1]Resources-new'!B19</f>
        <v>11788068.640000001</v>
      </c>
      <c r="C22" s="15">
        <f>'[1]Resources-new'!C19</f>
        <v>3308533.3699999996</v>
      </c>
      <c r="D22" s="15">
        <f>'[1]Resources-new'!D19</f>
        <v>97224.29</v>
      </c>
      <c r="E22" s="13">
        <f>'[1]Resources-new'!E19</f>
        <v>41162</v>
      </c>
      <c r="F22" s="13">
        <f>'[1]Resources-new'!F19</f>
        <v>481517</v>
      </c>
      <c r="G22" s="13">
        <f>'[1]Resources-new'!G19</f>
        <v>3876507</v>
      </c>
      <c r="H22" s="13">
        <f>'[1]Resources-new'!H19</f>
        <v>83155.799999999988</v>
      </c>
      <c r="I22" s="13">
        <f>'[1]Resources-new'!I19</f>
        <v>341136.42000000004</v>
      </c>
      <c r="J22" s="13">
        <f>'[1]Resources-new'!J19</f>
        <v>120158.16</v>
      </c>
      <c r="K22" s="13">
        <f>'[1]Resources-new'!K19</f>
        <v>1429080.9</v>
      </c>
      <c r="L22" s="13">
        <f t="shared" si="0"/>
        <v>21566543.579999998</v>
      </c>
      <c r="M22" s="16">
        <f t="shared" si="1"/>
        <v>3.5875429510543746E-3</v>
      </c>
    </row>
    <row r="23" spans="1:13" ht="14.25" customHeight="1" x14ac:dyDescent="0.35">
      <c r="A23" s="14" t="s">
        <v>26</v>
      </c>
      <c r="B23" s="15">
        <f>'[1]Resources-new'!B20</f>
        <v>5618531.0199999996</v>
      </c>
      <c r="C23" s="15">
        <f>'[1]Resources-new'!C20</f>
        <v>3500705.0000000005</v>
      </c>
      <c r="D23" s="15">
        <f>'[1]Resources-new'!D20</f>
        <v>55977.68</v>
      </c>
      <c r="E23" s="13">
        <f>'[1]Resources-new'!E20</f>
        <v>0</v>
      </c>
      <c r="F23" s="13">
        <f>'[1]Resources-new'!F20</f>
        <v>408285</v>
      </c>
      <c r="G23" s="13">
        <f>'[1]Resources-new'!G20</f>
        <v>2231930.2799999998</v>
      </c>
      <c r="H23" s="13">
        <f>'[1]Resources-new'!H20</f>
        <v>49420.35</v>
      </c>
      <c r="I23" s="13">
        <f>'[1]Resources-new'!I20</f>
        <v>202635.51</v>
      </c>
      <c r="J23" s="13">
        <f>'[1]Resources-new'!J20</f>
        <v>70917.26999999999</v>
      </c>
      <c r="K23" s="13">
        <f>'[1]Resources-new'!K20</f>
        <v>569384.05000000005</v>
      </c>
      <c r="L23" s="13">
        <f t="shared" si="0"/>
        <v>12707786.159999998</v>
      </c>
      <c r="M23" s="16">
        <f t="shared" si="1"/>
        <v>2.1139098387602793E-3</v>
      </c>
    </row>
    <row r="24" spans="1:13" ht="14.25" customHeight="1" x14ac:dyDescent="0.35">
      <c r="A24" s="14" t="s">
        <v>27</v>
      </c>
      <c r="B24" s="15">
        <f>'[1]Resources-new'!B21</f>
        <v>3671920.77</v>
      </c>
      <c r="C24" s="15">
        <f>'[1]Resources-new'!C21</f>
        <v>1429696.3</v>
      </c>
      <c r="D24" s="15">
        <f>'[1]Resources-new'!D21</f>
        <v>27443.16</v>
      </c>
      <c r="E24" s="13">
        <f>'[1]Resources-new'!E21</f>
        <v>0</v>
      </c>
      <c r="F24" s="13">
        <f>'[1]Resources-new'!F21</f>
        <v>156792</v>
      </c>
      <c r="G24" s="13">
        <f>'[1]Resources-new'!G21</f>
        <v>1094208</v>
      </c>
      <c r="H24" s="13">
        <f>'[1]Resources-new'!H21</f>
        <v>23323.649999999998</v>
      </c>
      <c r="I24" s="13">
        <f>'[1]Resources-new'!I21</f>
        <v>99363.82</v>
      </c>
      <c r="J24" s="13">
        <f>'[1]Resources-new'!J21</f>
        <v>34647.919999999998</v>
      </c>
      <c r="K24" s="13">
        <f>'[1]Resources-new'!K21</f>
        <v>167498.96</v>
      </c>
      <c r="L24" s="13">
        <f t="shared" si="0"/>
        <v>6704894.580000001</v>
      </c>
      <c r="M24" s="16">
        <f t="shared" si="1"/>
        <v>1.1153431795324193E-3</v>
      </c>
    </row>
    <row r="25" spans="1:13" ht="14.25" customHeight="1" x14ac:dyDescent="0.35">
      <c r="A25" s="14" t="s">
        <v>28</v>
      </c>
      <c r="B25" s="15">
        <f>'[1]Resources-new'!B22</f>
        <v>816571821.96000004</v>
      </c>
      <c r="C25" s="15">
        <f>'[1]Resources-new'!C22</f>
        <v>534017062.80000001</v>
      </c>
      <c r="D25" s="15">
        <f>'[1]Resources-new'!D22</f>
        <v>8233525.8600000003</v>
      </c>
      <c r="E25" s="13">
        <f>'[1]Resources-new'!E22</f>
        <v>2146272</v>
      </c>
      <c r="F25" s="13">
        <f>'[1]Resources-new'!F22</f>
        <v>22114471</v>
      </c>
      <c r="G25" s="13">
        <f>'[1]Resources-new'!G22</f>
        <v>328285449</v>
      </c>
      <c r="H25" s="13">
        <f>'[1]Resources-new'!H22</f>
        <v>2019671.1500000001</v>
      </c>
      <c r="I25" s="13">
        <f>'[1]Resources-new'!I22</f>
        <v>27263168.949999999</v>
      </c>
      <c r="J25" s="13">
        <f>'[1]Resources-new'!J22</f>
        <v>9871184.2100000009</v>
      </c>
      <c r="K25" s="13">
        <f>'[1]Resources-new'!K22</f>
        <v>84205606.010000005</v>
      </c>
      <c r="L25" s="13">
        <f t="shared" si="0"/>
        <v>1834728232.9400001</v>
      </c>
      <c r="M25" s="16">
        <f t="shared" si="1"/>
        <v>0.30520265404459151</v>
      </c>
    </row>
    <row r="26" spans="1:13" ht="14.25" customHeight="1" x14ac:dyDescent="0.35">
      <c r="A26" s="14" t="s">
        <v>29</v>
      </c>
      <c r="B26" s="15">
        <f>'[1]Resources-new'!B23</f>
        <v>12437382.470000001</v>
      </c>
      <c r="C26" s="15">
        <f>'[1]Resources-new'!C23</f>
        <v>4338717.0599999996</v>
      </c>
      <c r="D26" s="15">
        <f>'[1]Resources-new'!D23</f>
        <v>94090.55</v>
      </c>
      <c r="E26" s="13">
        <f>'[1]Resources-new'!E23</f>
        <v>39138</v>
      </c>
      <c r="F26" s="13">
        <f>'[1]Resources-new'!F23</f>
        <v>537053</v>
      </c>
      <c r="G26" s="13">
        <f>'[1]Resources-new'!G23</f>
        <v>3751558.9200000004</v>
      </c>
      <c r="H26" s="13">
        <f>'[1]Resources-new'!H23</f>
        <v>79191.350000000006</v>
      </c>
      <c r="I26" s="13">
        <f>'[1]Resources-new'!I23</f>
        <v>332647.59999999998</v>
      </c>
      <c r="J26" s="13">
        <f>'[1]Resources-new'!J23</f>
        <v>117614.65</v>
      </c>
      <c r="K26" s="13">
        <f>'[1]Resources-new'!K23</f>
        <v>1086494.94</v>
      </c>
      <c r="L26" s="13">
        <f t="shared" si="0"/>
        <v>22813888.540000007</v>
      </c>
      <c r="M26" s="16">
        <f t="shared" si="1"/>
        <v>3.7950358022932297E-3</v>
      </c>
    </row>
    <row r="27" spans="1:13" ht="14.25" customHeight="1" x14ac:dyDescent="0.35">
      <c r="A27" s="14" t="s">
        <v>30</v>
      </c>
      <c r="B27" s="15">
        <f>'[1]Resources-new'!B24</f>
        <v>17308929.109999999</v>
      </c>
      <c r="C27" s="15">
        <f>'[1]Resources-new'!C24</f>
        <v>5462641.0100000007</v>
      </c>
      <c r="D27" s="15">
        <f>'[1]Resources-new'!D24</f>
        <v>286822.61</v>
      </c>
      <c r="E27" s="13">
        <f>'[1]Resources-new'!E24</f>
        <v>0</v>
      </c>
      <c r="F27" s="13">
        <f>'[1]Resources-new'!F24</f>
        <v>784080</v>
      </c>
      <c r="G27" s="13">
        <f>'[1]Resources-new'!G24</f>
        <v>11436132</v>
      </c>
      <c r="H27" s="13">
        <f>'[1]Resources-new'!H24</f>
        <v>171214.75</v>
      </c>
      <c r="I27" s="13">
        <f>'[1]Resources-new'!I24</f>
        <v>930769.87</v>
      </c>
      <c r="J27" s="13">
        <f>'[1]Resources-new'!J24</f>
        <v>336203.87</v>
      </c>
      <c r="K27" s="13">
        <f>'[1]Resources-new'!K24</f>
        <v>1548241.24</v>
      </c>
      <c r="L27" s="13">
        <f t="shared" si="0"/>
        <v>38265034.460000001</v>
      </c>
      <c r="M27" s="16">
        <f t="shared" si="1"/>
        <v>6.3652969767548509E-3</v>
      </c>
    </row>
    <row r="28" spans="1:13" ht="14.25" customHeight="1" x14ac:dyDescent="0.35">
      <c r="A28" s="14" t="s">
        <v>31</v>
      </c>
      <c r="B28" s="15">
        <f>'[1]Resources-new'!B25</f>
        <v>2513591.4300000002</v>
      </c>
      <c r="C28" s="15">
        <f>'[1]Resources-new'!C25</f>
        <v>1066596.71</v>
      </c>
      <c r="D28" s="15">
        <f>'[1]Resources-new'!D25</f>
        <v>15930.81</v>
      </c>
      <c r="E28" s="13">
        <f>'[1]Resources-new'!E25</f>
        <v>17370</v>
      </c>
      <c r="F28" s="13">
        <f>'[1]Resources-new'!F25</f>
        <v>239127</v>
      </c>
      <c r="G28" s="13">
        <f>'[1]Resources-new'!G25</f>
        <v>635190</v>
      </c>
      <c r="H28" s="13">
        <f>'[1]Resources-new'!H25</f>
        <v>4399.5</v>
      </c>
      <c r="I28" s="13">
        <f>'[1]Resources-new'!I25</f>
        <v>59043.8</v>
      </c>
      <c r="J28" s="13">
        <f>'[1]Resources-new'!J25</f>
        <v>20549.189999999999</v>
      </c>
      <c r="K28" s="13">
        <f>'[1]Resources-new'!K25</f>
        <v>109605.02</v>
      </c>
      <c r="L28" s="13">
        <f t="shared" si="0"/>
        <v>4681403.46</v>
      </c>
      <c r="M28" s="16">
        <f t="shared" si="1"/>
        <v>7.7874027062636809E-4</v>
      </c>
    </row>
    <row r="29" spans="1:13" ht="14.25" customHeight="1" x14ac:dyDescent="0.35">
      <c r="A29" s="14" t="s">
        <v>32</v>
      </c>
      <c r="B29" s="15">
        <f>'[1]Resources-new'!B26</f>
        <v>6901560.3099999996</v>
      </c>
      <c r="C29" s="15">
        <f>'[1]Resources-new'!C26</f>
        <v>6856440.7599999998</v>
      </c>
      <c r="D29" s="15">
        <f>'[1]Resources-new'!D26</f>
        <v>89244.12</v>
      </c>
      <c r="E29" s="13">
        <f>'[1]Resources-new'!E26</f>
        <v>18227</v>
      </c>
      <c r="F29" s="13">
        <f>'[1]Resources-new'!F26</f>
        <v>173068</v>
      </c>
      <c r="G29" s="13">
        <f>'[1]Resources-new'!G26</f>
        <v>3558323.28</v>
      </c>
      <c r="H29" s="13">
        <f>'[1]Resources-new'!H26</f>
        <v>21532</v>
      </c>
      <c r="I29" s="13">
        <f>'[1]Resources-new'!I26</f>
        <v>288364.67000000004</v>
      </c>
      <c r="J29" s="13">
        <f>'[1]Resources-new'!J26</f>
        <v>104744.02</v>
      </c>
      <c r="K29" s="13">
        <f>'[1]Resources-new'!K26</f>
        <v>954968.91</v>
      </c>
      <c r="L29" s="13">
        <f t="shared" si="0"/>
        <v>18966473.07</v>
      </c>
      <c r="M29" s="16">
        <f t="shared" si="1"/>
        <v>3.155027439433627E-3</v>
      </c>
    </row>
    <row r="30" spans="1:13" ht="14.25" customHeight="1" x14ac:dyDescent="0.35">
      <c r="A30" s="14" t="s">
        <v>33</v>
      </c>
      <c r="B30" s="15">
        <f>'[1]Resources-new'!B27</f>
        <v>21190024.02</v>
      </c>
      <c r="C30" s="15">
        <f>'[1]Resources-new'!C27</f>
        <v>12824759.590000002</v>
      </c>
      <c r="D30" s="15">
        <f>'[1]Resources-new'!D27</f>
        <v>209677.81</v>
      </c>
      <c r="E30" s="13">
        <f>'[1]Resources-new'!E27</f>
        <v>95748</v>
      </c>
      <c r="F30" s="13">
        <f>'[1]Resources-new'!F27</f>
        <v>1386199</v>
      </c>
      <c r="G30" s="13">
        <f>'[1]Resources-new'!G27</f>
        <v>8360230.5599999996</v>
      </c>
      <c r="H30" s="13">
        <f>'[1]Resources-new'!H27</f>
        <v>198507.40000000002</v>
      </c>
      <c r="I30" s="13">
        <f>'[1]Resources-new'!I27</f>
        <v>772212.09000000008</v>
      </c>
      <c r="J30" s="13">
        <f>'[1]Resources-new'!J27</f>
        <v>269558.75</v>
      </c>
      <c r="K30" s="13">
        <f>'[1]Resources-new'!K27</f>
        <v>2931793.89</v>
      </c>
      <c r="L30" s="13">
        <f t="shared" si="0"/>
        <v>48238711.110000007</v>
      </c>
      <c r="M30" s="16">
        <f t="shared" si="1"/>
        <v>8.0243942367805646E-3</v>
      </c>
    </row>
    <row r="31" spans="1:13" ht="14.25" customHeight="1" x14ac:dyDescent="0.35">
      <c r="A31" s="14" t="s">
        <v>34</v>
      </c>
      <c r="B31" s="15">
        <f>'[1]Resources-new'!B28</f>
        <v>2261442.25</v>
      </c>
      <c r="C31" s="15">
        <f>'[1]Resources-new'!C28</f>
        <v>826865.84</v>
      </c>
      <c r="D31" s="15">
        <f>'[1]Resources-new'!D28</f>
        <v>14295.17</v>
      </c>
      <c r="E31" s="13">
        <f>'[1]Resources-new'!E28</f>
        <v>0</v>
      </c>
      <c r="F31" s="13">
        <f>'[1]Resources-new'!F28</f>
        <v>0</v>
      </c>
      <c r="G31" s="13">
        <f>'[1]Resources-new'!G28</f>
        <v>569973.84</v>
      </c>
      <c r="H31" s="13">
        <f>'[1]Resources-new'!H28</f>
        <v>2608.8999999999996</v>
      </c>
      <c r="I31" s="13">
        <f>'[1]Resources-new'!I28</f>
        <v>45451.350000000006</v>
      </c>
      <c r="J31" s="13">
        <f>'[1]Resources-new'!J28</f>
        <v>16795.7</v>
      </c>
      <c r="K31" s="13">
        <f>'[1]Resources-new'!K28</f>
        <v>132088.10999999999</v>
      </c>
      <c r="L31" s="13">
        <f t="shared" si="0"/>
        <v>3869521.1599999997</v>
      </c>
      <c r="M31" s="16">
        <f t="shared" si="1"/>
        <v>6.4368559152832715E-4</v>
      </c>
    </row>
    <row r="32" spans="1:13" ht="14.25" customHeight="1" x14ac:dyDescent="0.35">
      <c r="A32" s="14" t="s">
        <v>35</v>
      </c>
      <c r="B32" s="15">
        <f>'[1]Resources-new'!B29</f>
        <v>2428914.7000000002</v>
      </c>
      <c r="C32" s="15">
        <f>'[1]Resources-new'!C29</f>
        <v>497708.16</v>
      </c>
      <c r="D32" s="15">
        <f>'[1]Resources-new'!D29</f>
        <v>11725.97</v>
      </c>
      <c r="E32" s="13">
        <f>'[1]Resources-new'!E29</f>
        <v>0</v>
      </c>
      <c r="F32" s="13">
        <f>'[1]Resources-new'!F29</f>
        <v>16726</v>
      </c>
      <c r="G32" s="13">
        <f>'[1]Resources-new'!G29</f>
        <v>467535.3600000001</v>
      </c>
      <c r="H32" s="13">
        <f>'[1]Resources-new'!H29</f>
        <v>379.75</v>
      </c>
      <c r="I32" s="13">
        <f>'[1]Resources-new'!I29</f>
        <v>37264.58</v>
      </c>
      <c r="J32" s="13">
        <f>'[1]Resources-new'!J29</f>
        <v>13683.689999999999</v>
      </c>
      <c r="K32" s="13">
        <f>'[1]Resources-new'!K29</f>
        <v>35972.93</v>
      </c>
      <c r="L32" s="13">
        <f t="shared" si="0"/>
        <v>3509911.1400000006</v>
      </c>
      <c r="M32" s="16">
        <f t="shared" si="1"/>
        <v>5.8386532466016175E-4</v>
      </c>
    </row>
    <row r="33" spans="1:13" ht="14.25" customHeight="1" x14ac:dyDescent="0.35">
      <c r="A33" s="14" t="s">
        <v>36</v>
      </c>
      <c r="B33" s="15">
        <f>'[1]Resources-new'!B30</f>
        <v>33540335.949999999</v>
      </c>
      <c r="C33" s="15">
        <f>'[1]Resources-new'!C30</f>
        <v>17006863.249999996</v>
      </c>
      <c r="D33" s="15">
        <f>'[1]Resources-new'!D30</f>
        <v>258346.07</v>
      </c>
      <c r="E33" s="13">
        <f>'[1]Resources-new'!E30</f>
        <v>96479</v>
      </c>
      <c r="F33" s="13">
        <f>'[1]Resources-new'!F30</f>
        <v>1835416</v>
      </c>
      <c r="G33" s="13">
        <f>'[1]Resources-new'!G30</f>
        <v>10300721.279999996</v>
      </c>
      <c r="H33" s="13">
        <f>'[1]Resources-new'!H30</f>
        <v>162006.6</v>
      </c>
      <c r="I33" s="13">
        <f>'[1]Resources-new'!I30</f>
        <v>949274.61</v>
      </c>
      <c r="J33" s="13">
        <f>'[1]Resources-new'!J30</f>
        <v>330227.65000000002</v>
      </c>
      <c r="K33" s="13">
        <f>'[1]Resources-new'!K30</f>
        <v>4686036.37</v>
      </c>
      <c r="L33" s="13">
        <f t="shared" si="0"/>
        <v>69165706.779999986</v>
      </c>
      <c r="M33" s="16">
        <f t="shared" si="1"/>
        <v>1.1505549922398958E-2</v>
      </c>
    </row>
    <row r="34" spans="1:13" ht="14.25" customHeight="1" x14ac:dyDescent="0.35">
      <c r="A34" s="14" t="s">
        <v>37</v>
      </c>
      <c r="B34" s="15">
        <f>'[1]Resources-new'!B31</f>
        <v>9373363.2200000007</v>
      </c>
      <c r="C34" s="15">
        <f>'[1]Resources-new'!C31</f>
        <v>4247156.1400000006</v>
      </c>
      <c r="D34" s="15">
        <f>'[1]Resources-new'!D31</f>
        <v>148102.89000000001</v>
      </c>
      <c r="E34" s="13">
        <f>'[1]Resources-new'!E31</f>
        <v>51147</v>
      </c>
      <c r="F34" s="13">
        <f>'[1]Resources-new'!F31</f>
        <v>608084</v>
      </c>
      <c r="G34" s="13">
        <f>'[1]Resources-new'!G31</f>
        <v>5905128</v>
      </c>
      <c r="H34" s="13">
        <f>'[1]Resources-new'!H31</f>
        <v>119992.6</v>
      </c>
      <c r="I34" s="13">
        <f>'[1]Resources-new'!I31</f>
        <v>492453.79</v>
      </c>
      <c r="J34" s="13">
        <f>'[1]Resources-new'!J31</f>
        <v>175912.38999999998</v>
      </c>
      <c r="K34" s="13">
        <f>'[1]Resources-new'!K31</f>
        <v>731543.28</v>
      </c>
      <c r="L34" s="13">
        <f t="shared" si="0"/>
        <v>21852883.310000002</v>
      </c>
      <c r="M34" s="16">
        <f t="shared" si="1"/>
        <v>3.6351748803970518E-3</v>
      </c>
    </row>
    <row r="35" spans="1:13" ht="14.25" customHeight="1" x14ac:dyDescent="0.35">
      <c r="A35" s="14" t="s">
        <v>38</v>
      </c>
      <c r="B35" s="15">
        <f>'[1]Resources-new'!B32</f>
        <v>7354433.3399999999</v>
      </c>
      <c r="C35" s="15">
        <f>'[1]Resources-new'!C32</f>
        <v>4537903.8899999997</v>
      </c>
      <c r="D35" s="15">
        <f>'[1]Resources-new'!D32</f>
        <v>60957.09</v>
      </c>
      <c r="E35" s="13">
        <f>'[1]Resources-new'!E32</f>
        <v>16334</v>
      </c>
      <c r="F35" s="13">
        <f>'[1]Resources-new'!F32</f>
        <v>235734</v>
      </c>
      <c r="G35" s="13">
        <f>'[1]Resources-new'!G32</f>
        <v>2430468.48</v>
      </c>
      <c r="H35" s="13">
        <f>'[1]Resources-new'!H32</f>
        <v>39771.550000000003</v>
      </c>
      <c r="I35" s="13">
        <f>'[1]Resources-new'!I32</f>
        <v>207896.28</v>
      </c>
      <c r="J35" s="13">
        <f>'[1]Resources-new'!J32</f>
        <v>73985.81</v>
      </c>
      <c r="K35" s="13">
        <f>'[1]Resources-new'!K32</f>
        <v>842834.54</v>
      </c>
      <c r="L35" s="13">
        <f t="shared" si="0"/>
        <v>15800318.98</v>
      </c>
      <c r="M35" s="16">
        <f t="shared" si="1"/>
        <v>2.6283452779923694E-3</v>
      </c>
    </row>
    <row r="36" spans="1:13" ht="14.25" customHeight="1" x14ac:dyDescent="0.35">
      <c r="A36" s="14" t="s">
        <v>39</v>
      </c>
      <c r="B36" s="15">
        <f>'[1]Resources-new'!B33</f>
        <v>234644311.09</v>
      </c>
      <c r="C36" s="15">
        <f>'[1]Resources-new'!C33</f>
        <v>55732034.120000005</v>
      </c>
      <c r="D36" s="15">
        <f>'[1]Resources-new'!D33</f>
        <v>1664642.92</v>
      </c>
      <c r="E36" s="13">
        <f>'[1]Resources-new'!E33</f>
        <v>548532</v>
      </c>
      <c r="F36" s="13">
        <f>'[1]Resources-new'!F33</f>
        <v>3655523</v>
      </c>
      <c r="G36" s="13">
        <f>'[1]Resources-new'!G33</f>
        <v>66372300.119999982</v>
      </c>
      <c r="H36" s="13">
        <f>'[1]Resources-new'!H33</f>
        <v>970909.45</v>
      </c>
      <c r="I36" s="13">
        <f>'[1]Resources-new'!I33</f>
        <v>5622186.0300000003</v>
      </c>
      <c r="J36" s="13">
        <f>'[1]Resources-new'!J33</f>
        <v>2015605.12</v>
      </c>
      <c r="K36" s="13">
        <f>'[1]Resources-new'!K33</f>
        <v>12695072.26</v>
      </c>
      <c r="L36" s="13">
        <f t="shared" si="0"/>
        <v>383921116.11000001</v>
      </c>
      <c r="M36" s="16">
        <f t="shared" si="1"/>
        <v>6.3864359569358431E-2</v>
      </c>
    </row>
    <row r="37" spans="1:13" ht="14.25" customHeight="1" x14ac:dyDescent="0.35">
      <c r="A37" s="14" t="s">
        <v>40</v>
      </c>
      <c r="B37" s="15">
        <f>'[1]Resources-new'!B34</f>
        <v>20490413.48</v>
      </c>
      <c r="C37" s="15">
        <f>'[1]Resources-new'!C34</f>
        <v>5006404.0699999994</v>
      </c>
      <c r="D37" s="15">
        <f>'[1]Resources-new'!D34</f>
        <v>124440.06</v>
      </c>
      <c r="E37" s="13">
        <f>'[1]Resources-new'!E34</f>
        <v>44423</v>
      </c>
      <c r="F37" s="13">
        <f>'[1]Resources-new'!F34</f>
        <v>835748</v>
      </c>
      <c r="G37" s="13">
        <f>'[1]Resources-new'!G34</f>
        <v>4961648.6399999987</v>
      </c>
      <c r="H37" s="13">
        <f>'[1]Resources-new'!H34</f>
        <v>80526.95</v>
      </c>
      <c r="I37" s="13">
        <f>'[1]Resources-new'!I34</f>
        <v>460725.99</v>
      </c>
      <c r="J37" s="13">
        <f>'[1]Resources-new'!J34</f>
        <v>160842.5</v>
      </c>
      <c r="K37" s="13">
        <f>'[1]Resources-new'!K34</f>
        <v>1243314.44</v>
      </c>
      <c r="L37" s="13">
        <f t="shared" si="0"/>
        <v>33408487.129999999</v>
      </c>
      <c r="M37" s="16">
        <f t="shared" si="1"/>
        <v>5.5574219421869126E-3</v>
      </c>
    </row>
    <row r="38" spans="1:13" ht="14.25" customHeight="1" x14ac:dyDescent="0.35">
      <c r="A38" s="14" t="s">
        <v>41</v>
      </c>
      <c r="B38" s="15">
        <f>'[1]Resources-new'!B35</f>
        <v>3311943.27</v>
      </c>
      <c r="C38" s="15">
        <f>'[1]Resources-new'!C35</f>
        <v>1092010.9500000002</v>
      </c>
      <c r="D38" s="15">
        <f>'[1]Resources-new'!D35</f>
        <v>21495.93</v>
      </c>
      <c r="E38" s="13">
        <f>'[1]Resources-new'!E35</f>
        <v>0</v>
      </c>
      <c r="F38" s="13">
        <f>'[1]Resources-new'!F35</f>
        <v>329404</v>
      </c>
      <c r="G38" s="13">
        <f>'[1]Resources-new'!G35</f>
        <v>857081.5199999999</v>
      </c>
      <c r="H38" s="13">
        <f>'[1]Resources-new'!H35</f>
        <v>14129.5</v>
      </c>
      <c r="I38" s="13">
        <f>'[1]Resources-new'!I35</f>
        <v>85176.93</v>
      </c>
      <c r="J38" s="13">
        <f>'[1]Resources-new'!J35</f>
        <v>29589.33</v>
      </c>
      <c r="K38" s="13">
        <f>'[1]Resources-new'!K35</f>
        <v>253777.79</v>
      </c>
      <c r="L38" s="13">
        <f t="shared" si="0"/>
        <v>5994609.2199999997</v>
      </c>
      <c r="M38" s="16">
        <f t="shared" si="1"/>
        <v>9.9718890844800647E-4</v>
      </c>
    </row>
    <row r="39" spans="1:13" ht="14.25" customHeight="1" x14ac:dyDescent="0.35">
      <c r="A39" s="14" t="s">
        <v>42</v>
      </c>
      <c r="B39" s="15">
        <f>'[1]Resources-new'!B36</f>
        <v>156674098.15000001</v>
      </c>
      <c r="C39" s="15">
        <f>'[1]Resources-new'!C36</f>
        <v>47966293.950000003</v>
      </c>
      <c r="D39" s="15">
        <f>'[1]Resources-new'!D36</f>
        <v>1007888.15</v>
      </c>
      <c r="E39" s="13">
        <f>'[1]Resources-new'!E36</f>
        <v>313579</v>
      </c>
      <c r="F39" s="13">
        <f>'[1]Resources-new'!F36</f>
        <v>4257183</v>
      </c>
      <c r="G39" s="13">
        <f>'[1]Resources-new'!G36</f>
        <v>40186309.079999998</v>
      </c>
      <c r="H39" s="13">
        <f>'[1]Resources-new'!H36</f>
        <v>625522.79999999993</v>
      </c>
      <c r="I39" s="13">
        <f>'[1]Resources-new'!I36</f>
        <v>3490505.52</v>
      </c>
      <c r="J39" s="13">
        <f>'[1]Resources-new'!J36</f>
        <v>1242625.76</v>
      </c>
      <c r="K39" s="13">
        <f>'[1]Resources-new'!K36</f>
        <v>13366192.26</v>
      </c>
      <c r="L39" s="13">
        <f t="shared" ref="L39:L65" si="2">SUM(B39:K39)</f>
        <v>269130197.67000008</v>
      </c>
      <c r="M39" s="16">
        <f t="shared" si="1"/>
        <v>4.4769164793855169E-2</v>
      </c>
    </row>
    <row r="40" spans="1:13" ht="14.25" customHeight="1" x14ac:dyDescent="0.35">
      <c r="A40" s="14" t="s">
        <v>43</v>
      </c>
      <c r="B40" s="15">
        <f>'[1]Resources-new'!B37</f>
        <v>94633243.069999993</v>
      </c>
      <c r="C40" s="15">
        <f>'[1]Resources-new'!C37</f>
        <v>67633303.690000013</v>
      </c>
      <c r="D40" s="15">
        <f>'[1]Resources-new'!D37</f>
        <v>1140925.5</v>
      </c>
      <c r="E40" s="13">
        <f>'[1]Resources-new'!E37</f>
        <v>451414</v>
      </c>
      <c r="F40" s="13">
        <f>'[1]Resources-new'!F37</f>
        <v>3626197</v>
      </c>
      <c r="G40" s="13">
        <f>'[1]Resources-new'!G37</f>
        <v>45490746.599999994</v>
      </c>
      <c r="H40" s="13">
        <f>'[1]Resources-new'!H37</f>
        <v>865936.75</v>
      </c>
      <c r="I40" s="13">
        <f>'[1]Resources-new'!I37</f>
        <v>3947069.54</v>
      </c>
      <c r="J40" s="13">
        <f>'[1]Resources-new'!J37</f>
        <v>1402426.3599999999</v>
      </c>
      <c r="K40" s="13">
        <f>'[1]Resources-new'!K37</f>
        <v>11626001.710000001</v>
      </c>
      <c r="L40" s="13">
        <f t="shared" si="2"/>
        <v>230817264.22</v>
      </c>
      <c r="M40" s="16">
        <f t="shared" si="1"/>
        <v>3.8395899934657779E-2</v>
      </c>
    </row>
    <row r="41" spans="1:13" ht="14.25" customHeight="1" x14ac:dyDescent="0.35">
      <c r="A41" s="14" t="s">
        <v>44</v>
      </c>
      <c r="B41" s="15">
        <f>'[1]Resources-new'!B38</f>
        <v>5005460.3099999996</v>
      </c>
      <c r="C41" s="15">
        <f>'[1]Resources-new'!C38</f>
        <v>1244225.3</v>
      </c>
      <c r="D41" s="15">
        <f>'[1]Resources-new'!D38</f>
        <v>29455.23</v>
      </c>
      <c r="E41" s="13">
        <f>'[1]Resources-new'!E38</f>
        <v>0</v>
      </c>
      <c r="F41" s="13">
        <f>'[1]Resources-new'!F38</f>
        <v>65991</v>
      </c>
      <c r="G41" s="13">
        <f>'[1]Resources-new'!G38</f>
        <v>1174432.68</v>
      </c>
      <c r="H41" s="13">
        <f>'[1]Resources-new'!H38</f>
        <v>21275.1</v>
      </c>
      <c r="I41" s="13">
        <f>'[1]Resources-new'!I38</f>
        <v>100128.93</v>
      </c>
      <c r="J41" s="13">
        <f>'[1]Resources-new'!J38</f>
        <v>35813.85</v>
      </c>
      <c r="K41" s="13">
        <f>'[1]Resources-new'!K38</f>
        <v>317011.46000000002</v>
      </c>
      <c r="L41" s="13">
        <f t="shared" si="2"/>
        <v>7993793.8599999985</v>
      </c>
      <c r="M41" s="16">
        <f t="shared" si="1"/>
        <v>1.3297484925317243E-3</v>
      </c>
    </row>
    <row r="42" spans="1:13" ht="14.25" customHeight="1" x14ac:dyDescent="0.35">
      <c r="A42" s="14" t="s">
        <v>45</v>
      </c>
      <c r="B42" s="15">
        <f>'[1]Resources-new'!B39</f>
        <v>152823505.38999999</v>
      </c>
      <c r="C42" s="15">
        <f>'[1]Resources-new'!C39</f>
        <v>62689648.320000008</v>
      </c>
      <c r="D42" s="15">
        <f>'[1]Resources-new'!D39</f>
        <v>1338720.75</v>
      </c>
      <c r="E42" s="13">
        <f>'[1]Resources-new'!E39</f>
        <v>507750</v>
      </c>
      <c r="F42" s="13">
        <f>'[1]Resources-new'!F39</f>
        <v>5435958</v>
      </c>
      <c r="G42" s="13">
        <f>'[1]Resources-new'!G39</f>
        <v>53377198.20000001</v>
      </c>
      <c r="H42" s="13">
        <f>'[1]Resources-new'!H39</f>
        <v>1060067.75</v>
      </c>
      <c r="I42" s="13">
        <f>'[1]Resources-new'!I39</f>
        <v>4696260.13</v>
      </c>
      <c r="J42" s="13">
        <f>'[1]Resources-new'!J39</f>
        <v>1662994.91</v>
      </c>
      <c r="K42" s="13">
        <f>'[1]Resources-new'!K39</f>
        <v>12508181.640000001</v>
      </c>
      <c r="L42" s="13">
        <f t="shared" si="2"/>
        <v>296100285.08999997</v>
      </c>
      <c r="M42" s="16">
        <f t="shared" si="1"/>
        <v>4.9255574340847631E-2</v>
      </c>
    </row>
    <row r="43" spans="1:13" ht="14.25" customHeight="1" x14ac:dyDescent="0.35">
      <c r="A43" s="14" t="s">
        <v>46</v>
      </c>
      <c r="B43" s="15">
        <f>'[1]Resources-new'!B40</f>
        <v>238692762.66999999</v>
      </c>
      <c r="C43" s="15">
        <f>'[1]Resources-new'!C40</f>
        <v>79291598.699999988</v>
      </c>
      <c r="D43" s="15">
        <f>'[1]Resources-new'!D40</f>
        <v>2068801.36</v>
      </c>
      <c r="E43" s="13">
        <f>'[1]Resources-new'!E40</f>
        <v>811308</v>
      </c>
      <c r="F43" s="13">
        <f>'[1]Resources-new'!F40</f>
        <v>5788936</v>
      </c>
      <c r="G43" s="13">
        <f>'[1]Resources-new'!G40</f>
        <v>82486822.199999988</v>
      </c>
      <c r="H43" s="13">
        <f>'[1]Resources-new'!H40</f>
        <v>1526387.1</v>
      </c>
      <c r="I43" s="13">
        <f>'[1]Resources-new'!I40</f>
        <v>7120980.8099999996</v>
      </c>
      <c r="J43" s="13">
        <f>'[1]Resources-new'!J40</f>
        <v>2534688.25</v>
      </c>
      <c r="K43" s="13">
        <f>'[1]Resources-new'!K40</f>
        <v>13796462.24</v>
      </c>
      <c r="L43" s="13">
        <f t="shared" si="2"/>
        <v>434118747.33000004</v>
      </c>
      <c r="M43" s="16">
        <f t="shared" si="1"/>
        <v>7.2214615481944411E-2</v>
      </c>
    </row>
    <row r="44" spans="1:13" ht="14.25" customHeight="1" x14ac:dyDescent="0.35">
      <c r="A44" s="14" t="s">
        <v>47</v>
      </c>
      <c r="B44" s="15">
        <f>'[1]Resources-new'!B41</f>
        <v>58125582.689999998</v>
      </c>
      <c r="C44" s="15">
        <f>'[1]Resources-new'!C41</f>
        <v>43348253.640000008</v>
      </c>
      <c r="D44" s="15">
        <f>'[1]Resources-new'!D41</f>
        <v>1503888.97</v>
      </c>
      <c r="E44" s="13">
        <f>'[1]Resources-new'!E41</f>
        <v>610500</v>
      </c>
      <c r="F44" s="13">
        <f>'[1]Resources-new'!F41</f>
        <v>4757299</v>
      </c>
      <c r="G44" s="13">
        <f>'[1]Resources-new'!G41</f>
        <v>59962751.639999993</v>
      </c>
      <c r="H44" s="13">
        <f>'[1]Resources-new'!H41</f>
        <v>1191133.3</v>
      </c>
      <c r="I44" s="13">
        <f>'[1]Resources-new'!I41</f>
        <v>4998192.8499999996</v>
      </c>
      <c r="J44" s="13">
        <f>'[1]Resources-new'!J41</f>
        <v>1791086.6600000001</v>
      </c>
      <c r="K44" s="13">
        <f>'[1]Resources-new'!K41</f>
        <v>6708108.5599999996</v>
      </c>
      <c r="L44" s="13">
        <f t="shared" si="2"/>
        <v>182996797.31</v>
      </c>
      <c r="M44" s="16">
        <f t="shared" si="1"/>
        <v>3.0441079620372652E-2</v>
      </c>
    </row>
    <row r="45" spans="1:13" ht="14.25" customHeight="1" x14ac:dyDescent="0.35">
      <c r="A45" s="14" t="s">
        <v>48</v>
      </c>
      <c r="B45" s="15">
        <f>'[1]Resources-new'!B42</f>
        <v>49627665.939999998</v>
      </c>
      <c r="C45" s="15">
        <f>'[1]Resources-new'!C42</f>
        <v>25794345.279999997</v>
      </c>
      <c r="D45" s="15">
        <f>'[1]Resources-new'!D42</f>
        <v>521443.46</v>
      </c>
      <c r="E45" s="13">
        <f>'[1]Resources-new'!E42</f>
        <v>241025</v>
      </c>
      <c r="F45" s="13">
        <f>'[1]Resources-new'!F42</f>
        <v>2144161</v>
      </c>
      <c r="G45" s="13">
        <f>'[1]Resources-new'!G42</f>
        <v>20790886.319999997</v>
      </c>
      <c r="H45" s="13">
        <f>'[1]Resources-new'!H42</f>
        <v>491068.9</v>
      </c>
      <c r="I45" s="13">
        <f>'[1]Resources-new'!I42</f>
        <v>1849683.75</v>
      </c>
      <c r="J45" s="13">
        <f>'[1]Resources-new'!J42</f>
        <v>651106.80000000005</v>
      </c>
      <c r="K45" s="13">
        <f>'[1]Resources-new'!K42</f>
        <v>5571026.6900000004</v>
      </c>
      <c r="L45" s="13">
        <f t="shared" si="2"/>
        <v>107682413.13999999</v>
      </c>
      <c r="M45" s="16">
        <f t="shared" si="1"/>
        <v>1.7912711917879423E-2</v>
      </c>
    </row>
    <row r="46" spans="1:13" ht="14.25" customHeight="1" x14ac:dyDescent="0.35">
      <c r="A46" s="14" t="s">
        <v>49</v>
      </c>
      <c r="B46" s="15">
        <f>'[1]Resources-new'!B43</f>
        <v>19206400.219999999</v>
      </c>
      <c r="C46" s="15">
        <f>'[1]Resources-new'!C43</f>
        <v>10294410.119999997</v>
      </c>
      <c r="D46" s="15">
        <f>'[1]Resources-new'!D43</f>
        <v>141171.81</v>
      </c>
      <c r="E46" s="13">
        <f>'[1]Resources-new'!E43</f>
        <v>49092</v>
      </c>
      <c r="F46" s="13">
        <f>'[1]Resources-new'!F43</f>
        <v>758875</v>
      </c>
      <c r="G46" s="13">
        <f>'[1]Resources-new'!G43</f>
        <v>5628773.1599999992</v>
      </c>
      <c r="H46" s="13">
        <f>'[1]Resources-new'!H43</f>
        <v>99272.599999999991</v>
      </c>
      <c r="I46" s="13">
        <f>'[1]Resources-new'!I43</f>
        <v>500421.06</v>
      </c>
      <c r="J46" s="13">
        <f>'[1]Resources-new'!J43</f>
        <v>176549.19</v>
      </c>
      <c r="K46" s="13">
        <f>'[1]Resources-new'!K43</f>
        <v>1876213.19</v>
      </c>
      <c r="L46" s="13">
        <f t="shared" si="2"/>
        <v>38731178.349999994</v>
      </c>
      <c r="M46" s="16">
        <f t="shared" si="1"/>
        <v>6.4428388981361421E-3</v>
      </c>
    </row>
    <row r="47" spans="1:13" ht="14.25" customHeight="1" x14ac:dyDescent="0.35">
      <c r="A47" s="14" t="s">
        <v>50</v>
      </c>
      <c r="B47" s="15">
        <f>'[1]Resources-new'!B44</f>
        <v>50664536.549999997</v>
      </c>
      <c r="C47" s="15">
        <f>'[1]Resources-new'!C44</f>
        <v>15553158.509999996</v>
      </c>
      <c r="D47" s="15">
        <f>'[1]Resources-new'!D44</f>
        <v>685518.22</v>
      </c>
      <c r="E47" s="13">
        <f>'[1]Resources-new'!E44</f>
        <v>141440</v>
      </c>
      <c r="F47" s="13">
        <f>'[1]Resources-new'!F44</f>
        <v>1665062</v>
      </c>
      <c r="G47" s="13">
        <f>'[1]Resources-new'!G44</f>
        <v>27332841.360000003</v>
      </c>
      <c r="H47" s="13">
        <f>'[1]Resources-new'!H44</f>
        <v>285421.15000000002</v>
      </c>
      <c r="I47" s="13">
        <f>'[1]Resources-new'!I44</f>
        <v>2228497.9000000004</v>
      </c>
      <c r="J47" s="13">
        <f>'[1]Resources-new'!J44</f>
        <v>807253.79</v>
      </c>
      <c r="K47" s="13">
        <f>'[1]Resources-new'!K44</f>
        <v>4220636.57</v>
      </c>
      <c r="L47" s="13">
        <f t="shared" si="2"/>
        <v>103584366.05000001</v>
      </c>
      <c r="M47" s="16">
        <f t="shared" si="1"/>
        <v>1.7231011584384521E-2</v>
      </c>
    </row>
    <row r="48" spans="1:13" ht="14.25" customHeight="1" x14ac:dyDescent="0.35">
      <c r="A48" s="14" t="s">
        <v>51</v>
      </c>
      <c r="B48" s="15">
        <f>'[1]Resources-new'!B45</f>
        <v>33789148.899999999</v>
      </c>
      <c r="C48" s="15">
        <f>'[1]Resources-new'!C45</f>
        <v>12803502.01</v>
      </c>
      <c r="D48" s="15">
        <f>'[1]Resources-new'!D45</f>
        <v>262694.78000000003</v>
      </c>
      <c r="E48" s="13">
        <f>'[1]Resources-new'!E45</f>
        <v>58147</v>
      </c>
      <c r="F48" s="13">
        <f>'[1]Resources-new'!F45</f>
        <v>612727</v>
      </c>
      <c r="G48" s="13">
        <f>'[1]Resources-new'!G45</f>
        <v>10474112.040000001</v>
      </c>
      <c r="H48" s="13">
        <f>'[1]Resources-new'!H45</f>
        <v>58751.7</v>
      </c>
      <c r="I48" s="13">
        <f>'[1]Resources-new'!I45</f>
        <v>852547.38</v>
      </c>
      <c r="J48" s="13">
        <f>'[1]Resources-new'!J45</f>
        <v>309437.23</v>
      </c>
      <c r="K48" s="13">
        <f>'[1]Resources-new'!K45</f>
        <v>4075058.62</v>
      </c>
      <c r="L48" s="13">
        <f t="shared" si="2"/>
        <v>63296126.659999996</v>
      </c>
      <c r="M48" s="16">
        <f t="shared" si="1"/>
        <v>1.0529159305745732E-2</v>
      </c>
    </row>
    <row r="49" spans="1:13" ht="14.25" customHeight="1" x14ac:dyDescent="0.35">
      <c r="A49" s="14" t="s">
        <v>52</v>
      </c>
      <c r="B49" s="15">
        <f>'[1]Resources-new'!B46</f>
        <v>133723689.06</v>
      </c>
      <c r="C49" s="15">
        <f>'[1]Resources-new'!C46</f>
        <v>88918544.300000012</v>
      </c>
      <c r="D49" s="15">
        <f>'[1]Resources-new'!D46</f>
        <v>1256105.48</v>
      </c>
      <c r="E49" s="13">
        <f>'[1]Resources-new'!E46</f>
        <v>254944</v>
      </c>
      <c r="F49" s="13">
        <f>'[1]Resources-new'!F46</f>
        <v>1558775</v>
      </c>
      <c r="G49" s="13">
        <f>'[1]Resources-new'!G46</f>
        <v>50083179.24000001</v>
      </c>
      <c r="H49" s="13">
        <f>'[1]Resources-new'!H46</f>
        <v>299048.40000000002</v>
      </c>
      <c r="I49" s="13">
        <f>'[1]Resources-new'!I46</f>
        <v>4052764.43</v>
      </c>
      <c r="J49" s="13">
        <f>'[1]Resources-new'!J46</f>
        <v>1475660.71</v>
      </c>
      <c r="K49" s="13">
        <f>'[1]Resources-new'!K46</f>
        <v>17851005.039999999</v>
      </c>
      <c r="L49" s="13">
        <f t="shared" si="2"/>
        <v>299473715.66000003</v>
      </c>
      <c r="M49" s="16">
        <f t="shared" si="1"/>
        <v>4.9816736449063169E-2</v>
      </c>
    </row>
    <row r="50" spans="1:13" ht="14.25" customHeight="1" x14ac:dyDescent="0.35">
      <c r="A50" s="14" t="s">
        <v>53</v>
      </c>
      <c r="B50" s="15">
        <f>'[1]Resources-new'!B47</f>
        <v>20677738.34</v>
      </c>
      <c r="C50" s="15">
        <f>'[1]Resources-new'!C47</f>
        <v>11953955.120000001</v>
      </c>
      <c r="D50" s="15">
        <f>'[1]Resources-new'!D47</f>
        <v>161493.14000000001</v>
      </c>
      <c r="E50" s="13">
        <f>'[1]Resources-new'!E47</f>
        <v>41124</v>
      </c>
      <c r="F50" s="13">
        <f>'[1]Resources-new'!F47</f>
        <v>385870</v>
      </c>
      <c r="G50" s="13">
        <f>'[1]Resources-new'!G47</f>
        <v>6439021.1999999983</v>
      </c>
      <c r="H50" s="13">
        <f>'[1]Resources-new'!H47</f>
        <v>38863.299999999996</v>
      </c>
      <c r="I50" s="13">
        <f>'[1]Resources-new'!I47</f>
        <v>525031.02</v>
      </c>
      <c r="J50" s="13">
        <f>'[1]Resources-new'!J47</f>
        <v>190388.76</v>
      </c>
      <c r="K50" s="13">
        <f>'[1]Resources-new'!K47</f>
        <v>2468642.41</v>
      </c>
      <c r="L50" s="13">
        <f t="shared" si="2"/>
        <v>42882127.289999992</v>
      </c>
      <c r="M50" s="16">
        <f t="shared" si="1"/>
        <v>7.1333393278709108E-3</v>
      </c>
    </row>
    <row r="51" spans="1:13" ht="14.25" customHeight="1" x14ac:dyDescent="0.35">
      <c r="A51" s="14" t="s">
        <v>54</v>
      </c>
      <c r="B51" s="15">
        <f>'[1]Resources-new'!B48</f>
        <v>13412496.33</v>
      </c>
      <c r="C51" s="15">
        <f>'[1]Resources-new'!C48</f>
        <v>7614444.8399999989</v>
      </c>
      <c r="D51" s="15">
        <f>'[1]Resources-new'!D48</f>
        <v>151763.29999999999</v>
      </c>
      <c r="E51" s="13">
        <f>'[1]Resources-new'!E48</f>
        <v>65359</v>
      </c>
      <c r="F51" s="13">
        <f>'[1]Resources-new'!F48</f>
        <v>644725</v>
      </c>
      <c r="G51" s="13">
        <f>'[1]Resources-new'!G48</f>
        <v>6051075.2399999984</v>
      </c>
      <c r="H51" s="13">
        <f>'[1]Resources-new'!H48</f>
        <v>130656.05</v>
      </c>
      <c r="I51" s="13">
        <f>'[1]Resources-new'!I48</f>
        <v>531772.02</v>
      </c>
      <c r="J51" s="13">
        <f>'[1]Resources-new'!J48</f>
        <v>187660.15</v>
      </c>
      <c r="K51" s="13">
        <f>'[1]Resources-new'!K48</f>
        <v>1893075.51</v>
      </c>
      <c r="L51" s="13">
        <f t="shared" si="2"/>
        <v>30683027.439999998</v>
      </c>
      <c r="M51" s="16">
        <f t="shared" si="1"/>
        <v>5.1040482403244677E-3</v>
      </c>
    </row>
    <row r="52" spans="1:13" ht="14.25" customHeight="1" x14ac:dyDescent="0.35">
      <c r="A52" s="14" t="s">
        <v>55</v>
      </c>
      <c r="B52" s="15">
        <f>'[1]Resources-new'!B49</f>
        <v>2042949.59</v>
      </c>
      <c r="C52" s="15">
        <f>'[1]Resources-new'!C49</f>
        <v>250496.50000000006</v>
      </c>
      <c r="D52" s="15">
        <f>'[1]Resources-new'!D49</f>
        <v>7939.51</v>
      </c>
      <c r="E52" s="13">
        <f>'[1]Resources-new'!E49</f>
        <v>0</v>
      </c>
      <c r="F52" s="13">
        <f>'[1]Resources-new'!F49</f>
        <v>171988</v>
      </c>
      <c r="G52" s="13">
        <f>'[1]Resources-new'!G49</f>
        <v>316562.40000000008</v>
      </c>
      <c r="H52" s="13">
        <f>'[1]Resources-new'!H49</f>
        <v>550.9</v>
      </c>
      <c r="I52" s="13">
        <f>'[1]Resources-new'!I49</f>
        <v>29105.510000000002</v>
      </c>
      <c r="J52" s="13">
        <f>'[1]Resources-new'!J49</f>
        <v>10040.43</v>
      </c>
      <c r="K52" s="13">
        <f>'[1]Resources-new'!K49</f>
        <v>11803.62</v>
      </c>
      <c r="L52" s="13">
        <f t="shared" si="2"/>
        <v>2841436.46</v>
      </c>
      <c r="M52" s="16">
        <f t="shared" si="1"/>
        <v>4.7266616020915004E-4</v>
      </c>
    </row>
    <row r="53" spans="1:13" ht="14.25" customHeight="1" x14ac:dyDescent="0.35">
      <c r="A53" s="14" t="s">
        <v>56</v>
      </c>
      <c r="B53" s="15">
        <f>'[1]Resources-new'!B50</f>
        <v>4457944.42</v>
      </c>
      <c r="C53" s="15">
        <f>'[1]Resources-new'!C50</f>
        <v>2123257.6799999997</v>
      </c>
      <c r="D53" s="15">
        <f>'[1]Resources-new'!D50</f>
        <v>40634.01</v>
      </c>
      <c r="E53" s="13">
        <f>'[1]Resources-new'!E50</f>
        <v>0</v>
      </c>
      <c r="F53" s="13">
        <f>'[1]Resources-new'!F50</f>
        <v>192845</v>
      </c>
      <c r="G53" s="13">
        <f>'[1]Resources-new'!G50</f>
        <v>1620150.9600000002</v>
      </c>
      <c r="H53" s="13">
        <f>'[1]Resources-new'!H50</f>
        <v>39668.300000000003</v>
      </c>
      <c r="I53" s="13">
        <f>'[1]Resources-new'!I50</f>
        <v>145160.15000000002</v>
      </c>
      <c r="J53" s="13">
        <f>'[1]Resources-new'!J50</f>
        <v>51084.369999999995</v>
      </c>
      <c r="K53" s="13">
        <f>'[1]Resources-new'!K50</f>
        <v>491536.38</v>
      </c>
      <c r="L53" s="13">
        <f t="shared" si="2"/>
        <v>9162281.2700000014</v>
      </c>
      <c r="M53" s="16">
        <f t="shared" si="1"/>
        <v>1.524123578905268E-3</v>
      </c>
    </row>
    <row r="54" spans="1:13" ht="14.25" customHeight="1" x14ac:dyDescent="0.35">
      <c r="A54" s="14" t="s">
        <v>57</v>
      </c>
      <c r="B54" s="15">
        <f>'[1]Resources-new'!B51</f>
        <v>28299022.120000001</v>
      </c>
      <c r="C54" s="15">
        <f>'[1]Resources-new'!C51</f>
        <v>15834946.949999997</v>
      </c>
      <c r="D54" s="15">
        <f>'[1]Resources-new'!D51</f>
        <v>288819.89</v>
      </c>
      <c r="E54" s="13">
        <f>'[1]Resources-new'!E51</f>
        <v>65808</v>
      </c>
      <c r="F54" s="13">
        <f>'[1]Resources-new'!F51</f>
        <v>568307</v>
      </c>
      <c r="G54" s="13">
        <f>'[1]Resources-new'!G51</f>
        <v>11515767.239999996</v>
      </c>
      <c r="H54" s="13">
        <f>'[1]Resources-new'!H51</f>
        <v>80270.05</v>
      </c>
      <c r="I54" s="13">
        <f>'[1]Resources-new'!I51</f>
        <v>932943.71</v>
      </c>
      <c r="J54" s="13">
        <f>'[1]Resources-new'!J51</f>
        <v>338767.84</v>
      </c>
      <c r="K54" s="13">
        <f>'[1]Resources-new'!K51</f>
        <v>2565038.62</v>
      </c>
      <c r="L54" s="13">
        <f t="shared" si="2"/>
        <v>60489691.419999994</v>
      </c>
      <c r="M54" s="16">
        <f t="shared" si="1"/>
        <v>1.0062315514782887E-2</v>
      </c>
    </row>
    <row r="55" spans="1:13" ht="14.25" customHeight="1" x14ac:dyDescent="0.35">
      <c r="A55" s="14" t="s">
        <v>58</v>
      </c>
      <c r="B55" s="15">
        <f>'[1]Resources-new'!B52</f>
        <v>33038952.27</v>
      </c>
      <c r="C55" s="15">
        <f>'[1]Resources-new'!C52</f>
        <v>10524767.859999998</v>
      </c>
      <c r="D55" s="15">
        <f>'[1]Resources-new'!D52</f>
        <v>298936.65999999997</v>
      </c>
      <c r="E55" s="13">
        <f>'[1]Resources-new'!E52</f>
        <v>0</v>
      </c>
      <c r="F55" s="13">
        <f>'[1]Resources-new'!F52</f>
        <v>687328</v>
      </c>
      <c r="G55" s="13">
        <f>'[1]Resources-new'!G52</f>
        <v>11919141</v>
      </c>
      <c r="H55" s="13">
        <f>'[1]Resources-new'!H52</f>
        <v>74340.7</v>
      </c>
      <c r="I55" s="13">
        <f>'[1]Resources-new'!I52</f>
        <v>973017.25</v>
      </c>
      <c r="J55" s="13">
        <f>'[1]Resources-new'!J52</f>
        <v>352873.06</v>
      </c>
      <c r="K55" s="13">
        <f>'[1]Resources-new'!K52</f>
        <v>2253085.86</v>
      </c>
      <c r="L55" s="13">
        <f t="shared" si="2"/>
        <v>60122442.659999996</v>
      </c>
      <c r="M55" s="16">
        <f t="shared" si="1"/>
        <v>1.0001224561782738E-2</v>
      </c>
    </row>
    <row r="56" spans="1:13" ht="14.25" customHeight="1" x14ac:dyDescent="0.35">
      <c r="A56" s="14" t="s">
        <v>59</v>
      </c>
      <c r="B56" s="15">
        <f>'[1]Resources-new'!B53</f>
        <v>37655774.07</v>
      </c>
      <c r="C56" s="15">
        <f>'[1]Resources-new'!C53</f>
        <v>17930220.789999999</v>
      </c>
      <c r="D56" s="15">
        <f>'[1]Resources-new'!D53</f>
        <v>361378.73</v>
      </c>
      <c r="E56" s="13">
        <f>'[1]Resources-new'!E53</f>
        <v>146443</v>
      </c>
      <c r="F56" s="13">
        <f>'[1]Resources-new'!F53</f>
        <v>3488665</v>
      </c>
      <c r="G56" s="13">
        <f>'[1]Resources-new'!G53</f>
        <v>14408818.199999997</v>
      </c>
      <c r="H56" s="13">
        <f>'[1]Resources-new'!H53</f>
        <v>321338.14999999997</v>
      </c>
      <c r="I56" s="13">
        <f>'[1]Resources-new'!I53</f>
        <v>1406029.6099999999</v>
      </c>
      <c r="J56" s="13">
        <f>'[1]Resources-new'!J53</f>
        <v>485922.86</v>
      </c>
      <c r="K56" s="13">
        <f>'[1]Resources-new'!K53</f>
        <v>3726570.84</v>
      </c>
      <c r="L56" s="13">
        <f t="shared" si="2"/>
        <v>79931161.25</v>
      </c>
      <c r="M56" s="16">
        <f t="shared" si="1"/>
        <v>1.3296357529351863E-2</v>
      </c>
    </row>
    <row r="57" spans="1:13" ht="14.25" customHeight="1" x14ac:dyDescent="0.35">
      <c r="A57" s="14" t="s">
        <v>60</v>
      </c>
      <c r="B57" s="15">
        <f>'[1]Resources-new'!B54</f>
        <v>13338498.210000001</v>
      </c>
      <c r="C57" s="15">
        <f>'[1]Resources-new'!C54</f>
        <v>8629833.4800000004</v>
      </c>
      <c r="D57" s="15">
        <f>'[1]Resources-new'!D54</f>
        <v>130634.29</v>
      </c>
      <c r="E57" s="13">
        <f>'[1]Resources-new'!E54</f>
        <v>60435</v>
      </c>
      <c r="F57" s="13">
        <f>'[1]Resources-new'!F54</f>
        <v>546871</v>
      </c>
      <c r="G57" s="13">
        <f>'[1]Resources-new'!G54</f>
        <v>5208623.76</v>
      </c>
      <c r="H57" s="13">
        <f>'[1]Resources-new'!H54</f>
        <v>120507.1</v>
      </c>
      <c r="I57" s="13">
        <f>'[1]Resources-new'!I54</f>
        <v>465497.43</v>
      </c>
      <c r="J57" s="13">
        <f>'[1]Resources-new'!J54</f>
        <v>164015.89000000001</v>
      </c>
      <c r="K57" s="13">
        <f>'[1]Resources-new'!K54</f>
        <v>1542901.5</v>
      </c>
      <c r="L57" s="13">
        <f t="shared" si="2"/>
        <v>30207817.660000004</v>
      </c>
      <c r="M57" s="16">
        <f t="shared" si="1"/>
        <v>5.0249982298215291E-3</v>
      </c>
    </row>
    <row r="58" spans="1:13" ht="14.25" customHeight="1" x14ac:dyDescent="0.35">
      <c r="A58" s="14" t="s">
        <v>61</v>
      </c>
      <c r="B58" s="15">
        <f>'[1]Resources-new'!B55</f>
        <v>5600356.75</v>
      </c>
      <c r="C58" s="15">
        <f>'[1]Resources-new'!C55</f>
        <v>2282649.9399999995</v>
      </c>
      <c r="D58" s="15">
        <f>'[1]Resources-new'!D55</f>
        <v>57168.69</v>
      </c>
      <c r="E58" s="13">
        <f>'[1]Resources-new'!E55</f>
        <v>16356</v>
      </c>
      <c r="F58" s="13">
        <f>'[1]Resources-new'!F55</f>
        <v>398096</v>
      </c>
      <c r="G58" s="13">
        <f>'[1]Resources-new'!G55</f>
        <v>2279418.12</v>
      </c>
      <c r="H58" s="13">
        <f>'[1]Resources-new'!H55</f>
        <v>37162.65</v>
      </c>
      <c r="I58" s="13">
        <f>'[1]Resources-new'!I55</f>
        <v>202719.82</v>
      </c>
      <c r="J58" s="13">
        <f>'[1]Resources-new'!J55</f>
        <v>71518.929999999993</v>
      </c>
      <c r="K58" s="13">
        <f>'[1]Resources-new'!K55</f>
        <v>418185.33</v>
      </c>
      <c r="L58" s="13">
        <f t="shared" si="2"/>
        <v>11363632.23</v>
      </c>
      <c r="M58" s="16">
        <f t="shared" si="1"/>
        <v>1.8903130468675131E-3</v>
      </c>
    </row>
    <row r="59" spans="1:13" ht="14.25" customHeight="1" x14ac:dyDescent="0.35">
      <c r="A59" s="14" t="s">
        <v>62</v>
      </c>
      <c r="B59" s="15">
        <f>'[1]Resources-new'!B56</f>
        <v>2402811.3199999998</v>
      </c>
      <c r="C59" s="15">
        <f>'[1]Resources-new'!C56</f>
        <v>917381.49000000011</v>
      </c>
      <c r="D59" s="15">
        <f>'[1]Resources-new'!D56</f>
        <v>16494.63</v>
      </c>
      <c r="E59" s="13">
        <f>'[1]Resources-new'!E56</f>
        <v>16667</v>
      </c>
      <c r="F59" s="13">
        <f>'[1]Resources-new'!F56</f>
        <v>228305</v>
      </c>
      <c r="G59" s="13">
        <f>'[1]Resources-new'!G56</f>
        <v>657670.44000000006</v>
      </c>
      <c r="H59" s="13">
        <f>'[1]Resources-new'!H56</f>
        <v>3546.5499999999997</v>
      </c>
      <c r="I59" s="13">
        <f>'[1]Resources-new'!I56</f>
        <v>60089.05</v>
      </c>
      <c r="J59" s="13">
        <f>'[1]Resources-new'!J56</f>
        <v>21016.440000000002</v>
      </c>
      <c r="K59" s="13">
        <f>'[1]Resources-new'!K56</f>
        <v>237196.52</v>
      </c>
      <c r="L59" s="13">
        <f t="shared" si="2"/>
        <v>4561178.4399999995</v>
      </c>
      <c r="M59" s="16">
        <f t="shared" si="1"/>
        <v>7.5874112605127928E-4</v>
      </c>
    </row>
    <row r="60" spans="1:13" ht="14.25" customHeight="1" x14ac:dyDescent="0.35">
      <c r="A60" s="14" t="s">
        <v>63</v>
      </c>
      <c r="B60" s="15">
        <f>'[1]Resources-new'!B57</f>
        <v>35475130.75</v>
      </c>
      <c r="C60" s="15">
        <f>'[1]Resources-new'!C57</f>
        <v>27907341.650000002</v>
      </c>
      <c r="D60" s="15">
        <f>'[1]Resources-new'!D57</f>
        <v>372277.63</v>
      </c>
      <c r="E60" s="13">
        <f>'[1]Resources-new'!E57</f>
        <v>173068</v>
      </c>
      <c r="F60" s="13">
        <f>'[1]Resources-new'!F57</f>
        <v>1414677</v>
      </c>
      <c r="G60" s="13">
        <f>'[1]Resources-new'!G57</f>
        <v>14843376.840000002</v>
      </c>
      <c r="H60" s="13">
        <f>'[1]Resources-new'!H57</f>
        <v>349345.5</v>
      </c>
      <c r="I60" s="13">
        <f>'[1]Resources-new'!I57</f>
        <v>1324698.26</v>
      </c>
      <c r="J60" s="13">
        <f>'[1]Resources-new'!J57</f>
        <v>466005.78</v>
      </c>
      <c r="K60" s="13">
        <f>'[1]Resources-new'!K57</f>
        <v>4333051.9800000004</v>
      </c>
      <c r="L60" s="13">
        <f t="shared" si="2"/>
        <v>86658973.390000015</v>
      </c>
      <c r="M60" s="16">
        <f t="shared" si="1"/>
        <v>1.4415512990186032E-2</v>
      </c>
    </row>
    <row r="61" spans="1:13" ht="14.25" customHeight="1" x14ac:dyDescent="0.35">
      <c r="A61" s="14" t="s">
        <v>64</v>
      </c>
      <c r="B61" s="15">
        <f>'[1]Resources-new'!B58</f>
        <v>4571287.91</v>
      </c>
      <c r="C61" s="15">
        <f>'[1]Resources-new'!C58</f>
        <v>1377336.9599999997</v>
      </c>
      <c r="D61" s="15">
        <f>'[1]Resources-new'!D58</f>
        <v>36696.35</v>
      </c>
      <c r="E61" s="13">
        <f>'[1]Resources-new'!E58</f>
        <v>0</v>
      </c>
      <c r="F61" s="13">
        <f>'[1]Resources-new'!F58</f>
        <v>114000</v>
      </c>
      <c r="G61" s="13">
        <f>'[1]Resources-new'!G58</f>
        <v>1463149.4400000004</v>
      </c>
      <c r="H61" s="13">
        <f>'[1]Resources-new'!H58</f>
        <v>28858.199999999997</v>
      </c>
      <c r="I61" s="13">
        <f>'[1]Resources-new'!I58</f>
        <v>126590.16</v>
      </c>
      <c r="J61" s="13">
        <f>'[1]Resources-new'!J58</f>
        <v>45023.05</v>
      </c>
      <c r="K61" s="13">
        <f>'[1]Resources-new'!K58</f>
        <v>359729.31</v>
      </c>
      <c r="L61" s="13">
        <f t="shared" si="2"/>
        <v>8122671.3799999999</v>
      </c>
      <c r="M61" s="16">
        <f t="shared" si="1"/>
        <v>1.3511869597905271E-3</v>
      </c>
    </row>
    <row r="62" spans="1:13" ht="14.25" customHeight="1" x14ac:dyDescent="0.35">
      <c r="A62" s="14" t="s">
        <v>65</v>
      </c>
      <c r="B62" s="15">
        <f>'[1]Resources-new'!B59</f>
        <v>58979150.950000003</v>
      </c>
      <c r="C62" s="15">
        <f>'[1]Resources-new'!C59</f>
        <v>22405319.790000003</v>
      </c>
      <c r="D62" s="15">
        <f>'[1]Resources-new'!D59</f>
        <v>421449.22</v>
      </c>
      <c r="E62" s="13">
        <f>'[1]Resources-new'!E59</f>
        <v>113076</v>
      </c>
      <c r="F62" s="13">
        <f>'[1]Resources-new'!F59</f>
        <v>807962</v>
      </c>
      <c r="G62" s="13">
        <f>'[1]Resources-new'!G59</f>
        <v>16803936.720000003</v>
      </c>
      <c r="H62" s="13">
        <f>'[1]Resources-new'!H59</f>
        <v>150019.1</v>
      </c>
      <c r="I62" s="13">
        <f>'[1]Resources-new'!I59</f>
        <v>1381687.77</v>
      </c>
      <c r="J62" s="13">
        <f>'[1]Resources-new'!J59</f>
        <v>499736.4</v>
      </c>
      <c r="K62" s="13">
        <f>'[1]Resources-new'!K59</f>
        <v>5619646.3499999996</v>
      </c>
      <c r="L62" s="13">
        <f t="shared" si="2"/>
        <v>107181984.3</v>
      </c>
      <c r="M62" s="16">
        <f t="shared" si="1"/>
        <v>1.7829466777053462E-2</v>
      </c>
    </row>
    <row r="63" spans="1:13" ht="14.25" customHeight="1" x14ac:dyDescent="0.35">
      <c r="A63" s="14" t="s">
        <v>66</v>
      </c>
      <c r="B63" s="15">
        <f>'[1]Resources-new'!B60</f>
        <v>15861002.970000001</v>
      </c>
      <c r="C63" s="15">
        <f>'[1]Resources-new'!C60</f>
        <v>4104085.47</v>
      </c>
      <c r="D63" s="15">
        <f>'[1]Resources-new'!D60</f>
        <v>136529.47</v>
      </c>
      <c r="E63" s="13">
        <f>'[1]Resources-new'!E60</f>
        <v>32445</v>
      </c>
      <c r="F63" s="13">
        <f>'[1]Resources-new'!F60</f>
        <v>526585</v>
      </c>
      <c r="G63" s="13">
        <f>'[1]Resources-new'!G60</f>
        <v>5443674.96</v>
      </c>
      <c r="H63" s="13">
        <f>'[1]Resources-new'!H60</f>
        <v>31971.45</v>
      </c>
      <c r="I63" s="13">
        <f>'[1]Resources-new'!I60</f>
        <v>451429.39</v>
      </c>
      <c r="J63" s="13">
        <f>'[1]Resources-new'!J60</f>
        <v>162973.56</v>
      </c>
      <c r="K63" s="13">
        <f>'[1]Resources-new'!K60</f>
        <v>1221674.47</v>
      </c>
      <c r="L63" s="13">
        <f t="shared" si="2"/>
        <v>27972371.739999998</v>
      </c>
      <c r="M63" s="16">
        <f t="shared" si="1"/>
        <v>4.6531371467967786E-3</v>
      </c>
    </row>
    <row r="64" spans="1:13" ht="15" hidden="1" customHeight="1" x14ac:dyDescent="0.35">
      <c r="A64" s="14" t="s">
        <v>67</v>
      </c>
      <c r="B64" s="15">
        <f>'[1]Resources-new'!B61</f>
        <v>0</v>
      </c>
      <c r="C64" s="15">
        <f>'[1]Resources-new'!C61</f>
        <v>0</v>
      </c>
      <c r="D64" s="15">
        <f>'[1]Resources-new'!D61</f>
        <v>0</v>
      </c>
      <c r="E64" s="13">
        <f>'[1]Resources-new'!E61</f>
        <v>0</v>
      </c>
      <c r="F64" s="13">
        <f>'[1]Resources-new'!F61</f>
        <v>0</v>
      </c>
      <c r="G64" s="13">
        <f>'[1]Resources-new'!G61</f>
        <v>0</v>
      </c>
      <c r="H64" s="13">
        <f>'[1]Resources-new'!H61</f>
        <v>0</v>
      </c>
      <c r="I64" s="13">
        <f>'[1]Resources-new'!I61</f>
        <v>0</v>
      </c>
      <c r="J64" s="13">
        <f>'[1]Resources-new'!J61</f>
        <v>0</v>
      </c>
      <c r="K64" s="13">
        <f>'[1]Resources-new'!K61</f>
        <v>0</v>
      </c>
      <c r="L64" s="13">
        <f t="shared" si="2"/>
        <v>0</v>
      </c>
      <c r="M64" s="16">
        <f t="shared" si="1"/>
        <v>0</v>
      </c>
    </row>
    <row r="65" spans="1:13" x14ac:dyDescent="0.35">
      <c r="A65" s="17" t="s">
        <v>85</v>
      </c>
      <c r="B65" s="15">
        <f>'[1]Resources-new'!B62</f>
        <v>2866776893.4900002</v>
      </c>
      <c r="C65" s="15">
        <f>'[1]Resources-new'!C62</f>
        <v>1483255488.5800002</v>
      </c>
      <c r="D65" s="15">
        <f>'[1]Resources-new'!D62</f>
        <v>27951854.570000004</v>
      </c>
      <c r="E65" s="13">
        <f>'[1]Resources-new'!E62</f>
        <v>8460965</v>
      </c>
      <c r="F65" s="13">
        <f>'[1]Resources-new'!F62</f>
        <v>87240919</v>
      </c>
      <c r="G65" s="13">
        <f>'[1]Resources-new'!G62</f>
        <v>1114490593.3200002</v>
      </c>
      <c r="H65" s="13">
        <f>'[1]Resources-new'!H62</f>
        <v>14000000</v>
      </c>
      <c r="I65" s="13">
        <f>'[1]Resources-new'!I62</f>
        <v>94428661.980000004</v>
      </c>
      <c r="J65" s="13">
        <f>'[1]Resources-new'!J62</f>
        <v>33864218.540000007</v>
      </c>
      <c r="K65" s="13">
        <f>'[1]Resources-new'!K62</f>
        <v>281038525.21000004</v>
      </c>
      <c r="L65" s="13">
        <f t="shared" si="2"/>
        <v>6011508119.6900005</v>
      </c>
      <c r="M65" s="16">
        <f t="shared" si="1"/>
        <v>1</v>
      </c>
    </row>
    <row r="66" spans="1:13" ht="15" hidden="1" customHeight="1" x14ac:dyDescent="0.35">
      <c r="C66" s="23"/>
    </row>
    <row r="67" spans="1:13" ht="15" hidden="1" customHeight="1" x14ac:dyDescent="0.35">
      <c r="B67" s="24"/>
    </row>
    <row r="68" spans="1:13" ht="15" hidden="1" customHeight="1" x14ac:dyDescent="0.35">
      <c r="B68" s="24"/>
      <c r="G68" s="25"/>
      <c r="H68" s="24"/>
      <c r="I68" s="24"/>
      <c r="J68" s="24"/>
      <c r="K68" s="24"/>
    </row>
    <row r="69" spans="1:13" ht="15" hidden="1" customHeight="1" x14ac:dyDescent="0.35">
      <c r="L69" s="24"/>
    </row>
  </sheetData>
  <sheetProtection sheet="1" objects="1" scenarios="1"/>
  <mergeCells count="1">
    <mergeCell ref="A2:M3"/>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DHCSDOC-1797567310-5920</_dlc_DocId>
    <_dlc_DocIdUrl xmlns="69bc34b3-1921-46c7-8c7a-d18363374b4b">
      <Url>https://dhcscagovauthoring/_layouts/15/DocIdRedir.aspx?ID=DHCSDOC-1797567310-5920</Url>
      <Description>DHCSDOC-1797567310-5920</Description>
    </_dlc_DocIdUrl>
  </documentManagement>
</p:properties>
</file>

<file path=customXml/itemProps1.xml><?xml version="1.0" encoding="utf-8"?>
<ds:datastoreItem xmlns:ds="http://schemas.openxmlformats.org/officeDocument/2006/customXml" ds:itemID="{93E165C6-8446-4FEB-9C9E-2C4E11EB8BBF}"/>
</file>

<file path=customXml/itemProps2.xml><?xml version="1.0" encoding="utf-8"?>
<ds:datastoreItem xmlns:ds="http://schemas.openxmlformats.org/officeDocument/2006/customXml" ds:itemID="{CE51A739-7084-4E3A-A20E-A85A7536D310}"/>
</file>

<file path=customXml/itemProps3.xml><?xml version="1.0" encoding="utf-8"?>
<ds:datastoreItem xmlns:ds="http://schemas.openxmlformats.org/officeDocument/2006/customXml" ds:itemID="{679C0A56-1EC0-4529-A958-833951D1692B}"/>
</file>

<file path=customXml/itemProps4.xml><?xml version="1.0" encoding="utf-8"?>
<ds:datastoreItem xmlns:ds="http://schemas.openxmlformats.org/officeDocument/2006/customXml" ds:itemID="{56853B67-779B-43C8-99E5-F2D5B9DE10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TitleRegion1.a4.m65.2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Liu, Becky@DHCS</cp:lastModifiedBy>
  <cp:lastPrinted>2022-06-08T19:17:12Z</cp:lastPrinted>
  <dcterms:created xsi:type="dcterms:W3CDTF">2017-06-07T21:29:23Z</dcterms:created>
  <dcterms:modified xsi:type="dcterms:W3CDTF">2022-09-23T21:01:32Z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3637bb22-f00e-4e57-8557-58ea30c0cada</vt:lpwstr>
  </property>
  <property fmtid="{D5CDD505-2E9C-101B-9397-08002B2CF9AE}" pid="4" name="Division">
    <vt:lpwstr>11;#Community Services|c23dee46-a4de-4c29-8bbc-79830d9e7d7c</vt:lpwstr>
  </property>
</Properties>
</file>