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alarson\Documents\"/>
    </mc:Choice>
  </mc:AlternateContent>
  <xr:revisionPtr revIDLastSave="0" documentId="8_{154903CE-D0DF-4E20-B9BA-10A1C9D5857D}" xr6:coauthVersionLast="47" xr6:coauthVersionMax="47" xr10:uidLastSave="{00000000-0000-0000-0000-000000000000}"/>
  <bookViews>
    <workbookView xWindow="-120" yWindow="-120" windowWidth="29040" windowHeight="15720" tabRatio="759" xr2:uid="{F6CEC330-8706-489E-8155-918FC8E598C8}"/>
  </bookViews>
  <sheets>
    <sheet name="Comparative Payment Rate Analys" sheetId="13" r:id="rId1"/>
    <sheet name="Summary (Alt)" sheetId="12" state="hidden" r:id="rId2"/>
  </sheets>
  <definedNames>
    <definedName name="HCPCS_Code">"TitleRegion1.a8.j906.1"</definedName>
    <definedName name="TitleRegion1.A3.G764.2" localSheetId="1">#REF!</definedName>
    <definedName name="TitleRegion1.A4.H11.2" localSheetId="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12" l="1" a="1"/>
  <c r="J6" i="12" s="1"/>
  <c r="J7" i="12" a="1"/>
  <c r="J7" i="12" s="1"/>
  <c r="J8" i="12" a="1"/>
  <c r="J8" i="12" s="1"/>
  <c r="J9" i="12" a="1"/>
  <c r="J9" i="12" s="1"/>
  <c r="J10" i="12" a="1"/>
  <c r="J10" i="12" s="1"/>
  <c r="J11" i="12" a="1"/>
  <c r="J11" i="12" s="1"/>
  <c r="J12" i="12" a="1"/>
  <c r="J12" i="12" s="1"/>
  <c r="J13" i="12" a="1"/>
  <c r="J13" i="12" s="1"/>
  <c r="J14" i="12" a="1"/>
  <c r="J14" i="12" s="1"/>
  <c r="J15" i="12" a="1"/>
  <c r="J15" i="12" s="1"/>
  <c r="J16" i="12" a="1"/>
  <c r="J16" i="12" s="1"/>
  <c r="J17" i="12" a="1"/>
  <c r="J17" i="12" s="1"/>
  <c r="J18" i="12" a="1"/>
  <c r="J18" i="12" s="1"/>
  <c r="J19" i="12" a="1"/>
  <c r="J19" i="12" s="1"/>
  <c r="J20" i="12" a="1"/>
  <c r="J20" i="12" s="1"/>
  <c r="J21" i="12" a="1"/>
  <c r="J21" i="12" s="1"/>
  <c r="J22" i="12" a="1"/>
  <c r="J22" i="12" s="1"/>
  <c r="J23" i="12" a="1"/>
  <c r="J23" i="12" s="1"/>
  <c r="J24" i="12" a="1"/>
  <c r="J24" i="12" s="1"/>
  <c r="J25" i="12" a="1"/>
  <c r="J25" i="12" s="1"/>
  <c r="J26" i="12" a="1"/>
  <c r="J26" i="12" s="1"/>
  <c r="J27" i="12" a="1"/>
  <c r="J27" i="12" s="1"/>
  <c r="J28" i="12" a="1"/>
  <c r="J28" i="12" s="1"/>
  <c r="J29" i="12" a="1"/>
  <c r="J29" i="12" s="1"/>
  <c r="J30" i="12" a="1"/>
  <c r="J30" i="12" s="1"/>
  <c r="J31" i="12" a="1"/>
  <c r="J31" i="12" s="1"/>
  <c r="J32" i="12" a="1"/>
  <c r="J32" i="12" s="1"/>
  <c r="J33" i="12" a="1"/>
  <c r="J33" i="12" s="1"/>
  <c r="J34" i="12" a="1"/>
  <c r="J34" i="12" s="1"/>
  <c r="J35" i="12" a="1"/>
  <c r="J35" i="12" s="1"/>
  <c r="J36" i="12" a="1"/>
  <c r="J36" i="12" s="1"/>
  <c r="J37" i="12" a="1"/>
  <c r="J37" i="12" s="1"/>
  <c r="J38" i="12" a="1"/>
  <c r="J38" i="12" s="1"/>
  <c r="J39" i="12" a="1"/>
  <c r="J39" i="12" s="1"/>
  <c r="J40" i="12" a="1"/>
  <c r="J40" i="12" s="1"/>
  <c r="J41" i="12" a="1"/>
  <c r="J41" i="12" s="1"/>
  <c r="J42" i="12" a="1"/>
  <c r="J42" i="12" s="1"/>
  <c r="J43" i="12" a="1"/>
  <c r="J43" i="12" s="1"/>
  <c r="J44" i="12" a="1"/>
  <c r="J44" i="12" s="1"/>
  <c r="J45" i="12" a="1"/>
  <c r="J45" i="12" s="1"/>
  <c r="J46" i="12" a="1"/>
  <c r="J46" i="12" s="1"/>
  <c r="J47" i="12" a="1"/>
  <c r="J47" i="12" s="1"/>
  <c r="J48" i="12" a="1"/>
  <c r="J48" i="12" s="1"/>
  <c r="J49" i="12" a="1"/>
  <c r="J49" i="12" s="1"/>
  <c r="J50" i="12" a="1"/>
  <c r="J50" i="12" s="1"/>
  <c r="J51" i="12" a="1"/>
  <c r="J51" i="12" s="1"/>
  <c r="J52" i="12" a="1"/>
  <c r="J52" i="12" s="1"/>
  <c r="J53" i="12" a="1"/>
  <c r="J53" i="12" s="1"/>
  <c r="J54" i="12" a="1"/>
  <c r="J54" i="12" s="1"/>
  <c r="J55" i="12" a="1"/>
  <c r="J55" i="12" s="1"/>
  <c r="J56" i="12" a="1"/>
  <c r="J56" i="12" s="1"/>
  <c r="J57" i="12" a="1"/>
  <c r="J57" i="12" s="1"/>
  <c r="J58" i="12" a="1"/>
  <c r="J58" i="12" s="1"/>
  <c r="J59" i="12" a="1"/>
  <c r="J59" i="12" s="1"/>
  <c r="J60" i="12" a="1"/>
  <c r="J60" i="12" s="1"/>
  <c r="J61" i="12" a="1"/>
  <c r="J61" i="12" s="1"/>
  <c r="J62" i="12" a="1"/>
  <c r="J62" i="12" s="1"/>
  <c r="J63" i="12" a="1"/>
  <c r="J63" i="12" s="1"/>
  <c r="J64" i="12" a="1"/>
  <c r="J64" i="12" s="1"/>
  <c r="J65" i="12" a="1"/>
  <c r="J65" i="12" s="1"/>
  <c r="J66" i="12" a="1"/>
  <c r="J66" i="12" s="1"/>
  <c r="J67" i="12" a="1"/>
  <c r="J67" i="12" s="1"/>
  <c r="J68" i="12" a="1"/>
  <c r="J68" i="12" s="1"/>
  <c r="J69" i="12" a="1"/>
  <c r="J69" i="12" s="1"/>
  <c r="J70" i="12" a="1"/>
  <c r="J70" i="12" s="1"/>
  <c r="J71" i="12" a="1"/>
  <c r="J71" i="12" s="1"/>
  <c r="J72" i="12" a="1"/>
  <c r="J72" i="12" s="1"/>
  <c r="J73" i="12" a="1"/>
  <c r="J73" i="12" s="1"/>
  <c r="J74" i="12" a="1"/>
  <c r="J74" i="12" s="1"/>
  <c r="J75" i="12" a="1"/>
  <c r="J75" i="12" s="1"/>
  <c r="J76" i="12" a="1"/>
  <c r="J76" i="12" s="1"/>
  <c r="J77" i="12" a="1"/>
  <c r="J77" i="12" s="1"/>
  <c r="I6" i="12" a="1"/>
  <c r="I6" i="12" s="1"/>
  <c r="I7" i="12" a="1"/>
  <c r="I7" i="12" s="1"/>
  <c r="I8" i="12" a="1"/>
  <c r="I8" i="12" s="1"/>
  <c r="I9" i="12" a="1"/>
  <c r="I9" i="12" s="1"/>
  <c r="I10" i="12" a="1"/>
  <c r="I10" i="12" s="1"/>
  <c r="I11" i="12" a="1"/>
  <c r="I11" i="12" s="1"/>
  <c r="I12" i="12" a="1"/>
  <c r="I12" i="12" s="1"/>
  <c r="I13" i="12" a="1"/>
  <c r="I13" i="12" s="1"/>
  <c r="I14" i="12" a="1"/>
  <c r="I14" i="12" s="1"/>
  <c r="I15" i="12" a="1"/>
  <c r="I15" i="12" s="1"/>
  <c r="I16" i="12" a="1"/>
  <c r="I16" i="12" s="1"/>
  <c r="I17" i="12" a="1"/>
  <c r="I17" i="12" s="1"/>
  <c r="I18" i="12" a="1"/>
  <c r="I18" i="12" s="1"/>
  <c r="I19" i="12" a="1"/>
  <c r="I19" i="12" s="1"/>
  <c r="I20" i="12" a="1"/>
  <c r="I20" i="12" s="1"/>
  <c r="I21" i="12" a="1"/>
  <c r="I21" i="12" s="1"/>
  <c r="I22" i="12" a="1"/>
  <c r="I22" i="12" s="1"/>
  <c r="I23" i="12" a="1"/>
  <c r="I23" i="12" s="1"/>
  <c r="I24" i="12" a="1"/>
  <c r="I24" i="12" s="1"/>
  <c r="I25" i="12" a="1"/>
  <c r="I25" i="12" s="1"/>
  <c r="I26" i="12" a="1"/>
  <c r="I26" i="12" s="1"/>
  <c r="I27" i="12" a="1"/>
  <c r="I27" i="12" s="1"/>
  <c r="I28" i="12" a="1"/>
  <c r="I28" i="12" s="1"/>
  <c r="I29" i="12" a="1"/>
  <c r="I29" i="12" s="1"/>
  <c r="I30" i="12" a="1"/>
  <c r="I30" i="12" s="1"/>
  <c r="I31" i="12" a="1"/>
  <c r="I31" i="12" s="1"/>
  <c r="I32" i="12" a="1"/>
  <c r="I32" i="12" s="1"/>
  <c r="I33" i="12" a="1"/>
  <c r="I33" i="12" s="1"/>
  <c r="I34" i="12" a="1"/>
  <c r="I34" i="12" s="1"/>
  <c r="I35" i="12" a="1"/>
  <c r="I35" i="12" s="1"/>
  <c r="I36" i="12" a="1"/>
  <c r="I36" i="12" s="1"/>
  <c r="I37" i="12" a="1"/>
  <c r="I37" i="12" s="1"/>
  <c r="I38" i="12" a="1"/>
  <c r="I38" i="12" s="1"/>
  <c r="I39" i="12" a="1"/>
  <c r="I39" i="12" s="1"/>
  <c r="I40" i="12" a="1"/>
  <c r="I40" i="12" s="1"/>
  <c r="I41" i="12" a="1"/>
  <c r="I41" i="12" s="1"/>
  <c r="I42" i="12" a="1"/>
  <c r="I42" i="12" s="1"/>
  <c r="I43" i="12" a="1"/>
  <c r="I43" i="12" s="1"/>
  <c r="I44" i="12" a="1"/>
  <c r="I44" i="12" s="1"/>
  <c r="I45" i="12" a="1"/>
  <c r="I45" i="12" s="1"/>
  <c r="I46" i="12" a="1"/>
  <c r="I46" i="12" s="1"/>
  <c r="I47" i="12" a="1"/>
  <c r="I47" i="12" s="1"/>
  <c r="I48" i="12" a="1"/>
  <c r="I48" i="12" s="1"/>
  <c r="I49" i="12" a="1"/>
  <c r="I49" i="12" s="1"/>
  <c r="I50" i="12" a="1"/>
  <c r="I50" i="12" s="1"/>
  <c r="I51" i="12" a="1"/>
  <c r="I51" i="12" s="1"/>
  <c r="I52" i="12" a="1"/>
  <c r="I52" i="12" s="1"/>
  <c r="I53" i="12" a="1"/>
  <c r="I53" i="12" s="1"/>
  <c r="I54" i="12" a="1"/>
  <c r="I54" i="12" s="1"/>
  <c r="I55" i="12" a="1"/>
  <c r="I55" i="12" s="1"/>
  <c r="I56" i="12" a="1"/>
  <c r="I56" i="12" s="1"/>
  <c r="I57" i="12" a="1"/>
  <c r="I57" i="12" s="1"/>
  <c r="I58" i="12" a="1"/>
  <c r="I58" i="12" s="1"/>
  <c r="I59" i="12" a="1"/>
  <c r="I59" i="12" s="1"/>
  <c r="I60" i="12" a="1"/>
  <c r="I60" i="12" s="1"/>
  <c r="I61" i="12" a="1"/>
  <c r="I61" i="12" s="1"/>
  <c r="I62" i="12" a="1"/>
  <c r="I62" i="12" s="1"/>
  <c r="I63" i="12" a="1"/>
  <c r="I63" i="12" s="1"/>
  <c r="I64" i="12" a="1"/>
  <c r="I64" i="12" s="1"/>
  <c r="I65" i="12" a="1"/>
  <c r="I65" i="12" s="1"/>
  <c r="I66" i="12" a="1"/>
  <c r="I66" i="12" s="1"/>
  <c r="I67" i="12" a="1"/>
  <c r="I67" i="12" s="1"/>
  <c r="I68" i="12" a="1"/>
  <c r="I68" i="12" s="1"/>
  <c r="I69" i="12" a="1"/>
  <c r="I69" i="12" s="1"/>
  <c r="I70" i="12" a="1"/>
  <c r="I70" i="12" s="1"/>
  <c r="I71" i="12" a="1"/>
  <c r="I71" i="12" s="1"/>
  <c r="I72" i="12" a="1"/>
  <c r="I72" i="12" s="1"/>
  <c r="I73" i="12" a="1"/>
  <c r="I73" i="12" s="1"/>
  <c r="I74" i="12" a="1"/>
  <c r="I74" i="12" s="1"/>
  <c r="I75" i="12" a="1"/>
  <c r="I75" i="12" s="1"/>
  <c r="I76" i="12" a="1"/>
  <c r="I76" i="12" s="1"/>
  <c r="I77" i="12" a="1"/>
  <c r="I77" i="12" s="1"/>
  <c r="L37" i="12" l="1"/>
  <c r="L45" i="12" l="1"/>
  <c r="L33" i="12"/>
  <c r="L50" i="12"/>
  <c r="L49" i="12"/>
  <c r="L65" i="12"/>
  <c r="L19" i="12"/>
  <c r="L71" i="12"/>
  <c r="L28" i="12"/>
  <c r="L41" i="12"/>
  <c r="L64" i="12"/>
  <c r="L57" i="12"/>
  <c r="L68" i="12"/>
  <c r="L54" i="12"/>
  <c r="L39" i="12"/>
  <c r="L18" i="12"/>
  <c r="L69" i="12"/>
  <c r="L59" i="12"/>
  <c r="L46" i="12"/>
  <c r="L22" i="12"/>
  <c r="L61" i="12"/>
  <c r="K7" i="12" a="1"/>
  <c r="K7" i="12" s="1"/>
  <c r="L7" i="12" s="1"/>
  <c r="K8" i="12" a="1"/>
  <c r="K8" i="12" s="1"/>
  <c r="L8" i="12" s="1"/>
  <c r="K9" i="12" a="1"/>
  <c r="K9" i="12" s="1"/>
  <c r="L9" i="12" s="1"/>
  <c r="K10" i="12" a="1"/>
  <c r="K10" i="12" s="1"/>
  <c r="L10" i="12" s="1"/>
  <c r="K6" i="12" a="1"/>
  <c r="K6" i="12" s="1"/>
  <c r="L6" i="12" s="1"/>
  <c r="L44" i="12"/>
  <c r="L56" i="12"/>
  <c r="L62" i="12"/>
  <c r="L21" i="12"/>
  <c r="L60" i="12"/>
  <c r="L42" i="12"/>
  <c r="L23" i="12"/>
  <c r="L48" i="12"/>
  <c r="L67" i="12"/>
  <c r="L75" i="12"/>
  <c r="L12" i="12"/>
  <c r="L63" i="12"/>
  <c r="L40" i="12"/>
  <c r="L27" i="12"/>
  <c r="L53" i="12"/>
  <c r="L13" i="12"/>
  <c r="L14" i="12"/>
  <c r="L55" i="12"/>
  <c r="L58" i="12"/>
  <c r="L31" i="12"/>
  <c r="L16" i="12"/>
  <c r="L15" i="12"/>
  <c r="L43" i="12"/>
  <c r="L35" i="12"/>
  <c r="L66" i="12"/>
  <c r="L20" i="12"/>
  <c r="L70" i="12"/>
  <c r="L32" i="12"/>
  <c r="L47" i="12"/>
  <c r="L51" i="12"/>
  <c r="L11" i="12"/>
  <c r="L24" i="12"/>
  <c r="L38" i="12"/>
  <c r="L74" i="12"/>
  <c r="L25" i="12"/>
  <c r="L34" i="12"/>
  <c r="L52" i="12"/>
  <c r="L73" i="12"/>
  <c r="L77" i="12"/>
  <c r="L76" i="12"/>
  <c r="L30" i="12"/>
  <c r="L36" i="12"/>
  <c r="L29" i="12"/>
  <c r="L26" i="12"/>
  <c r="L72" i="12"/>
  <c r="L17" i="1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<sst xmlns="http://schemas.openxmlformats.org/spreadsheetml/2006/main" count="5825" uniqueCount="104">
  <si>
    <t>Comparative Payment Rate Analysis</t>
  </si>
  <si>
    <r>
      <t>The following table compares Medi-Cal base rates (not inclusive of supplemental payments) and Medicare rates for primary care services, obstetrical and gynecological services, and outpatient mental health and substance use disorder services subject to biennial comparative payment rate analyses, pursuant to Title 42 Code of Federal Regulations (CFR) §447.203(b).</t>
    </r>
    <r>
      <rPr>
        <vertAlign val="superscript"/>
        <sz val="12"/>
        <color rgb="FF000000"/>
        <rFont val="Segoe UI"/>
        <family val="2"/>
      </rPr>
      <t>1</t>
    </r>
    <r>
      <rPr>
        <sz val="12"/>
        <color rgb="FF000000"/>
        <rFont val="Segoe UI"/>
        <family val="2"/>
      </rPr>
      <t xml:space="preserve"> </t>
    </r>
  </si>
  <si>
    <t>Sources:</t>
  </si>
  <si>
    <r>
      <rPr>
        <u/>
        <vertAlign val="superscript"/>
        <sz val="12"/>
        <color theme="10"/>
        <rFont val="Segoe UI"/>
        <family val="2"/>
      </rPr>
      <t>1</t>
    </r>
    <r>
      <rPr>
        <u/>
        <sz val="12"/>
        <color theme="10"/>
        <rFont val="Segoe UI"/>
        <family val="2"/>
      </rPr>
      <t>CY 2025 E/M Code List for Comparative Payment Rate Analysis</t>
    </r>
  </si>
  <si>
    <r>
      <rPr>
        <u/>
        <vertAlign val="superscript"/>
        <sz val="12"/>
        <color theme="10"/>
        <rFont val="Segoe UI"/>
        <family val="2"/>
      </rPr>
      <t>2</t>
    </r>
    <r>
      <rPr>
        <u/>
        <sz val="12"/>
        <color theme="10"/>
        <rFont val="Segoe UI"/>
        <family val="2"/>
      </rPr>
      <t>Medi-Cal Fee Schedule in effect as of 7/15/2025</t>
    </r>
  </si>
  <si>
    <r>
      <rPr>
        <vertAlign val="superscript"/>
        <sz val="12"/>
        <color rgb="FF000000"/>
        <rFont val="Segoe UI"/>
        <family val="2"/>
      </rPr>
      <t>3</t>
    </r>
    <r>
      <rPr>
        <sz val="12"/>
        <color rgb="FF000000"/>
        <rFont val="Segoe UI"/>
        <family val="2"/>
      </rPr>
      <t xml:space="preserve">Since California does not vary Medi-Cal rates by geography, an average Medicare rate is used. Additionally, 85% of the Medicare rate is used when compared against non-physician provider types in accordance with the Ensuring Access to Medicaid Services – A Guide for States to the Fee-For-Service Provisions of the Final Rule (https://www.medicaid.gov/medicaid/access-care/downloads/ffs-prov-final-rule-guidance.pdf) </t>
    </r>
  </si>
  <si>
    <t>HCPCS Code</t>
  </si>
  <si>
    <t>Service Category</t>
  </si>
  <si>
    <t>Population Group</t>
  </si>
  <si>
    <t>Provider Type</t>
  </si>
  <si>
    <t>Geographical Location</t>
  </si>
  <si>
    <r>
      <t>Fiscal Year 2025 Base Medicaid Fee-For-Service Fee Schedule Payment Rates</t>
    </r>
    <r>
      <rPr>
        <b/>
        <vertAlign val="superscript"/>
        <sz val="12"/>
        <color theme="0"/>
        <rFont val="Segoe UI"/>
        <family val="2"/>
      </rPr>
      <t>2</t>
    </r>
  </si>
  <si>
    <r>
      <t>Fiscal Year 2025 Medicare Average Non-Facility Payment Rates</t>
    </r>
    <r>
      <rPr>
        <b/>
        <vertAlign val="superscript"/>
        <sz val="12"/>
        <color theme="0"/>
        <rFont val="Segoe UI"/>
        <family val="2"/>
      </rPr>
      <t>3</t>
    </r>
  </si>
  <si>
    <t>Comparison of Medicaid to Medicare Payment Rates</t>
  </si>
  <si>
    <t>Number of Medicaid-Paid Claims</t>
  </si>
  <si>
    <t>Number of Medicaid Beneficiaries</t>
  </si>
  <si>
    <t>99416</t>
  </si>
  <si>
    <t>Primary Care</t>
  </si>
  <si>
    <t>Adult and Child</t>
  </si>
  <si>
    <t>Physicians Group</t>
  </si>
  <si>
    <t>All Counties</t>
  </si>
  <si>
    <t>S</t>
  </si>
  <si>
    <t>Physicians</t>
  </si>
  <si>
    <t>99415</t>
  </si>
  <si>
    <t>99453</t>
  </si>
  <si>
    <t>Obstetrics and Gynecological</t>
  </si>
  <si>
    <t>Outpatient Mental Health and Substance Use Disorder</t>
  </si>
  <si>
    <t>99426</t>
  </si>
  <si>
    <t>99425</t>
  </si>
  <si>
    <t>99424</t>
  </si>
  <si>
    <t>99213</t>
  </si>
  <si>
    <t>99457</t>
  </si>
  <si>
    <t>99483</t>
  </si>
  <si>
    <t>99212</t>
  </si>
  <si>
    <t>99215</t>
  </si>
  <si>
    <t>99214</t>
  </si>
  <si>
    <t>99397</t>
  </si>
  <si>
    <t>99396</t>
  </si>
  <si>
    <t>99205</t>
  </si>
  <si>
    <t>99211</t>
  </si>
  <si>
    <t>99387</t>
  </si>
  <si>
    <t>99458</t>
  </si>
  <si>
    <t>99386</t>
  </si>
  <si>
    <t>99439</t>
  </si>
  <si>
    <t>99203</t>
  </si>
  <si>
    <t>99490</t>
  </si>
  <si>
    <t>99204</t>
  </si>
  <si>
    <t>99491</t>
  </si>
  <si>
    <t>99437</t>
  </si>
  <si>
    <t>99497</t>
  </si>
  <si>
    <t>99498</t>
  </si>
  <si>
    <t>99407</t>
  </si>
  <si>
    <t>Certified Nurse Practioner</t>
  </si>
  <si>
    <t>Group Certified Nurse Practitioner</t>
  </si>
  <si>
    <t>99492</t>
  </si>
  <si>
    <t>99493</t>
  </si>
  <si>
    <t>99406</t>
  </si>
  <si>
    <t>99202</t>
  </si>
  <si>
    <t>99427</t>
  </si>
  <si>
    <t>99451</t>
  </si>
  <si>
    <t>Certified Nurse Midwife</t>
  </si>
  <si>
    <t>Licensed Midwives</t>
  </si>
  <si>
    <t>Doula Individual Provider</t>
  </si>
  <si>
    <t>Doula Group Provider</t>
  </si>
  <si>
    <t>Psychologists</t>
  </si>
  <si>
    <t>Licensed Clinical Social Worker Individual</t>
  </si>
  <si>
    <t>Licensed Clinical Social Worker Group</t>
  </si>
  <si>
    <t>Marriage And Family Therapist Individual</t>
  </si>
  <si>
    <t>Marriage And Family Therapist Group</t>
  </si>
  <si>
    <t>Licensed Professional Clinical Counselor - Individual</t>
  </si>
  <si>
    <t>Licensed Professional Clinical Counselor - Group</t>
  </si>
  <si>
    <t>99494</t>
  </si>
  <si>
    <t>99382</t>
  </si>
  <si>
    <t>99383</t>
  </si>
  <si>
    <t>99393</t>
  </si>
  <si>
    <t>99381</t>
  </si>
  <si>
    <t>99395</t>
  </si>
  <si>
    <t>99385</t>
  </si>
  <si>
    <t>99392</t>
  </si>
  <si>
    <t>99391</t>
  </si>
  <si>
    <t>99394</t>
  </si>
  <si>
    <t>99384</t>
  </si>
  <si>
    <t>99454</t>
  </si>
  <si>
    <t>*Consider adding the conversion indicators table to this workbook, and using a LOOKUP to determine the different prices per P/T.</t>
  </si>
  <si>
    <r>
      <t>The following table compares Medi-Cal and Medicare rates for select procedure codes subject to biennial comparative payment rate analyses.</t>
    </r>
    <r>
      <rPr>
        <vertAlign val="superscript"/>
        <sz val="11"/>
        <color theme="1"/>
        <rFont val="Aptos Narrow"/>
        <family val="2"/>
        <scheme val="minor"/>
      </rPr>
      <t>1</t>
    </r>
    <r>
      <rPr>
        <sz val="11"/>
        <color theme="1"/>
        <rFont val="Aptos Narrow"/>
        <family val="2"/>
        <scheme val="minor"/>
      </rPr>
      <t xml:space="preserve"> </t>
    </r>
  </si>
  <si>
    <r>
      <t>Base Medicaid Fee-for-Service Fee Schedule Payment Rates</t>
    </r>
    <r>
      <rPr>
        <vertAlign val="superscript"/>
        <sz val="11"/>
        <color theme="0"/>
        <rFont val="Aptos Narrow"/>
        <family val="2"/>
        <scheme val="minor"/>
      </rPr>
      <t>2</t>
    </r>
  </si>
  <si>
    <t>Child Medicaid Fee-for-Service Fee Schedule Payment Rates3</t>
  </si>
  <si>
    <r>
      <t>Minimum CA Locality Medicare Non-Facility Payment Rates</t>
    </r>
    <r>
      <rPr>
        <vertAlign val="superscript"/>
        <sz val="11"/>
        <color theme="0"/>
        <rFont val="Aptos Narrow"/>
        <family val="2"/>
        <scheme val="minor"/>
      </rPr>
      <t>3,4</t>
    </r>
  </si>
  <si>
    <r>
      <t>Calendar Year 2024
Number of Medicaid-Paid Claims</t>
    </r>
    <r>
      <rPr>
        <b/>
        <vertAlign val="superscript"/>
        <sz val="11"/>
        <color theme="0"/>
        <rFont val="Aptos Narrow"/>
        <family val="2"/>
        <scheme val="minor"/>
      </rPr>
      <t>5</t>
    </r>
  </si>
  <si>
    <r>
      <t>Calendar Year 2024
Number of Medicaid Beneficiaries</t>
    </r>
    <r>
      <rPr>
        <b/>
        <vertAlign val="superscript"/>
        <sz val="11"/>
        <color theme="0"/>
        <rFont val="Aptos Narrow"/>
        <family val="2"/>
        <scheme val="minor"/>
      </rPr>
      <t>5</t>
    </r>
  </si>
  <si>
    <t>N - Medicine</t>
  </si>
  <si>
    <t>X</t>
  </si>
  <si>
    <t>All counties</t>
  </si>
  <si>
    <t>P - Podiatrist</t>
  </si>
  <si>
    <t>X - Targeted Rate Increase</t>
  </si>
  <si>
    <t>1 - Allied Health and Other Programs</t>
  </si>
  <si>
    <t>Adult</t>
  </si>
  <si>
    <t>Y - Justice Involved</t>
  </si>
  <si>
    <r>
      <rPr>
        <u/>
        <vertAlign val="superscript"/>
        <sz val="11"/>
        <color theme="10"/>
        <rFont val="Aptos Narrow"/>
        <family val="2"/>
        <scheme val="minor"/>
      </rPr>
      <t>1</t>
    </r>
    <r>
      <rPr>
        <u/>
        <sz val="11"/>
        <color theme="10"/>
        <rFont val="Aptos Narrow"/>
        <family val="2"/>
        <scheme val="minor"/>
      </rPr>
      <t>Comparative Payment Rate Analysis for CY 2025 E/M Code List</t>
    </r>
  </si>
  <si>
    <r>
      <rPr>
        <u/>
        <vertAlign val="superscript"/>
        <sz val="11"/>
        <color theme="10"/>
        <rFont val="Aptos Narrow"/>
        <family val="2"/>
        <scheme val="minor"/>
      </rPr>
      <t>2</t>
    </r>
    <r>
      <rPr>
        <u/>
        <sz val="11"/>
        <color theme="10"/>
        <rFont val="Aptos Narrow"/>
        <family val="2"/>
        <scheme val="minor"/>
      </rPr>
      <t>Medi-Cal Fee Schedule 7/15/2025</t>
    </r>
  </si>
  <si>
    <r>
      <rPr>
        <u/>
        <vertAlign val="superscript"/>
        <sz val="11"/>
        <color theme="10"/>
        <rFont val="Aptos Narrow"/>
        <family val="2"/>
        <scheme val="minor"/>
      </rPr>
      <t>3</t>
    </r>
    <r>
      <rPr>
        <u/>
        <sz val="11"/>
        <color theme="10"/>
        <rFont val="Aptos Narrow"/>
        <family val="2"/>
        <scheme val="minor"/>
      </rPr>
      <t xml:space="preserve">Per CA's "Page One" State Plan Authority, Medi-Cal rates are generally set based on 80% of the CA Minimum Locality Medicare Non-Facility Payment Rate. </t>
    </r>
  </si>
  <si>
    <r>
      <rPr>
        <u/>
        <vertAlign val="superscript"/>
        <sz val="11"/>
        <color theme="10"/>
        <rFont val="Aptos Narrow"/>
        <family val="2"/>
        <scheme val="minor"/>
      </rPr>
      <t>4</t>
    </r>
    <r>
      <rPr>
        <u/>
        <sz val="11"/>
        <color theme="10"/>
        <rFont val="Aptos Narrow"/>
        <family val="2"/>
        <scheme val="minor"/>
      </rPr>
      <t>100% of 2025 CA Minimum Locality Rate is calculated based on RVU + GPCI data from CMS 'RVU25C' imported 7/1/2025.</t>
    </r>
  </si>
  <si>
    <r>
      <rPr>
        <vertAlign val="superscript"/>
        <sz val="11"/>
        <color theme="1"/>
        <rFont val="Aptos Narrow"/>
        <family val="2"/>
        <scheme val="minor"/>
      </rPr>
      <t>5</t>
    </r>
    <r>
      <rPr>
        <sz val="11"/>
        <color theme="1"/>
        <rFont val="Aptos Narrow"/>
        <family val="2"/>
        <scheme val="minor"/>
      </rPr>
      <t>Data pulled from the State of CA Management Information System/Decision Support System (MIS/DSS) enterprise data warehouse.</t>
    </r>
  </si>
  <si>
    <t>Use the TAB key or arrow keys to navigate the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</si>
</sst>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0.0%"/>
  </numFmts>
  <fonts count="25" x14ac:knownFonts="1">
    <font>
      <sz val="11"/>
      <color theme="1"/>
      <name val="Aptos Narrow"/>
      <family val="2"/>
      <scheme val="minor"/>
    </font>
    <font>
      <sz val="11"/>
      <color theme="1"/>
      <name val="Aptos Narrow"/>
      <family val="2"/>
      <scheme val="minor"/>
    </font>
    <font>
      <b/>
      <sz val="11"/>
      <color theme="1"/>
      <name val="Aptos Narrow"/>
      <family val="2"/>
      <scheme val="minor"/>
    </font>
    <font>
      <sz val="11"/>
      <name val="Calibri"/>
      <family val="2"/>
    </font>
    <font>
      <u/>
      <sz val="11"/>
      <color theme="10"/>
      <name val="Aptos Narrow"/>
      <family val="2"/>
      <scheme val="minor"/>
    </font>
    <font>
      <u/>
      <vertAlign val="superscript"/>
      <sz val="11"/>
      <color theme="10"/>
      <name val="Aptos Narrow"/>
      <family val="2"/>
      <scheme val="minor"/>
    </font>
    <font>
      <vertAlign val="superscript"/>
      <sz val="11"/>
      <color theme="1"/>
      <name val="Aptos Narrow"/>
      <family val="2"/>
      <scheme val="minor"/>
    </font>
    <font>
      <vertAlign val="superscript"/>
      <sz val="11"/>
      <color theme="0"/>
      <name val="Aptos Narrow"/>
      <family val="2"/>
      <scheme val="minor"/>
    </font>
    <font>
      <b/>
      <sz val="11"/>
      <color theme="0"/>
      <name val="Aptos Narrow"/>
      <family val="2"/>
      <scheme val="minor"/>
    </font>
    <font>
      <b/>
      <sz val="24"/>
      <color rgb="FF2D6E8D"/>
      <name val="Aptos Narrow"/>
      <family val="2"/>
      <scheme val="minor"/>
    </font>
    <font>
      <sz val="8"/>
      <name val="Aptos Narrow"/>
      <family val="2"/>
      <scheme val="minor"/>
    </font>
    <font>
      <b/>
      <vertAlign val="superscript"/>
      <sz val="11"/>
      <color theme="0"/>
      <name val="Aptos Narrow"/>
      <family val="2"/>
      <scheme val="minor"/>
    </font>
    <font>
      <sz val="11"/>
      <name val="Calibri"/>
      <family val="2"/>
    </font>
    <font>
      <sz val="11"/>
      <color theme="1"/>
      <name val="Segoe UI"/>
      <family val="2"/>
    </font>
    <font>
      <sz val="12"/>
      <color theme="1"/>
      <name val="Segoe UI"/>
      <family val="2"/>
    </font>
    <font>
      <sz val="12"/>
      <color rgb="FF000000"/>
      <name val="Segoe UI"/>
      <family val="2"/>
    </font>
    <font>
      <vertAlign val="superscript"/>
      <sz val="12"/>
      <color rgb="FF000000"/>
      <name val="Segoe UI"/>
      <family val="2"/>
    </font>
    <font>
      <b/>
      <sz val="12"/>
      <color theme="1"/>
      <name val="Segoe UI"/>
      <family val="2"/>
    </font>
    <font>
      <u/>
      <sz val="12"/>
      <color theme="10"/>
      <name val="Segoe UI"/>
      <family val="2"/>
    </font>
    <font>
      <u/>
      <vertAlign val="superscript"/>
      <sz val="12"/>
      <color theme="10"/>
      <name val="Segoe UI"/>
      <family val="2"/>
    </font>
    <font>
      <b/>
      <sz val="12"/>
      <color theme="0"/>
      <name val="Segoe UI"/>
      <family val="2"/>
    </font>
    <font>
      <b/>
      <sz val="12"/>
      <color rgb="FFFFFFFF"/>
      <name val="Segoe UI"/>
      <family val="2"/>
    </font>
    <font>
      <b/>
      <vertAlign val="superscript"/>
      <sz val="12"/>
      <color theme="0"/>
      <name val="Segoe UI"/>
      <family val="2"/>
    </font>
    <font>
      <b/>
      <sz val="24"/>
      <color rgb="FF17315A"/>
      <name val="Segoe UI"/>
      <family val="2"/>
    </font>
    <font>
      <sz val="11"/>
      <color theme="0"/>
      <name val="Segoe UI"/>
      <family val="2"/>
    </font>
  </fonts>
  <fills count="4">
    <fill>
      <patternFill patternType="none"/>
    </fill>
    <fill>
      <patternFill patternType="gray125"/>
    </fill>
    <fill>
      <patternFill patternType="solid">
        <fgColor rgb="FF17315A"/>
        <bgColor theme="1"/>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thin">
        <color indexed="64"/>
      </right>
      <top/>
      <bottom style="thin">
        <color rgb="FF000000"/>
      </bottom>
      <diagonal/>
    </border>
  </borders>
  <cellStyleXfs count="6">
    <xf numFmtId="0" fontId="0" fillId="0" borderId="0"/>
    <xf numFmtId="44" fontId="1" fillId="0" borderId="0" applyFont="0" applyFill="0" applyBorder="0" applyAlignment="0" applyProtection="0"/>
    <xf numFmtId="0" fontId="3" fillId="0" borderId="0"/>
    <xf numFmtId="0" fontId="4" fillId="0" borderId="0" applyNumberFormat="0" applyFill="0" applyBorder="0" applyAlignment="0" applyProtection="0"/>
    <xf numFmtId="9" fontId="1" fillId="0" borderId="0" applyFont="0" applyFill="0" applyBorder="0" applyAlignment="0" applyProtection="0"/>
    <xf numFmtId="0" fontId="12" fillId="0" borderId="0"/>
  </cellStyleXfs>
  <cellXfs count="40">
    <xf numFmtId="0" fontId="0" fillId="0" borderId="0" xfId="0"/>
    <xf numFmtId="0" fontId="4" fillId="0" borderId="0" xfId="3"/>
    <xf numFmtId="0" fontId="2" fillId="0" borderId="0" xfId="0" applyFont="1"/>
    <xf numFmtId="10" fontId="0" fillId="0" borderId="0" xfId="0" applyNumberFormat="1"/>
    <xf numFmtId="0" fontId="4" fillId="0" borderId="0" xfId="3" applyFill="1"/>
    <xf numFmtId="0" fontId="0" fillId="0" borderId="3" xfId="0" applyBorder="1"/>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9" fillId="0" borderId="0" xfId="0" applyFont="1"/>
    <xf numFmtId="10" fontId="0" fillId="0" borderId="0" xfId="4" applyNumberFormat="1" applyFont="1"/>
    <xf numFmtId="44" fontId="0" fillId="0" borderId="0" xfId="0" applyNumberFormat="1"/>
    <xf numFmtId="0" fontId="8" fillId="2" borderId="2" xfId="0" applyFont="1" applyFill="1" applyBorder="1" applyAlignment="1">
      <alignment horizontal="center" vertical="center" wrapText="1"/>
    </xf>
    <xf numFmtId="44" fontId="0" fillId="0" borderId="4" xfId="1" applyFont="1" applyBorder="1"/>
    <xf numFmtId="44" fontId="0" fillId="0" borderId="5" xfId="0" applyNumberFormat="1" applyBorder="1"/>
    <xf numFmtId="44" fontId="0" fillId="0" borderId="6" xfId="0" applyNumberFormat="1" applyBorder="1"/>
    <xf numFmtId="44" fontId="0" fillId="0" borderId="5" xfId="1" applyFont="1" applyBorder="1"/>
    <xf numFmtId="0" fontId="8" fillId="2" borderId="7" xfId="0" applyFont="1" applyFill="1" applyBorder="1" applyAlignment="1">
      <alignment horizontal="center" vertical="center" wrapText="1"/>
    </xf>
    <xf numFmtId="0" fontId="24" fillId="3" borderId="0" xfId="0" applyFont="1" applyFill="1" applyAlignment="1" applyProtection="1">
      <protection locked="0"/>
    </xf>
    <xf numFmtId="0" fontId="13" fillId="3" borderId="0" xfId="0" applyFont="1" applyFill="1" applyProtection="1">
      <protection locked="0"/>
    </xf>
    <xf numFmtId="0" fontId="23" fillId="3" borderId="0" xfId="0" applyFont="1" applyFill="1" applyAlignment="1" applyProtection="1">
      <alignment horizontal="left"/>
      <protection locked="0"/>
    </xf>
    <xf numFmtId="0" fontId="15" fillId="3" borderId="0" xfId="0" applyFont="1" applyFill="1" applyAlignment="1" applyProtection="1">
      <alignment horizontal="left" wrapText="1"/>
      <protection locked="0"/>
    </xf>
    <xf numFmtId="0" fontId="17" fillId="3" borderId="0" xfId="0" applyFont="1" applyFill="1" applyAlignment="1" applyProtection="1">
      <alignment horizontal="left"/>
      <protection locked="0"/>
    </xf>
    <xf numFmtId="0" fontId="18" fillId="3" borderId="0" xfId="3" applyFont="1" applyFill="1" applyAlignment="1" applyProtection="1">
      <alignment horizontal="left"/>
      <protection locked="0"/>
    </xf>
    <xf numFmtId="0" fontId="15" fillId="0" borderId="0" xfId="0" applyFont="1" applyAlignment="1" applyProtection="1">
      <alignment horizontal="left" wrapText="1"/>
      <protection locked="0"/>
    </xf>
    <xf numFmtId="0" fontId="20" fillId="2" borderId="1" xfId="0" applyFont="1" applyFill="1" applyBorder="1" applyAlignment="1" applyProtection="1">
      <alignment horizontal="center" vertical="center"/>
      <protection locked="0"/>
    </xf>
    <xf numFmtId="0" fontId="20" fillId="2" borderId="2" xfId="0" applyFont="1" applyFill="1" applyBorder="1" applyAlignment="1" applyProtection="1">
      <alignment horizontal="center" vertical="center" wrapText="1"/>
      <protection locked="0"/>
    </xf>
    <xf numFmtId="0" fontId="21" fillId="2" borderId="2" xfId="0" applyFont="1" applyFill="1" applyBorder="1" applyAlignment="1" applyProtection="1">
      <alignment horizontal="center" vertical="center"/>
      <protection locked="0"/>
    </xf>
    <xf numFmtId="0" fontId="20" fillId="2" borderId="7" xfId="0" applyFont="1" applyFill="1" applyBorder="1" applyAlignment="1" applyProtection="1">
      <alignment horizontal="center" vertical="center" wrapText="1"/>
      <protection locked="0"/>
    </xf>
    <xf numFmtId="49" fontId="14" fillId="0" borderId="0" xfId="0" applyNumberFormat="1" applyFont="1" applyAlignment="1" applyProtection="1">
      <alignment horizontal="center"/>
      <protection locked="0"/>
    </xf>
    <xf numFmtId="0" fontId="14" fillId="0" borderId="0" xfId="0" applyFont="1" applyAlignment="1" applyProtection="1">
      <alignment horizontal="center" wrapText="1"/>
      <protection locked="0"/>
    </xf>
    <xf numFmtId="0" fontId="14" fillId="0" borderId="0" xfId="0" applyFont="1" applyAlignment="1" applyProtection="1">
      <alignment horizontal="center"/>
      <protection locked="0"/>
    </xf>
    <xf numFmtId="164" fontId="14" fillId="0" borderId="0" xfId="0" applyNumberFormat="1" applyFont="1" applyAlignment="1" applyProtection="1">
      <alignment horizontal="center"/>
      <protection locked="0"/>
    </xf>
    <xf numFmtId="165" fontId="14" fillId="0" borderId="0" xfId="4" applyNumberFormat="1" applyFont="1" applyAlignment="1" applyProtection="1">
      <alignment horizontal="center"/>
      <protection locked="0"/>
    </xf>
    <xf numFmtId="3" fontId="14" fillId="0" borderId="0" xfId="0" applyNumberFormat="1" applyFont="1" applyAlignment="1" applyProtection="1">
      <alignment horizontal="center"/>
      <protection locked="0"/>
    </xf>
    <xf numFmtId="0" fontId="14" fillId="3" borderId="0" xfId="0" applyFont="1" applyFill="1" applyAlignment="1" applyProtection="1">
      <alignment horizontal="center"/>
      <protection locked="0"/>
    </xf>
    <xf numFmtId="0" fontId="14" fillId="3" borderId="0" xfId="0" applyFont="1" applyFill="1" applyAlignment="1" applyProtection="1">
      <alignment horizontal="center" wrapText="1"/>
      <protection locked="0"/>
    </xf>
    <xf numFmtId="164" fontId="14" fillId="3" borderId="0" xfId="0" applyNumberFormat="1" applyFont="1" applyFill="1" applyAlignment="1" applyProtection="1">
      <alignment horizontal="center"/>
      <protection locked="0"/>
    </xf>
    <xf numFmtId="165" fontId="14" fillId="3" borderId="0" xfId="4" applyNumberFormat="1" applyFont="1" applyFill="1" applyAlignment="1" applyProtection="1">
      <alignment horizontal="center"/>
      <protection locked="0"/>
    </xf>
    <xf numFmtId="3" fontId="14" fillId="3" borderId="0" xfId="0" applyNumberFormat="1" applyFont="1" applyFill="1" applyAlignment="1" applyProtection="1">
      <alignment horizontal="center"/>
      <protection locked="0"/>
    </xf>
    <xf numFmtId="0" fontId="13" fillId="3" borderId="0" xfId="0" applyFont="1" applyFill="1" applyAlignment="1" applyProtection="1">
      <alignment horizontal="left"/>
      <protection locked="0"/>
    </xf>
  </cellXfs>
  <cellStyles count="6">
    <cellStyle name="Currency" xfId="1" builtinId="4"/>
    <cellStyle name="Hyperlink" xfId="3" builtinId="8"/>
    <cellStyle name="Normal" xfId="0" builtinId="0"/>
    <cellStyle name="Normal 2" xfId="2" xr:uid="{71F0F2EA-9E92-4072-9AA7-52A9D485B4F8}"/>
    <cellStyle name="Normal 3" xfId="5" xr:uid="{1995FF24-9B40-4F1D-8ABB-EBCFD861752A}"/>
    <cellStyle name="Percent" xfId="4" builtinId="5"/>
  </cellStyles>
  <dxfs count="27">
    <dxf>
      <font>
        <strike val="0"/>
        <outline val="0"/>
        <shadow val="0"/>
        <u val="none"/>
        <sz val="12"/>
        <name val="Segoe UI"/>
        <family val="2"/>
        <scheme val="none"/>
      </font>
      <protection locked="0" hidden="0"/>
    </dxf>
    <dxf>
      <font>
        <strike val="0"/>
        <outline val="0"/>
        <shadow val="0"/>
        <u val="none"/>
        <sz val="12"/>
        <name val="Segoe UI"/>
        <family val="2"/>
        <scheme val="none"/>
      </font>
      <protection locked="0" hidden="0"/>
    </dxf>
    <dxf>
      <font>
        <b/>
        <i val="0"/>
        <strike val="0"/>
        <condense val="0"/>
        <extend val="0"/>
        <outline val="0"/>
        <shadow val="0"/>
        <u val="none"/>
        <vertAlign val="baseline"/>
        <sz val="12"/>
        <color theme="0"/>
        <name val="Segoe UI"/>
        <family val="2"/>
        <scheme val="none"/>
      </font>
      <fill>
        <patternFill patternType="solid">
          <fgColor theme="1"/>
          <bgColor rgb="FF17315A"/>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
      <font>
        <strike val="0"/>
        <outline val="0"/>
        <shadow val="0"/>
        <u val="none"/>
        <sz val="12"/>
        <name val="Segoe UI"/>
        <family val="2"/>
        <scheme val="none"/>
      </font>
      <numFmt numFmtId="3" formatCode="#,##0"/>
      <alignment horizontal="center" vertical="bottom" textRotation="0" wrapText="0" indent="0" justifyLastLine="0" shrinkToFit="0" readingOrder="0"/>
      <protection locked="0" hidden="0"/>
    </dxf>
    <dxf>
      <font>
        <strike val="0"/>
        <outline val="0"/>
        <shadow val="0"/>
        <u val="none"/>
        <sz val="12"/>
        <name val="Segoe UI"/>
        <family val="2"/>
        <scheme val="none"/>
      </font>
      <numFmt numFmtId="3" formatCode="#,##0"/>
      <alignment horizontal="center" vertical="bottom" textRotation="0" wrapText="0" indent="0" justifyLastLine="0" shrinkToFit="0" readingOrder="0"/>
      <protection locked="0" hidden="0"/>
    </dxf>
    <dxf>
      <font>
        <strike val="0"/>
        <outline val="0"/>
        <shadow val="0"/>
        <u val="none"/>
        <sz val="12"/>
        <name val="Segoe UI"/>
        <family val="2"/>
        <scheme val="none"/>
      </font>
      <numFmt numFmtId="165" formatCode="0.0%"/>
      <alignment horizontal="center" vertical="bottom" textRotation="0" wrapText="0" indent="0" justifyLastLine="0" shrinkToFit="0" readingOrder="0"/>
      <protection locked="0" hidden="0"/>
    </dxf>
    <dxf>
      <font>
        <strike val="0"/>
        <outline val="0"/>
        <shadow val="0"/>
        <u val="none"/>
        <sz val="12"/>
        <name val="Segoe UI"/>
        <family val="2"/>
        <scheme val="none"/>
      </font>
      <numFmt numFmtId="164" formatCode="&quot;$&quot;#,##0.00"/>
      <alignment horizontal="center" vertical="bottom" textRotation="0" wrapText="0" indent="0" justifyLastLine="0" shrinkToFit="0" readingOrder="0"/>
      <protection locked="0" hidden="0"/>
    </dxf>
    <dxf>
      <font>
        <strike val="0"/>
        <outline val="0"/>
        <shadow val="0"/>
        <u val="none"/>
        <sz val="12"/>
        <name val="Segoe UI"/>
        <family val="2"/>
        <scheme val="none"/>
      </font>
      <numFmt numFmtId="164" formatCode="&quot;$&quot;#,##0.00"/>
      <alignment horizontal="center" vertical="bottom" textRotation="0" indent="0" justifyLastLine="0" shrinkToFit="0" readingOrder="0"/>
      <protection locked="0" hidden="0"/>
    </dxf>
    <dxf>
      <font>
        <strike val="0"/>
        <outline val="0"/>
        <shadow val="0"/>
        <u val="none"/>
        <sz val="12"/>
        <name val="Segoe UI"/>
        <family val="2"/>
        <scheme val="none"/>
      </font>
      <alignment horizontal="center" vertical="bottom" textRotation="0" indent="0" justifyLastLine="0" shrinkToFit="0" readingOrder="0"/>
      <protection locked="0" hidden="0"/>
    </dxf>
    <dxf>
      <font>
        <strike val="0"/>
        <outline val="0"/>
        <shadow val="0"/>
        <u val="none"/>
        <sz val="12"/>
        <name val="Segoe UI"/>
        <family val="2"/>
        <scheme val="none"/>
      </font>
      <alignment horizontal="center" vertical="bottom" textRotation="0" wrapText="0" indent="0" justifyLastLine="0" shrinkToFit="0" readingOrder="0"/>
      <protection locked="0" hidden="0"/>
    </dxf>
    <dxf>
      <font>
        <strike val="0"/>
        <outline val="0"/>
        <shadow val="0"/>
        <u val="none"/>
        <sz val="12"/>
        <name val="Segoe UI"/>
        <family val="2"/>
        <scheme val="none"/>
      </font>
      <alignment horizontal="center" vertical="bottom" textRotation="0" wrapText="0" indent="0" justifyLastLine="0" shrinkToFit="0" readingOrder="0"/>
      <protection locked="0" hidden="0"/>
    </dxf>
    <dxf>
      <font>
        <strike val="0"/>
        <outline val="0"/>
        <shadow val="0"/>
        <u val="none"/>
        <sz val="12"/>
        <name val="Segoe UI"/>
        <family val="2"/>
        <scheme val="none"/>
      </font>
      <alignment horizontal="center" vertical="bottom" textRotation="0" wrapText="1" indent="0" justifyLastLine="0" shrinkToFit="0" readingOrder="0"/>
      <protection locked="0" hidden="0"/>
    </dxf>
    <dxf>
      <font>
        <strike val="0"/>
        <outline val="0"/>
        <shadow val="0"/>
        <u val="none"/>
        <sz val="12"/>
        <name val="Segoe UI"/>
        <family val="2"/>
        <scheme val="none"/>
      </font>
      <alignment horizontal="center" vertical="bottom" textRotation="0" indent="0" justifyLastLine="0" shrinkToFit="0" readingOrder="0"/>
      <protection locked="0" hidden="0"/>
    </dxf>
    <dxf>
      <numFmt numFmtId="14" formatCode="0.00%"/>
    </dxf>
    <dxf>
      <numFmt numFmtId="14" formatCode="0.00%"/>
    </dxf>
    <dxf>
      <numFmt numFmtId="34" formatCode="_(&quot;$&quot;* #,##0.00_);_(&quot;$&quot;* \(#,##0.00\);_(&quot;$&quot;* &quot;-&quot;??_);_(@_)"/>
      <border diagonalUp="0" diagonalDown="0" outline="0">
        <left/>
        <right style="medium">
          <color indexed="64"/>
        </right>
        <top/>
        <bottom/>
      </border>
    </dxf>
    <dxf>
      <numFmt numFmtId="34" formatCode="_(&quot;$&quot;* #,##0.00_);_(&quot;$&quot;* \(#,##0.00\);_(&quot;$&quot;* &quot;-&quot;??_);_(@_)"/>
      <border diagonalUp="0" diagonalDown="0">
        <left/>
        <right style="medium">
          <color indexed="64"/>
        </right>
        <top/>
        <bottom/>
        <vertical/>
        <horizontal/>
      </border>
    </dxf>
    <dxf>
      <numFmt numFmtId="34" formatCode="_(&quot;$&quot;* #,##0.00_);_(&quot;$&quot;* \(#,##0.00\);_(&quot;$&quot;* &quot;-&quot;??_);_(@_)"/>
      <border diagonalUp="0" diagonalDown="0" outline="0">
        <left/>
        <right style="medium">
          <color indexed="64"/>
        </right>
        <top/>
        <bottom/>
      </border>
    </dxf>
    <dxf>
      <font>
        <b val="0"/>
        <i val="0"/>
        <strike val="0"/>
        <condense val="0"/>
        <extend val="0"/>
        <outline val="0"/>
        <shadow val="0"/>
        <u val="none"/>
        <vertAlign val="baseline"/>
        <sz val="11"/>
        <color theme="1"/>
        <name val="Aptos Narrow"/>
        <family val="2"/>
        <scheme val="minor"/>
      </font>
      <numFmt numFmtId="34" formatCode="_(&quot;$&quot;* #,##0.00_);_(&quot;$&quot;* \(#,##0.00\);_(&quot;$&quot;* &quot;-&quot;??_);_(@_)"/>
      <border diagonalUp="0" diagonalDown="0">
        <left/>
        <right style="medium">
          <color indexed="64"/>
        </right>
        <top/>
        <bottom/>
        <vertical/>
        <horizontal/>
      </border>
    </dxf>
    <dxf>
      <numFmt numFmtId="34" formatCode="_(&quot;$&quot;* #,##0.00_);_(&quot;$&quot;* \(#,##0.00\);_(&quot;$&quot;* &quot;-&quot;??_);_(@_)"/>
      <border diagonalUp="0" diagonalDown="0" outline="0">
        <left/>
        <right style="medium">
          <color indexed="64"/>
        </right>
        <top/>
        <bottom/>
      </border>
    </dxf>
    <dxf>
      <numFmt numFmtId="34" formatCode="_(&quot;$&quot;* #,##0.00_);_(&quot;$&quot;* \(#,##0.00\);_(&quot;$&quot;* &quot;-&quot;??_);_(@_)"/>
      <border diagonalUp="0" diagonalDown="0">
        <left/>
        <right style="medium">
          <color indexed="64"/>
        </right>
        <top style="thin">
          <color indexed="64"/>
        </top>
        <bottom/>
        <vertical/>
        <horizontal/>
      </border>
    </dxf>
    <dxf>
      <border outline="0">
        <top style="thin">
          <color rgb="FF000000"/>
        </top>
      </border>
    </dxf>
    <dxf>
      <border outline="0">
        <bottom style="thin">
          <color rgb="FF000000"/>
        </bottom>
      </border>
    </dxf>
    <dxf>
      <font>
        <b/>
        <i val="0"/>
        <strike val="0"/>
        <condense val="0"/>
        <extend val="0"/>
        <outline val="0"/>
        <shadow val="0"/>
        <u val="none"/>
        <vertAlign val="baseline"/>
        <sz val="11"/>
        <color theme="0"/>
        <name val="Aptos Narrow"/>
        <family val="2"/>
        <scheme val="minor"/>
      </font>
      <fill>
        <patternFill patternType="solid">
          <fgColor theme="1"/>
          <bgColor rgb="FF17315A"/>
        </patternFill>
      </fill>
      <alignment horizontal="center" vertical="center" textRotation="0" wrapText="1" indent="0" justifyLastLine="0" shrinkToFit="0" readingOrder="0"/>
      <border diagonalUp="0" diagonalDown="0" outline="0">
        <left style="thin">
          <color indexed="64"/>
        </left>
        <right style="thin">
          <color indexed="64"/>
        </right>
        <top/>
        <bottom/>
      </border>
    </dxf>
    <dxf>
      <numFmt numFmtId="165" formatCode="0.0%"/>
    </dxf>
    <dxf>
      <border outline="0">
        <top style="thin">
          <color rgb="FF000000"/>
        </top>
      </border>
    </dxf>
    <dxf>
      <border outline="0">
        <bottom style="thin">
          <color rgb="FF000000"/>
        </bottom>
      </border>
    </dxf>
  </dxfs>
  <tableStyles count="0" defaultTableStyle="TableStyleMedium2" defaultPivotStyle="PivotStyleLight16"/>
  <colors>
    <mruColors>
      <color rgb="FF17315A"/>
      <color rgb="FFE47225"/>
      <color rgb="FFF9A71C"/>
      <color rgb="FF2D6E8D"/>
      <color rgb="FFECEE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BA8E5A-77B5-4E0F-85A0-2E709C0409AA}" name="CPRA" displayName="CPRA" ref="A8:J906" headerRowDxfId="2" dataDxfId="0" totalsRowDxfId="1" headerRowBorderDxfId="26" tableBorderDxfId="25">
  <autoFilter ref="A8:J906" xr:uid="{35BA8E5A-77B5-4E0F-85A0-2E709C0409AA}"/>
  <sortState xmlns:xlrd2="http://schemas.microsoft.com/office/spreadsheetml/2017/richdata2" ref="A9:J840">
    <sortCondition ref="H8:H840"/>
  </sortState>
  <tableColumns count="10">
    <tableColumn id="1" xr3:uid="{5581939D-5B4A-4A36-B7C6-70F825849C5C}" name="HCPCS Code" dataDxfId="12"/>
    <tableColumn id="2" xr3:uid="{4AC6941E-C76E-4C36-BDFD-156C3BA6D08D}" name="Service Category" dataDxfId="11"/>
    <tableColumn id="4" xr3:uid="{02480E2F-2F97-4B87-9F7F-4B476C5F217D}" name="Population Group" dataDxfId="10"/>
    <tableColumn id="3" xr3:uid="{80963691-7270-4C95-9EB2-5896FCB75E22}" name="Provider Type" dataDxfId="9"/>
    <tableColumn id="6" xr3:uid="{77698806-6A3B-450B-A421-FF41CA103478}" name="Geographical Location" dataDxfId="8"/>
    <tableColumn id="5" xr3:uid="{842E325A-8CBA-43BF-9E7C-02887C4D59BC}" name="Fiscal Year 2025 Base Medicaid Fee-For-Service Fee Schedule Payment Rates2" dataDxfId="7"/>
    <tableColumn id="7" xr3:uid="{AE51A547-DA8E-4B77-9578-E83339171682}" name="Fiscal Year 2025 Medicare Average Non-Facility Payment Rates3" dataDxfId="6"/>
    <tableColumn id="10" xr3:uid="{FD5577B7-9E32-4CE0-A38D-502044C8F789}" name="Comparison of Medicaid to Medicare Payment Rates" totalsRowFunction="average" dataDxfId="5" totalsRowDxfId="24" dataCellStyle="Percent"/>
    <tableColumn id="8" xr3:uid="{249E5811-5D25-49CE-8CB2-B0D13E2388B1}" name="Number of Medicaid-Paid Claims" dataDxfId="4"/>
    <tableColumn id="9" xr3:uid="{FCD278B1-22B2-465D-BB8C-9D7140C8306C}" name="Number of Medicaid Beneficiaries" dataDxfId="3"/>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C08EFC1-D4D8-4AE2-A3C6-36EC603E7B1A}" name="Summary8" displayName="Summary8" ref="B5:N77" headerRowDxfId="23" headerRowBorderDxfId="22" tableBorderDxfId="21">
  <autoFilter ref="B5:N77" xr:uid="{C2098B61-47DB-4B0F-A4C0-D7250EE33703}"/>
  <tableColumns count="13">
    <tableColumn id="1" xr3:uid="{96A8CDDB-A5B9-4BE2-8B74-3321866FC29D}" name="HCPCS Code"/>
    <tableColumn id="2" xr3:uid="{3C838CF9-E610-4640-B2D3-B5D40676F81E}" name="Provider Type"/>
    <tableColumn id="3" xr3:uid="{9EB97C06-2EF2-40D9-9A44-C184F811CFBA}" name="Primary Care"/>
    <tableColumn id="4" xr3:uid="{88E71AF2-81C1-4AD1-A84D-BE5027B96B00}" name="Obstetrics and Gynecological"/>
    <tableColumn id="5" xr3:uid="{A818B0F1-4E45-4694-BF11-DA175341659A}" name="Outpatient Mental Health and Substance Use Disorder"/>
    <tableColumn id="6" xr3:uid="{D45FF4D0-F26C-4A34-9AB4-324F1BC7A13B}" name="Geographical Location"/>
    <tableColumn id="7" xr3:uid="{4E17B79C-3E25-497B-9EA6-BB78B580BC75}" name="Population Group"/>
    <tableColumn id="8" xr3:uid="{4F7C4EBA-BD3C-4C9A-8633-E18CF9699D1E}" name="Base Medicaid Fee-for-Service Fee Schedule Payment Rates2" dataDxfId="20" totalsRowDxfId="19" dataCellStyle="Currency">
      <calculatedColumnFormula array="1" xml:space="preserve">
IFERROR(
    _xlfn.XLOOKUP(LEFT(TRIM(Summary8[[#This Row],[HCPCS Code]]),5),LEFT(TRIM(_xlfn.CHOOSECOLS(_xlfn._xlws.FILTER(#REF!,#REF!="N"),2)),5),VALUE(_xlfn.CHOOSECOLS(_xlfn._xlws.FILTER(#REF!,#REF!="N"),5))),
IFERROR(
    _xlfn.XLOOKUP(LEFT(TRIM(Summary8[[#This Row],[HCPCS Code]]),5),LEFT(TRIM(#REF!),5),VALUE(#REF!)),
    "")
)</calculatedColumnFormula>
    </tableColumn>
    <tableColumn id="14" xr3:uid="{9211040A-E174-4708-B902-624CD40F1F47}" name="Child Medicaid Fee-for-Service Fee Schedule Payment Rates3" dataDxfId="18" totalsRowDxfId="17" dataCellStyle="Currency">
      <calculatedColumnFormula array="1" xml:space="preserve">
IFERROR(
    _xlfn.XLOOKUP(LEFT(TRIM(Summary8[[#This Row],[HCPCS Code]]),5),LEFT(TRIM(_xlfn.CHOOSECOLS(_xlfn._xlws.FILTER(#REF!,#REF!="N"),2)),5),VALUE(_xlfn.CHOOSECOLS(_xlfn._xlws.FILTER(#REF!,#REF!="N"),6))),
IFERROR(
    _xlfn.XLOOKUP(LEFT(TRIM(Summary8[[#This Row],[HCPCS Code]]),5),LEFT(TRIM(#REF!),5),VALUE(#REF!)),
    "")
)</calculatedColumnFormula>
    </tableColumn>
    <tableColumn id="9" xr3:uid="{5965BF39-FE66-4E15-8E17-6863DF9F2D46}" name="Minimum CA Locality Medicare Non-Facility Payment Rates3,4" dataDxfId="16" totalsRowDxfId="15">
      <calculatedColumnFormula array="1">_xlfn.IFNA(_xlfn.XLOOKUP(LEFT(TRIM(Summary8[[#This Row],[HCPCS Code]]),5),LEFT(TRIM(#REF!),5),#REF!),"")</calculatedColumnFormula>
    </tableColumn>
    <tableColumn id="12" xr3:uid="{EDE7ECB6-77F8-4572-8BE5-9262DE973B93}" name="Comparison of Medicaid to Medicare Payment Rates" totalsRowFunction="custom" dataDxfId="14" totalsRowDxfId="13" dataCellStyle="Percent">
      <calculatedColumnFormula>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calculatedColumnFormula>
      <totalsRowFormula>AVERAGE(Summary8[Comparison of Medicaid to Medicare Payment Rates])</totalsRowFormula>
    </tableColumn>
    <tableColumn id="10" xr3:uid="{18CDAE97-15CC-43D6-B87A-AC895A16CB07}" name="Calendar Year 2024_x000a_Number of Medicaid-Paid Claims5"/>
    <tableColumn id="11" xr3:uid="{3D2A3A29-6054-4A9D-8C17-97040DA186AB}" name="Calendar Year 2024_x000a_Number of Medicaid Beneficiaries5"/>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medicaid.gov/medicaid/access-care/documentation-of-access-care-and-service-payment-rates" TargetMode="External"/><Relationship Id="rId1" Type="http://schemas.openxmlformats.org/officeDocument/2006/relationships/hyperlink" Target="https://mcweb.apps.prd.cammis.medi-cal.ca.gov/rates?tab=rates"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cms.gov/medicare/payment/fee-schedules/physician/pfs-relative-value-files" TargetMode="External"/><Relationship Id="rId2" Type="http://schemas.openxmlformats.org/officeDocument/2006/relationships/hyperlink" Target="https://www.medicaid.gov/medicaid/access-care/documentation-of-access-care-and-service-payment-rates" TargetMode="External"/><Relationship Id="rId1" Type="http://schemas.openxmlformats.org/officeDocument/2006/relationships/hyperlink" Target="https://mcweb.apps.prd.cammis.medi-cal.ca.gov/rates?tab=rates" TargetMode="External"/><Relationship Id="rId5" Type="http://schemas.openxmlformats.org/officeDocument/2006/relationships/table" Target="../tables/table2.xml"/><Relationship Id="rId4" Type="http://schemas.openxmlformats.org/officeDocument/2006/relationships/hyperlink" Target="https://www.dhcs.ca.gov/SPA/Documents/Attach-4-19-B-pgs-1-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8F445-87E5-4825-8CE9-33047CD306DF}">
  <sheetPr>
    <tabColor rgb="FFF9A71C"/>
  </sheetPr>
  <dimension ref="A1:XFC906"/>
  <sheetViews>
    <sheetView tabSelected="1" zoomScale="70" zoomScaleNormal="70" workbookViewId="0">
      <selection sqref="A1:J1"/>
    </sheetView>
  </sheetViews>
  <sheetFormatPr defaultColWidth="0" defaultRowHeight="16.5" x14ac:dyDescent="0.3"/>
  <cols>
    <col min="1" max="1" width="68.28515625" style="18" bestFit="1" customWidth="1"/>
    <col min="2" max="2" width="57.5703125" style="39" bestFit="1" customWidth="1"/>
    <col min="3" max="3" width="18.140625" style="18" bestFit="1" customWidth="1"/>
    <col min="4" max="4" width="54.140625" style="18" bestFit="1" customWidth="1"/>
    <col min="5" max="5" width="20.5703125" style="18" bestFit="1" customWidth="1"/>
    <col min="6" max="6" width="32" style="18" bestFit="1" customWidth="1"/>
    <col min="7" max="7" width="28" style="18" customWidth="1"/>
    <col min="8" max="8" width="26.7109375" style="18" bestFit="1" customWidth="1"/>
    <col min="9" max="9" width="25" style="18" customWidth="1"/>
    <col min="10" max="10" width="28.5703125" style="18" customWidth="1"/>
    <col min="11" max="11" width="12.7109375" style="18" hidden="1"/>
    <col min="12" max="16383" width="9.140625" style="18" hidden="1"/>
    <col min="16384" max="16384" width="21" style="18" hidden="1" customWidth="1"/>
  </cols>
  <sheetData>
    <row r="1" spans="1:10" x14ac:dyDescent="0.3">
      <c r="A1" s="17" t="s">
        <v>103</v>
      </c>
      <c r="B1" s="17"/>
      <c r="C1" s="17"/>
      <c r="D1" s="17"/>
      <c r="E1" s="17"/>
      <c r="F1" s="17"/>
      <c r="G1" s="17"/>
      <c r="H1" s="17"/>
      <c r="I1" s="17"/>
      <c r="J1" s="17"/>
    </row>
    <row r="2" spans="1:10" ht="37.5" x14ac:dyDescent="0.7">
      <c r="A2" s="19" t="s">
        <v>0</v>
      </c>
      <c r="B2" s="19"/>
      <c r="C2" s="19"/>
      <c r="D2" s="19"/>
      <c r="E2" s="19"/>
      <c r="F2" s="19"/>
      <c r="G2" s="19"/>
      <c r="H2" s="19"/>
      <c r="I2" s="19"/>
      <c r="J2" s="19"/>
    </row>
    <row r="3" spans="1:10" ht="51" customHeight="1" x14ac:dyDescent="0.3">
      <c r="A3" s="20" t="s">
        <v>1</v>
      </c>
      <c r="B3" s="20"/>
      <c r="C3" s="20"/>
      <c r="D3" s="20"/>
      <c r="E3" s="20"/>
      <c r="F3" s="20"/>
      <c r="G3" s="20"/>
      <c r="H3" s="20"/>
      <c r="I3" s="20"/>
      <c r="J3" s="20"/>
    </row>
    <row r="4" spans="1:10" ht="17.25" x14ac:dyDescent="0.3">
      <c r="A4" s="21" t="s">
        <v>2</v>
      </c>
      <c r="B4" s="21"/>
      <c r="C4" s="21"/>
      <c r="D4" s="21"/>
      <c r="E4" s="21"/>
      <c r="F4" s="21"/>
      <c r="G4" s="21"/>
      <c r="H4" s="21"/>
      <c r="I4" s="21"/>
      <c r="J4" s="21"/>
    </row>
    <row r="5" spans="1:10" ht="18.75" x14ac:dyDescent="0.3">
      <c r="A5" s="22" t="s">
        <v>3</v>
      </c>
      <c r="B5" s="22"/>
      <c r="C5" s="22"/>
      <c r="D5" s="22"/>
      <c r="E5" s="22"/>
      <c r="F5" s="22"/>
      <c r="G5" s="22"/>
      <c r="H5" s="22"/>
      <c r="I5" s="22"/>
      <c r="J5" s="22"/>
    </row>
    <row r="6" spans="1:10" ht="18.75" x14ac:dyDescent="0.3">
      <c r="A6" s="22" t="s">
        <v>4</v>
      </c>
      <c r="B6" s="22"/>
      <c r="C6" s="22"/>
      <c r="D6" s="22"/>
      <c r="E6" s="22"/>
      <c r="F6" s="22"/>
      <c r="G6" s="22"/>
      <c r="H6" s="22"/>
      <c r="I6" s="22"/>
      <c r="J6" s="22"/>
    </row>
    <row r="7" spans="1:10" ht="42" customHeight="1" x14ac:dyDescent="0.3">
      <c r="A7" s="23" t="s">
        <v>5</v>
      </c>
      <c r="B7" s="23"/>
      <c r="C7" s="23"/>
      <c r="D7" s="23"/>
      <c r="E7" s="23"/>
      <c r="F7" s="23"/>
      <c r="G7" s="23"/>
      <c r="H7" s="23"/>
      <c r="I7" s="23"/>
      <c r="J7" s="23"/>
    </row>
    <row r="8" spans="1:10" ht="70.5" x14ac:dyDescent="0.3">
      <c r="A8" s="24" t="s">
        <v>6</v>
      </c>
      <c r="B8" s="25" t="s">
        <v>7</v>
      </c>
      <c r="C8" s="25" t="s">
        <v>8</v>
      </c>
      <c r="D8" s="26" t="s">
        <v>9</v>
      </c>
      <c r="E8" s="25" t="s">
        <v>10</v>
      </c>
      <c r="F8" s="27" t="s">
        <v>11</v>
      </c>
      <c r="G8" s="27" t="s">
        <v>12</v>
      </c>
      <c r="H8" s="27" t="s">
        <v>13</v>
      </c>
      <c r="I8" s="27" t="s">
        <v>14</v>
      </c>
      <c r="J8" s="27" t="s">
        <v>15</v>
      </c>
    </row>
    <row r="9" spans="1:10" ht="17.25" x14ac:dyDescent="0.3">
      <c r="A9" s="28" t="s">
        <v>16</v>
      </c>
      <c r="B9" s="29" t="s">
        <v>17</v>
      </c>
      <c r="C9" s="30" t="s">
        <v>18</v>
      </c>
      <c r="D9" s="30" t="s">
        <v>19</v>
      </c>
      <c r="E9" s="30" t="s">
        <v>20</v>
      </c>
      <c r="F9" s="31">
        <v>8.17</v>
      </c>
      <c r="G9" s="31">
        <v>10.885366873620686</v>
      </c>
      <c r="H9" s="32">
        <v>0.75054888777326967</v>
      </c>
      <c r="I9" s="33" t="s">
        <v>21</v>
      </c>
      <c r="J9" s="33" t="s">
        <v>21</v>
      </c>
    </row>
    <row r="10" spans="1:10" ht="17.25" x14ac:dyDescent="0.3">
      <c r="A10" s="28" t="s">
        <v>16</v>
      </c>
      <c r="B10" s="29" t="s">
        <v>17</v>
      </c>
      <c r="C10" s="30" t="s">
        <v>18</v>
      </c>
      <c r="D10" s="30" t="s">
        <v>22</v>
      </c>
      <c r="E10" s="30" t="s">
        <v>20</v>
      </c>
      <c r="F10" s="31">
        <v>8.17</v>
      </c>
      <c r="G10" s="31">
        <v>10.885366873620686</v>
      </c>
      <c r="H10" s="32">
        <v>0.75054888777326967</v>
      </c>
      <c r="I10" s="33" t="s">
        <v>21</v>
      </c>
      <c r="J10" s="33" t="s">
        <v>21</v>
      </c>
    </row>
    <row r="11" spans="1:10" ht="17.25" x14ac:dyDescent="0.3">
      <c r="A11" s="28" t="s">
        <v>23</v>
      </c>
      <c r="B11" s="29" t="s">
        <v>17</v>
      </c>
      <c r="C11" s="30" t="s">
        <v>18</v>
      </c>
      <c r="D11" s="30" t="s">
        <v>19</v>
      </c>
      <c r="E11" s="30" t="s">
        <v>20</v>
      </c>
      <c r="F11" s="31">
        <v>17.77</v>
      </c>
      <c r="G11" s="31">
        <v>23.498393774137927</v>
      </c>
      <c r="H11" s="32">
        <v>0.7562219005606019</v>
      </c>
      <c r="I11" s="33" t="s">
        <v>21</v>
      </c>
      <c r="J11" s="33" t="s">
        <v>21</v>
      </c>
    </row>
    <row r="12" spans="1:10" ht="17.25" x14ac:dyDescent="0.3">
      <c r="A12" s="28" t="s">
        <v>23</v>
      </c>
      <c r="B12" s="29" t="s">
        <v>17</v>
      </c>
      <c r="C12" s="30" t="s">
        <v>18</v>
      </c>
      <c r="D12" s="30" t="s">
        <v>22</v>
      </c>
      <c r="E12" s="30" t="s">
        <v>20</v>
      </c>
      <c r="F12" s="31">
        <v>17.77</v>
      </c>
      <c r="G12" s="31">
        <v>23.498393774137927</v>
      </c>
      <c r="H12" s="32">
        <v>0.7562219005606019</v>
      </c>
      <c r="I12" s="33" t="s">
        <v>21</v>
      </c>
      <c r="J12" s="33" t="s">
        <v>21</v>
      </c>
    </row>
    <row r="13" spans="1:10" ht="17.25" x14ac:dyDescent="0.3">
      <c r="A13" s="28" t="s">
        <v>24</v>
      </c>
      <c r="B13" s="29" t="s">
        <v>17</v>
      </c>
      <c r="C13" s="30" t="s">
        <v>18</v>
      </c>
      <c r="D13" s="30" t="s">
        <v>19</v>
      </c>
      <c r="E13" s="30" t="s">
        <v>20</v>
      </c>
      <c r="F13" s="31">
        <v>17.940000000000001</v>
      </c>
      <c r="G13" s="31">
        <v>22.917372556379302</v>
      </c>
      <c r="H13" s="32">
        <v>0.78281225109316488</v>
      </c>
      <c r="I13" s="33">
        <v>258</v>
      </c>
      <c r="J13" s="33">
        <v>253</v>
      </c>
    </row>
    <row r="14" spans="1:10" ht="17.25" x14ac:dyDescent="0.3">
      <c r="A14" s="28" t="s">
        <v>24</v>
      </c>
      <c r="B14" s="29" t="s">
        <v>25</v>
      </c>
      <c r="C14" s="30" t="s">
        <v>18</v>
      </c>
      <c r="D14" s="30" t="s">
        <v>19</v>
      </c>
      <c r="E14" s="30" t="s">
        <v>20</v>
      </c>
      <c r="F14" s="31">
        <v>17.940000000000001</v>
      </c>
      <c r="G14" s="31">
        <v>22.917372556379302</v>
      </c>
      <c r="H14" s="32">
        <v>0.78281225109316488</v>
      </c>
      <c r="I14" s="33">
        <v>258</v>
      </c>
      <c r="J14" s="33">
        <v>253</v>
      </c>
    </row>
    <row r="15" spans="1:10" ht="17.25" x14ac:dyDescent="0.3">
      <c r="A15" s="28" t="s">
        <v>24</v>
      </c>
      <c r="B15" s="29" t="s">
        <v>26</v>
      </c>
      <c r="C15" s="30" t="s">
        <v>18</v>
      </c>
      <c r="D15" s="30" t="s">
        <v>19</v>
      </c>
      <c r="E15" s="30" t="s">
        <v>20</v>
      </c>
      <c r="F15" s="31">
        <v>17.940000000000001</v>
      </c>
      <c r="G15" s="31">
        <v>22.917372556379302</v>
      </c>
      <c r="H15" s="32">
        <v>0.78281225109316488</v>
      </c>
      <c r="I15" s="33">
        <v>258</v>
      </c>
      <c r="J15" s="33">
        <v>253</v>
      </c>
    </row>
    <row r="16" spans="1:10" ht="17.25" x14ac:dyDescent="0.3">
      <c r="A16" s="28" t="s">
        <v>24</v>
      </c>
      <c r="B16" s="29" t="s">
        <v>17</v>
      </c>
      <c r="C16" s="30" t="s">
        <v>18</v>
      </c>
      <c r="D16" s="30" t="s">
        <v>22</v>
      </c>
      <c r="E16" s="30" t="s">
        <v>20</v>
      </c>
      <c r="F16" s="31">
        <v>17.940000000000001</v>
      </c>
      <c r="G16" s="31">
        <v>22.917372556379302</v>
      </c>
      <c r="H16" s="32">
        <v>0.78281225109316488</v>
      </c>
      <c r="I16" s="33">
        <v>11</v>
      </c>
      <c r="J16" s="33">
        <v>11</v>
      </c>
    </row>
    <row r="17" spans="1:10" ht="17.25" x14ac:dyDescent="0.3">
      <c r="A17" s="28" t="s">
        <v>24</v>
      </c>
      <c r="B17" s="29" t="s">
        <v>25</v>
      </c>
      <c r="C17" s="30" t="s">
        <v>18</v>
      </c>
      <c r="D17" s="30" t="s">
        <v>22</v>
      </c>
      <c r="E17" s="30" t="s">
        <v>20</v>
      </c>
      <c r="F17" s="31">
        <v>17.940000000000001</v>
      </c>
      <c r="G17" s="31">
        <v>22.917372556379302</v>
      </c>
      <c r="H17" s="32">
        <v>0.78281225109316488</v>
      </c>
      <c r="I17" s="33">
        <v>11</v>
      </c>
      <c r="J17" s="33">
        <v>11</v>
      </c>
    </row>
    <row r="18" spans="1:10" ht="17.25" x14ac:dyDescent="0.3">
      <c r="A18" s="28" t="s">
        <v>24</v>
      </c>
      <c r="B18" s="29" t="s">
        <v>26</v>
      </c>
      <c r="C18" s="30" t="s">
        <v>18</v>
      </c>
      <c r="D18" s="30" t="s">
        <v>22</v>
      </c>
      <c r="E18" s="30" t="s">
        <v>20</v>
      </c>
      <c r="F18" s="31">
        <v>17.940000000000001</v>
      </c>
      <c r="G18" s="31">
        <v>22.917372556379302</v>
      </c>
      <c r="H18" s="32">
        <v>0.78281225109316488</v>
      </c>
      <c r="I18" s="33">
        <v>11</v>
      </c>
      <c r="J18" s="33">
        <v>11</v>
      </c>
    </row>
    <row r="19" spans="1:10" ht="17.25" x14ac:dyDescent="0.3">
      <c r="A19" s="28" t="s">
        <v>27</v>
      </c>
      <c r="B19" s="29" t="s">
        <v>17</v>
      </c>
      <c r="C19" s="30" t="s">
        <v>18</v>
      </c>
      <c r="D19" s="30" t="s">
        <v>19</v>
      </c>
      <c r="E19" s="30" t="s">
        <v>20</v>
      </c>
      <c r="F19" s="31">
        <v>55</v>
      </c>
      <c r="G19" s="31">
        <v>66.979038694655159</v>
      </c>
      <c r="H19" s="32">
        <v>0.82115242427910407</v>
      </c>
      <c r="I19" s="33">
        <v>15</v>
      </c>
      <c r="J19" s="33">
        <v>12</v>
      </c>
    </row>
    <row r="20" spans="1:10" ht="17.25" x14ac:dyDescent="0.3">
      <c r="A20" s="28" t="s">
        <v>28</v>
      </c>
      <c r="B20" s="29" t="s">
        <v>17</v>
      </c>
      <c r="C20" s="30" t="s">
        <v>18</v>
      </c>
      <c r="D20" s="30" t="s">
        <v>19</v>
      </c>
      <c r="E20" s="30" t="s">
        <v>20</v>
      </c>
      <c r="F20" s="31">
        <v>52.27</v>
      </c>
      <c r="G20" s="31">
        <v>63.539122267241375</v>
      </c>
      <c r="H20" s="32">
        <v>0.82264277715634493</v>
      </c>
      <c r="I20" s="33" t="s">
        <v>21</v>
      </c>
      <c r="J20" s="33" t="s">
        <v>21</v>
      </c>
    </row>
    <row r="21" spans="1:10" ht="17.25" x14ac:dyDescent="0.3">
      <c r="A21" s="28" t="s">
        <v>29</v>
      </c>
      <c r="B21" s="29" t="s">
        <v>17</v>
      </c>
      <c r="C21" s="30" t="s">
        <v>18</v>
      </c>
      <c r="D21" s="30" t="s">
        <v>19</v>
      </c>
      <c r="E21" s="30" t="s">
        <v>20</v>
      </c>
      <c r="F21" s="31">
        <v>72.81</v>
      </c>
      <c r="G21" s="31">
        <v>86.162900143275849</v>
      </c>
      <c r="H21" s="32">
        <v>0.84502726671140371</v>
      </c>
      <c r="I21" s="33" t="s">
        <v>21</v>
      </c>
      <c r="J21" s="33" t="s">
        <v>21</v>
      </c>
    </row>
    <row r="22" spans="1:10" ht="17.25" x14ac:dyDescent="0.3">
      <c r="A22" s="28" t="s">
        <v>30</v>
      </c>
      <c r="B22" s="29" t="s">
        <v>17</v>
      </c>
      <c r="C22" s="30" t="s">
        <v>18</v>
      </c>
      <c r="D22" s="30" t="s">
        <v>19</v>
      </c>
      <c r="E22" s="30" t="s">
        <v>20</v>
      </c>
      <c r="F22" s="31">
        <v>82.02</v>
      </c>
      <c r="G22" s="31">
        <v>96.840457485344814</v>
      </c>
      <c r="H22" s="32">
        <v>0.8469600632815304</v>
      </c>
      <c r="I22" s="33">
        <v>152792</v>
      </c>
      <c r="J22" s="33">
        <v>100874</v>
      </c>
    </row>
    <row r="23" spans="1:10" ht="17.25" x14ac:dyDescent="0.3">
      <c r="A23" s="28" t="s">
        <v>30</v>
      </c>
      <c r="B23" s="29" t="s">
        <v>25</v>
      </c>
      <c r="C23" s="30" t="s">
        <v>18</v>
      </c>
      <c r="D23" s="30" t="s">
        <v>19</v>
      </c>
      <c r="E23" s="30" t="s">
        <v>20</v>
      </c>
      <c r="F23" s="31">
        <v>82.02</v>
      </c>
      <c r="G23" s="31">
        <v>96.840457485344814</v>
      </c>
      <c r="H23" s="32">
        <v>0.8469600632815304</v>
      </c>
      <c r="I23" s="33">
        <v>152792</v>
      </c>
      <c r="J23" s="33">
        <v>100874</v>
      </c>
    </row>
    <row r="24" spans="1:10" ht="17.25" x14ac:dyDescent="0.3">
      <c r="A24" s="28" t="s">
        <v>30</v>
      </c>
      <c r="B24" s="29" t="s">
        <v>26</v>
      </c>
      <c r="C24" s="30" t="s">
        <v>18</v>
      </c>
      <c r="D24" s="30" t="s">
        <v>19</v>
      </c>
      <c r="E24" s="30" t="s">
        <v>20</v>
      </c>
      <c r="F24" s="31">
        <v>82.02</v>
      </c>
      <c r="G24" s="31">
        <v>96.840457485344814</v>
      </c>
      <c r="H24" s="32">
        <v>0.8469600632815304</v>
      </c>
      <c r="I24" s="33">
        <v>152792</v>
      </c>
      <c r="J24" s="33">
        <v>100874</v>
      </c>
    </row>
    <row r="25" spans="1:10" ht="17.25" x14ac:dyDescent="0.3">
      <c r="A25" s="28" t="s">
        <v>30</v>
      </c>
      <c r="B25" s="29" t="s">
        <v>17</v>
      </c>
      <c r="C25" s="30" t="s">
        <v>18</v>
      </c>
      <c r="D25" s="30" t="s">
        <v>22</v>
      </c>
      <c r="E25" s="30" t="s">
        <v>20</v>
      </c>
      <c r="F25" s="31">
        <v>82.02</v>
      </c>
      <c r="G25" s="31">
        <v>96.840457485344814</v>
      </c>
      <c r="H25" s="32">
        <v>0.8469600632815304</v>
      </c>
      <c r="I25" s="33">
        <v>32293</v>
      </c>
      <c r="J25" s="33">
        <v>21038</v>
      </c>
    </row>
    <row r="26" spans="1:10" ht="17.25" x14ac:dyDescent="0.3">
      <c r="A26" s="28" t="s">
        <v>30</v>
      </c>
      <c r="B26" s="29" t="s">
        <v>25</v>
      </c>
      <c r="C26" s="30" t="s">
        <v>18</v>
      </c>
      <c r="D26" s="30" t="s">
        <v>22</v>
      </c>
      <c r="E26" s="30" t="s">
        <v>20</v>
      </c>
      <c r="F26" s="31">
        <v>82.02</v>
      </c>
      <c r="G26" s="31">
        <v>96.840457485344814</v>
      </c>
      <c r="H26" s="32">
        <v>0.8469600632815304</v>
      </c>
      <c r="I26" s="33">
        <v>32293</v>
      </c>
      <c r="J26" s="33">
        <v>21038</v>
      </c>
    </row>
    <row r="27" spans="1:10" ht="17.25" x14ac:dyDescent="0.3">
      <c r="A27" s="28" t="s">
        <v>30</v>
      </c>
      <c r="B27" s="29" t="s">
        <v>26</v>
      </c>
      <c r="C27" s="30" t="s">
        <v>18</v>
      </c>
      <c r="D27" s="30" t="s">
        <v>22</v>
      </c>
      <c r="E27" s="30" t="s">
        <v>20</v>
      </c>
      <c r="F27" s="31">
        <v>82.02</v>
      </c>
      <c r="G27" s="31">
        <v>96.840457485344814</v>
      </c>
      <c r="H27" s="32">
        <v>0.8469600632815304</v>
      </c>
      <c r="I27" s="33">
        <v>32293</v>
      </c>
      <c r="J27" s="33">
        <v>21038</v>
      </c>
    </row>
    <row r="28" spans="1:10" ht="17.25" x14ac:dyDescent="0.3">
      <c r="A28" s="28" t="s">
        <v>31</v>
      </c>
      <c r="B28" s="29" t="s">
        <v>17</v>
      </c>
      <c r="C28" s="30" t="s">
        <v>18</v>
      </c>
      <c r="D28" s="30" t="s">
        <v>19</v>
      </c>
      <c r="E28" s="30" t="s">
        <v>20</v>
      </c>
      <c r="F28" s="31">
        <v>44.84</v>
      </c>
      <c r="G28" s="31">
        <v>52.825504154655178</v>
      </c>
      <c r="H28" s="32">
        <v>0.84883240997991571</v>
      </c>
      <c r="I28" s="33">
        <v>778</v>
      </c>
      <c r="J28" s="33">
        <v>374</v>
      </c>
    </row>
    <row r="29" spans="1:10" ht="17.25" x14ac:dyDescent="0.3">
      <c r="A29" s="28" t="s">
        <v>31</v>
      </c>
      <c r="B29" s="29" t="s">
        <v>25</v>
      </c>
      <c r="C29" s="30" t="s">
        <v>18</v>
      </c>
      <c r="D29" s="30" t="s">
        <v>19</v>
      </c>
      <c r="E29" s="30" t="s">
        <v>20</v>
      </c>
      <c r="F29" s="31">
        <v>44.84</v>
      </c>
      <c r="G29" s="31">
        <v>52.825504154655178</v>
      </c>
      <c r="H29" s="32">
        <v>0.84883240997991571</v>
      </c>
      <c r="I29" s="33">
        <v>778</v>
      </c>
      <c r="J29" s="33">
        <v>374</v>
      </c>
    </row>
    <row r="30" spans="1:10" ht="17.25" x14ac:dyDescent="0.3">
      <c r="A30" s="28" t="s">
        <v>31</v>
      </c>
      <c r="B30" s="29" t="s">
        <v>26</v>
      </c>
      <c r="C30" s="30" t="s">
        <v>18</v>
      </c>
      <c r="D30" s="30" t="s">
        <v>19</v>
      </c>
      <c r="E30" s="30" t="s">
        <v>20</v>
      </c>
      <c r="F30" s="31">
        <v>44.84</v>
      </c>
      <c r="G30" s="31">
        <v>52.825504154655178</v>
      </c>
      <c r="H30" s="32">
        <v>0.84883240997991571</v>
      </c>
      <c r="I30" s="33">
        <v>778</v>
      </c>
      <c r="J30" s="33">
        <v>374</v>
      </c>
    </row>
    <row r="31" spans="1:10" ht="17.25" x14ac:dyDescent="0.3">
      <c r="A31" s="28" t="s">
        <v>31</v>
      </c>
      <c r="B31" s="29" t="s">
        <v>17</v>
      </c>
      <c r="C31" s="30" t="s">
        <v>18</v>
      </c>
      <c r="D31" s="30" t="s">
        <v>22</v>
      </c>
      <c r="E31" s="30" t="s">
        <v>20</v>
      </c>
      <c r="F31" s="31">
        <v>44.84</v>
      </c>
      <c r="G31" s="31">
        <v>52.825504154655178</v>
      </c>
      <c r="H31" s="32">
        <v>0.84883240997991571</v>
      </c>
      <c r="I31" s="33">
        <v>66</v>
      </c>
      <c r="J31" s="33">
        <v>39</v>
      </c>
    </row>
    <row r="32" spans="1:10" ht="17.25" x14ac:dyDescent="0.3">
      <c r="A32" s="28" t="s">
        <v>31</v>
      </c>
      <c r="B32" s="29" t="s">
        <v>25</v>
      </c>
      <c r="C32" s="30" t="s">
        <v>18</v>
      </c>
      <c r="D32" s="30" t="s">
        <v>22</v>
      </c>
      <c r="E32" s="30" t="s">
        <v>20</v>
      </c>
      <c r="F32" s="31">
        <v>44.84</v>
      </c>
      <c r="G32" s="31">
        <v>52.825504154655178</v>
      </c>
      <c r="H32" s="32">
        <v>0.84883240997991571</v>
      </c>
      <c r="I32" s="33">
        <v>66</v>
      </c>
      <c r="J32" s="33">
        <v>39</v>
      </c>
    </row>
    <row r="33" spans="1:10" ht="17.25" x14ac:dyDescent="0.3">
      <c r="A33" s="28" t="s">
        <v>31</v>
      </c>
      <c r="B33" s="29" t="s">
        <v>26</v>
      </c>
      <c r="C33" s="30" t="s">
        <v>18</v>
      </c>
      <c r="D33" s="30" t="s">
        <v>22</v>
      </c>
      <c r="E33" s="30" t="s">
        <v>20</v>
      </c>
      <c r="F33" s="31">
        <v>44.84</v>
      </c>
      <c r="G33" s="31">
        <v>52.825504154655178</v>
      </c>
      <c r="H33" s="32">
        <v>0.84883240997991571</v>
      </c>
      <c r="I33" s="33">
        <v>66</v>
      </c>
      <c r="J33" s="33">
        <v>39</v>
      </c>
    </row>
    <row r="34" spans="1:10" ht="17.25" x14ac:dyDescent="0.3">
      <c r="A34" s="28" t="s">
        <v>32</v>
      </c>
      <c r="B34" s="29" t="s">
        <v>17</v>
      </c>
      <c r="C34" s="30" t="s">
        <v>18</v>
      </c>
      <c r="D34" s="30" t="s">
        <v>19</v>
      </c>
      <c r="E34" s="30" t="s">
        <v>20</v>
      </c>
      <c r="F34" s="31">
        <v>247.09</v>
      </c>
      <c r="G34" s="31">
        <v>290.64321837534482</v>
      </c>
      <c r="H34" s="32">
        <v>0.85014885735575996</v>
      </c>
      <c r="I34" s="33">
        <v>175</v>
      </c>
      <c r="J34" s="33">
        <v>170</v>
      </c>
    </row>
    <row r="35" spans="1:10" ht="17.25" x14ac:dyDescent="0.3">
      <c r="A35" s="28" t="s">
        <v>32</v>
      </c>
      <c r="B35" s="29" t="s">
        <v>26</v>
      </c>
      <c r="C35" s="30" t="s">
        <v>18</v>
      </c>
      <c r="D35" s="30" t="s">
        <v>19</v>
      </c>
      <c r="E35" s="30" t="s">
        <v>20</v>
      </c>
      <c r="F35" s="31">
        <v>247.09</v>
      </c>
      <c r="G35" s="31">
        <v>290.64321837534482</v>
      </c>
      <c r="H35" s="32">
        <v>0.85014885735575996</v>
      </c>
      <c r="I35" s="33">
        <v>175</v>
      </c>
      <c r="J35" s="33">
        <v>170</v>
      </c>
    </row>
    <row r="36" spans="1:10" ht="17.25" x14ac:dyDescent="0.3">
      <c r="A36" s="28" t="s">
        <v>32</v>
      </c>
      <c r="B36" s="29" t="s">
        <v>17</v>
      </c>
      <c r="C36" s="30" t="s">
        <v>18</v>
      </c>
      <c r="D36" s="30" t="s">
        <v>22</v>
      </c>
      <c r="E36" s="30" t="s">
        <v>20</v>
      </c>
      <c r="F36" s="31">
        <v>247.09</v>
      </c>
      <c r="G36" s="31">
        <v>290.64321837534482</v>
      </c>
      <c r="H36" s="32">
        <v>0.85014885735575996</v>
      </c>
      <c r="I36" s="33">
        <v>85</v>
      </c>
      <c r="J36" s="33">
        <v>85</v>
      </c>
    </row>
    <row r="37" spans="1:10" ht="17.25" x14ac:dyDescent="0.3">
      <c r="A37" s="28" t="s">
        <v>32</v>
      </c>
      <c r="B37" s="29" t="s">
        <v>26</v>
      </c>
      <c r="C37" s="30" t="s">
        <v>18</v>
      </c>
      <c r="D37" s="30" t="s">
        <v>22</v>
      </c>
      <c r="E37" s="30" t="s">
        <v>20</v>
      </c>
      <c r="F37" s="31">
        <v>247.09</v>
      </c>
      <c r="G37" s="31">
        <v>290.64321837534482</v>
      </c>
      <c r="H37" s="32">
        <v>0.85014885735575996</v>
      </c>
      <c r="I37" s="33">
        <v>85</v>
      </c>
      <c r="J37" s="33">
        <v>85</v>
      </c>
    </row>
    <row r="38" spans="1:10" ht="17.25" x14ac:dyDescent="0.3">
      <c r="A38" s="28" t="s">
        <v>33</v>
      </c>
      <c r="B38" s="29" t="s">
        <v>17</v>
      </c>
      <c r="C38" s="30" t="s">
        <v>18</v>
      </c>
      <c r="D38" s="30" t="s">
        <v>19</v>
      </c>
      <c r="E38" s="30" t="s">
        <v>20</v>
      </c>
      <c r="F38" s="31">
        <v>51.66</v>
      </c>
      <c r="G38" s="31">
        <v>60.600610051724125</v>
      </c>
      <c r="H38" s="32">
        <v>0.85246666586205821</v>
      </c>
      <c r="I38" s="33">
        <v>27284</v>
      </c>
      <c r="J38" s="33">
        <v>22078</v>
      </c>
    </row>
    <row r="39" spans="1:10" ht="17.25" x14ac:dyDescent="0.3">
      <c r="A39" s="28" t="s">
        <v>33</v>
      </c>
      <c r="B39" s="29" t="s">
        <v>25</v>
      </c>
      <c r="C39" s="30" t="s">
        <v>18</v>
      </c>
      <c r="D39" s="30" t="s">
        <v>19</v>
      </c>
      <c r="E39" s="30" t="s">
        <v>20</v>
      </c>
      <c r="F39" s="31">
        <v>51.66</v>
      </c>
      <c r="G39" s="31">
        <v>60.600610051724125</v>
      </c>
      <c r="H39" s="32">
        <v>0.85246666586205821</v>
      </c>
      <c r="I39" s="33">
        <v>27284</v>
      </c>
      <c r="J39" s="33">
        <v>22078</v>
      </c>
    </row>
    <row r="40" spans="1:10" ht="17.25" x14ac:dyDescent="0.3">
      <c r="A40" s="28" t="s">
        <v>33</v>
      </c>
      <c r="B40" s="29" t="s">
        <v>26</v>
      </c>
      <c r="C40" s="30" t="s">
        <v>18</v>
      </c>
      <c r="D40" s="30" t="s">
        <v>19</v>
      </c>
      <c r="E40" s="30" t="s">
        <v>20</v>
      </c>
      <c r="F40" s="31">
        <v>51.66</v>
      </c>
      <c r="G40" s="31">
        <v>60.600610051724125</v>
      </c>
      <c r="H40" s="32">
        <v>0.85246666586205821</v>
      </c>
      <c r="I40" s="33">
        <v>27284</v>
      </c>
      <c r="J40" s="33">
        <v>22078</v>
      </c>
    </row>
    <row r="41" spans="1:10" ht="17.25" x14ac:dyDescent="0.3">
      <c r="A41" s="28" t="s">
        <v>33</v>
      </c>
      <c r="B41" s="29" t="s">
        <v>17</v>
      </c>
      <c r="C41" s="30" t="s">
        <v>18</v>
      </c>
      <c r="D41" s="30" t="s">
        <v>22</v>
      </c>
      <c r="E41" s="30" t="s">
        <v>20</v>
      </c>
      <c r="F41" s="31">
        <v>51.66</v>
      </c>
      <c r="G41" s="31">
        <v>60.600610051724125</v>
      </c>
      <c r="H41" s="32">
        <v>0.85246666586205821</v>
      </c>
      <c r="I41" s="33">
        <v>4472</v>
      </c>
      <c r="J41" s="33">
        <v>3345</v>
      </c>
    </row>
    <row r="42" spans="1:10" ht="17.25" x14ac:dyDescent="0.3">
      <c r="A42" s="28" t="s">
        <v>33</v>
      </c>
      <c r="B42" s="29" t="s">
        <v>25</v>
      </c>
      <c r="C42" s="30" t="s">
        <v>18</v>
      </c>
      <c r="D42" s="30" t="s">
        <v>22</v>
      </c>
      <c r="E42" s="30" t="s">
        <v>20</v>
      </c>
      <c r="F42" s="31">
        <v>51.66</v>
      </c>
      <c r="G42" s="31">
        <v>60.600610051724125</v>
      </c>
      <c r="H42" s="32">
        <v>0.85246666586205821</v>
      </c>
      <c r="I42" s="33">
        <v>4472</v>
      </c>
      <c r="J42" s="33">
        <v>3345</v>
      </c>
    </row>
    <row r="43" spans="1:10" ht="17.25" x14ac:dyDescent="0.3">
      <c r="A43" s="28" t="s">
        <v>33</v>
      </c>
      <c r="B43" s="29" t="s">
        <v>26</v>
      </c>
      <c r="C43" s="30" t="s">
        <v>18</v>
      </c>
      <c r="D43" s="30" t="s">
        <v>22</v>
      </c>
      <c r="E43" s="30" t="s">
        <v>20</v>
      </c>
      <c r="F43" s="31">
        <v>51.66</v>
      </c>
      <c r="G43" s="31">
        <v>60.600610051724125</v>
      </c>
      <c r="H43" s="32">
        <v>0.85246666586205821</v>
      </c>
      <c r="I43" s="33">
        <v>4472</v>
      </c>
      <c r="J43" s="33">
        <v>3345</v>
      </c>
    </row>
    <row r="44" spans="1:10" ht="17.25" x14ac:dyDescent="0.3">
      <c r="A44" s="28" t="s">
        <v>34</v>
      </c>
      <c r="B44" s="29" t="s">
        <v>17</v>
      </c>
      <c r="C44" s="30" t="s">
        <v>18</v>
      </c>
      <c r="D44" s="30" t="s">
        <v>19</v>
      </c>
      <c r="E44" s="30" t="s">
        <v>20</v>
      </c>
      <c r="F44" s="31">
        <v>162.11000000000001</v>
      </c>
      <c r="G44" s="31">
        <v>189.84045964155172</v>
      </c>
      <c r="H44" s="32">
        <v>0.8539275574136771</v>
      </c>
      <c r="I44" s="33">
        <v>148888</v>
      </c>
      <c r="J44" s="33">
        <v>61555</v>
      </c>
    </row>
    <row r="45" spans="1:10" ht="17.25" x14ac:dyDescent="0.3">
      <c r="A45" s="28" t="s">
        <v>34</v>
      </c>
      <c r="B45" s="29" t="s">
        <v>25</v>
      </c>
      <c r="C45" s="30" t="s">
        <v>18</v>
      </c>
      <c r="D45" s="30" t="s">
        <v>19</v>
      </c>
      <c r="E45" s="30" t="s">
        <v>20</v>
      </c>
      <c r="F45" s="31">
        <v>162.11000000000001</v>
      </c>
      <c r="G45" s="31">
        <v>189.84045964155172</v>
      </c>
      <c r="H45" s="32">
        <v>0.8539275574136771</v>
      </c>
      <c r="I45" s="33">
        <v>148888</v>
      </c>
      <c r="J45" s="33">
        <v>61555</v>
      </c>
    </row>
    <row r="46" spans="1:10" ht="17.25" x14ac:dyDescent="0.3">
      <c r="A46" s="28" t="s">
        <v>34</v>
      </c>
      <c r="B46" s="29" t="s">
        <v>26</v>
      </c>
      <c r="C46" s="30" t="s">
        <v>18</v>
      </c>
      <c r="D46" s="30" t="s">
        <v>19</v>
      </c>
      <c r="E46" s="30" t="s">
        <v>20</v>
      </c>
      <c r="F46" s="31">
        <v>162.11000000000001</v>
      </c>
      <c r="G46" s="31">
        <v>189.84045964155172</v>
      </c>
      <c r="H46" s="32">
        <v>0.8539275574136771</v>
      </c>
      <c r="I46" s="33">
        <v>148888</v>
      </c>
      <c r="J46" s="33">
        <v>61555</v>
      </c>
    </row>
    <row r="47" spans="1:10" ht="17.25" x14ac:dyDescent="0.3">
      <c r="A47" s="28" t="s">
        <v>34</v>
      </c>
      <c r="B47" s="29" t="s">
        <v>17</v>
      </c>
      <c r="C47" s="30" t="s">
        <v>18</v>
      </c>
      <c r="D47" s="30" t="s">
        <v>22</v>
      </c>
      <c r="E47" s="30" t="s">
        <v>20</v>
      </c>
      <c r="F47" s="31">
        <v>162.11000000000001</v>
      </c>
      <c r="G47" s="31">
        <v>189.84045964155172</v>
      </c>
      <c r="H47" s="32">
        <v>0.8539275574136771</v>
      </c>
      <c r="I47" s="33">
        <v>3817</v>
      </c>
      <c r="J47" s="33">
        <v>2635</v>
      </c>
    </row>
    <row r="48" spans="1:10" ht="17.25" x14ac:dyDescent="0.3">
      <c r="A48" s="28" t="s">
        <v>34</v>
      </c>
      <c r="B48" s="29" t="s">
        <v>25</v>
      </c>
      <c r="C48" s="30" t="s">
        <v>18</v>
      </c>
      <c r="D48" s="30" t="s">
        <v>22</v>
      </c>
      <c r="E48" s="30" t="s">
        <v>20</v>
      </c>
      <c r="F48" s="31">
        <v>162.11000000000001</v>
      </c>
      <c r="G48" s="31">
        <v>189.84045964155172</v>
      </c>
      <c r="H48" s="32">
        <v>0.8539275574136771</v>
      </c>
      <c r="I48" s="33">
        <v>3817</v>
      </c>
      <c r="J48" s="33">
        <v>2635</v>
      </c>
    </row>
    <row r="49" spans="1:10" ht="17.25" x14ac:dyDescent="0.3">
      <c r="A49" s="28" t="s">
        <v>34</v>
      </c>
      <c r="B49" s="29" t="s">
        <v>26</v>
      </c>
      <c r="C49" s="30" t="s">
        <v>18</v>
      </c>
      <c r="D49" s="30" t="s">
        <v>22</v>
      </c>
      <c r="E49" s="30" t="s">
        <v>20</v>
      </c>
      <c r="F49" s="31">
        <v>162.11000000000001</v>
      </c>
      <c r="G49" s="31">
        <v>189.84045964155172</v>
      </c>
      <c r="H49" s="32">
        <v>0.8539275574136771</v>
      </c>
      <c r="I49" s="33">
        <v>3817</v>
      </c>
      <c r="J49" s="33">
        <v>2635</v>
      </c>
    </row>
    <row r="50" spans="1:10" ht="17.25" x14ac:dyDescent="0.3">
      <c r="A50" s="28" t="s">
        <v>35</v>
      </c>
      <c r="B50" s="29" t="s">
        <v>17</v>
      </c>
      <c r="C50" s="30" t="s">
        <v>18</v>
      </c>
      <c r="D50" s="30" t="s">
        <v>19</v>
      </c>
      <c r="E50" s="30" t="s">
        <v>20</v>
      </c>
      <c r="F50" s="31">
        <v>115.88</v>
      </c>
      <c r="G50" s="31">
        <v>135.65917982431034</v>
      </c>
      <c r="H50" s="32">
        <v>0.85419947363734627</v>
      </c>
      <c r="I50" s="33">
        <v>230422</v>
      </c>
      <c r="J50" s="33">
        <v>122812</v>
      </c>
    </row>
    <row r="51" spans="1:10" ht="17.25" x14ac:dyDescent="0.3">
      <c r="A51" s="28" t="s">
        <v>35</v>
      </c>
      <c r="B51" s="29" t="s">
        <v>25</v>
      </c>
      <c r="C51" s="30" t="s">
        <v>18</v>
      </c>
      <c r="D51" s="30" t="s">
        <v>19</v>
      </c>
      <c r="E51" s="30" t="s">
        <v>20</v>
      </c>
      <c r="F51" s="31">
        <v>115.88</v>
      </c>
      <c r="G51" s="31">
        <v>135.65917982431034</v>
      </c>
      <c r="H51" s="32">
        <v>0.85419947363734627</v>
      </c>
      <c r="I51" s="33">
        <v>230422</v>
      </c>
      <c r="J51" s="33">
        <v>122812</v>
      </c>
    </row>
    <row r="52" spans="1:10" ht="17.25" x14ac:dyDescent="0.3">
      <c r="A52" s="28" t="s">
        <v>35</v>
      </c>
      <c r="B52" s="29" t="s">
        <v>26</v>
      </c>
      <c r="C52" s="30" t="s">
        <v>18</v>
      </c>
      <c r="D52" s="30" t="s">
        <v>19</v>
      </c>
      <c r="E52" s="30" t="s">
        <v>20</v>
      </c>
      <c r="F52" s="31">
        <v>115.88</v>
      </c>
      <c r="G52" s="31">
        <v>135.65917982431034</v>
      </c>
      <c r="H52" s="32">
        <v>0.85419947363734627</v>
      </c>
      <c r="I52" s="33">
        <v>230422</v>
      </c>
      <c r="J52" s="33">
        <v>122812</v>
      </c>
    </row>
    <row r="53" spans="1:10" ht="17.25" x14ac:dyDescent="0.3">
      <c r="A53" s="28" t="s">
        <v>35</v>
      </c>
      <c r="B53" s="29" t="s">
        <v>17</v>
      </c>
      <c r="C53" s="30" t="s">
        <v>18</v>
      </c>
      <c r="D53" s="30" t="s">
        <v>22</v>
      </c>
      <c r="E53" s="30" t="s">
        <v>20</v>
      </c>
      <c r="F53" s="31">
        <v>115.88</v>
      </c>
      <c r="G53" s="31">
        <v>135.65917982431034</v>
      </c>
      <c r="H53" s="32">
        <v>0.85419947363734627</v>
      </c>
      <c r="I53" s="33">
        <v>25369</v>
      </c>
      <c r="J53" s="33">
        <v>15660</v>
      </c>
    </row>
    <row r="54" spans="1:10" ht="17.25" x14ac:dyDescent="0.3">
      <c r="A54" s="28" t="s">
        <v>35</v>
      </c>
      <c r="B54" s="29" t="s">
        <v>25</v>
      </c>
      <c r="C54" s="30" t="s">
        <v>18</v>
      </c>
      <c r="D54" s="30" t="s">
        <v>22</v>
      </c>
      <c r="E54" s="30" t="s">
        <v>20</v>
      </c>
      <c r="F54" s="31">
        <v>115.88</v>
      </c>
      <c r="G54" s="31">
        <v>135.65917982431034</v>
      </c>
      <c r="H54" s="32">
        <v>0.85419947363734627</v>
      </c>
      <c r="I54" s="33">
        <v>25369</v>
      </c>
      <c r="J54" s="33">
        <v>15660</v>
      </c>
    </row>
    <row r="55" spans="1:10" ht="17.25" x14ac:dyDescent="0.3">
      <c r="A55" s="28" t="s">
        <v>35</v>
      </c>
      <c r="B55" s="29" t="s">
        <v>26</v>
      </c>
      <c r="C55" s="30" t="s">
        <v>18</v>
      </c>
      <c r="D55" s="30" t="s">
        <v>22</v>
      </c>
      <c r="E55" s="30" t="s">
        <v>20</v>
      </c>
      <c r="F55" s="31">
        <v>115.88</v>
      </c>
      <c r="G55" s="31">
        <v>135.65917982431034</v>
      </c>
      <c r="H55" s="32">
        <v>0.85419947363734627</v>
      </c>
      <c r="I55" s="33">
        <v>25369</v>
      </c>
      <c r="J55" s="33">
        <v>15660</v>
      </c>
    </row>
    <row r="56" spans="1:10" ht="17.25" x14ac:dyDescent="0.3">
      <c r="A56" s="28" t="s">
        <v>36</v>
      </c>
      <c r="B56" s="29" t="s">
        <v>17</v>
      </c>
      <c r="C56" s="30" t="s">
        <v>18</v>
      </c>
      <c r="D56" s="30" t="s">
        <v>19</v>
      </c>
      <c r="E56" s="30" t="s">
        <v>20</v>
      </c>
      <c r="F56" s="31">
        <v>121.16</v>
      </c>
      <c r="G56" s="31">
        <v>141.78574077189654</v>
      </c>
      <c r="H56" s="32">
        <v>0.85452880762474537</v>
      </c>
      <c r="I56" s="33">
        <v>155</v>
      </c>
      <c r="J56" s="33">
        <v>153</v>
      </c>
    </row>
    <row r="57" spans="1:10" ht="17.25" x14ac:dyDescent="0.3">
      <c r="A57" s="28" t="s">
        <v>36</v>
      </c>
      <c r="B57" s="29" t="s">
        <v>25</v>
      </c>
      <c r="C57" s="30" t="s">
        <v>18</v>
      </c>
      <c r="D57" s="30" t="s">
        <v>19</v>
      </c>
      <c r="E57" s="30" t="s">
        <v>20</v>
      </c>
      <c r="F57" s="31">
        <v>121.16</v>
      </c>
      <c r="G57" s="31">
        <v>141.78574077189654</v>
      </c>
      <c r="H57" s="32">
        <v>0.85452880762474537</v>
      </c>
      <c r="I57" s="33">
        <v>155</v>
      </c>
      <c r="J57" s="33">
        <v>153</v>
      </c>
    </row>
    <row r="58" spans="1:10" ht="17.25" x14ac:dyDescent="0.3">
      <c r="A58" s="28" t="s">
        <v>36</v>
      </c>
      <c r="B58" s="29" t="s">
        <v>26</v>
      </c>
      <c r="C58" s="30" t="s">
        <v>18</v>
      </c>
      <c r="D58" s="30" t="s">
        <v>19</v>
      </c>
      <c r="E58" s="30" t="s">
        <v>20</v>
      </c>
      <c r="F58" s="31">
        <v>121.16</v>
      </c>
      <c r="G58" s="31">
        <v>141.78574077189654</v>
      </c>
      <c r="H58" s="32">
        <v>0.85452880762474537</v>
      </c>
      <c r="I58" s="33">
        <v>155</v>
      </c>
      <c r="J58" s="33">
        <v>153</v>
      </c>
    </row>
    <row r="59" spans="1:10" ht="17.25" x14ac:dyDescent="0.3">
      <c r="A59" s="28" t="s">
        <v>36</v>
      </c>
      <c r="B59" s="29" t="s">
        <v>17</v>
      </c>
      <c r="C59" s="30" t="s">
        <v>18</v>
      </c>
      <c r="D59" s="30" t="s">
        <v>22</v>
      </c>
      <c r="E59" s="30" t="s">
        <v>20</v>
      </c>
      <c r="F59" s="31">
        <v>121.16</v>
      </c>
      <c r="G59" s="31">
        <v>141.78574077189654</v>
      </c>
      <c r="H59" s="32">
        <v>0.85452880762474537</v>
      </c>
      <c r="I59" s="33">
        <v>48</v>
      </c>
      <c r="J59" s="33">
        <v>46</v>
      </c>
    </row>
    <row r="60" spans="1:10" ht="17.25" x14ac:dyDescent="0.3">
      <c r="A60" s="28" t="s">
        <v>36</v>
      </c>
      <c r="B60" s="29" t="s">
        <v>25</v>
      </c>
      <c r="C60" s="30" t="s">
        <v>18</v>
      </c>
      <c r="D60" s="30" t="s">
        <v>22</v>
      </c>
      <c r="E60" s="30" t="s">
        <v>20</v>
      </c>
      <c r="F60" s="31">
        <v>121.16</v>
      </c>
      <c r="G60" s="31">
        <v>141.78574077189654</v>
      </c>
      <c r="H60" s="32">
        <v>0.85452880762474537</v>
      </c>
      <c r="I60" s="33">
        <v>48</v>
      </c>
      <c r="J60" s="33">
        <v>46</v>
      </c>
    </row>
    <row r="61" spans="1:10" ht="17.25" x14ac:dyDescent="0.3">
      <c r="A61" s="28" t="s">
        <v>36</v>
      </c>
      <c r="B61" s="29" t="s">
        <v>26</v>
      </c>
      <c r="C61" s="30" t="s">
        <v>18</v>
      </c>
      <c r="D61" s="30" t="s">
        <v>22</v>
      </c>
      <c r="E61" s="30" t="s">
        <v>20</v>
      </c>
      <c r="F61" s="31">
        <v>121.16</v>
      </c>
      <c r="G61" s="31">
        <v>141.78574077189654</v>
      </c>
      <c r="H61" s="32">
        <v>0.85452880762474537</v>
      </c>
      <c r="I61" s="33">
        <v>48</v>
      </c>
      <c r="J61" s="33">
        <v>46</v>
      </c>
    </row>
    <row r="62" spans="1:10" ht="17.25" x14ac:dyDescent="0.3">
      <c r="A62" s="28" t="s">
        <v>37</v>
      </c>
      <c r="B62" s="29" t="s">
        <v>17</v>
      </c>
      <c r="C62" s="30" t="s">
        <v>18</v>
      </c>
      <c r="D62" s="30" t="s">
        <v>19</v>
      </c>
      <c r="E62" s="30" t="s">
        <v>20</v>
      </c>
      <c r="F62" s="31">
        <v>112.2</v>
      </c>
      <c r="G62" s="31">
        <v>131.18464386344823</v>
      </c>
      <c r="H62" s="32">
        <v>0.85528303234020608</v>
      </c>
      <c r="I62" s="33">
        <v>1374</v>
      </c>
      <c r="J62" s="33">
        <v>1351</v>
      </c>
    </row>
    <row r="63" spans="1:10" ht="17.25" x14ac:dyDescent="0.3">
      <c r="A63" s="28" t="s">
        <v>37</v>
      </c>
      <c r="B63" s="29" t="s">
        <v>25</v>
      </c>
      <c r="C63" s="30" t="s">
        <v>18</v>
      </c>
      <c r="D63" s="30" t="s">
        <v>19</v>
      </c>
      <c r="E63" s="30" t="s">
        <v>20</v>
      </c>
      <c r="F63" s="31">
        <v>112.2</v>
      </c>
      <c r="G63" s="31">
        <v>131.18464386344823</v>
      </c>
      <c r="H63" s="32">
        <v>0.85528303234020608</v>
      </c>
      <c r="I63" s="33">
        <v>1374</v>
      </c>
      <c r="J63" s="33">
        <v>1351</v>
      </c>
    </row>
    <row r="64" spans="1:10" ht="17.25" x14ac:dyDescent="0.3">
      <c r="A64" s="28" t="s">
        <v>37</v>
      </c>
      <c r="B64" s="29" t="s">
        <v>26</v>
      </c>
      <c r="C64" s="30" t="s">
        <v>18</v>
      </c>
      <c r="D64" s="30" t="s">
        <v>19</v>
      </c>
      <c r="E64" s="30" t="s">
        <v>20</v>
      </c>
      <c r="F64" s="31">
        <v>112.2</v>
      </c>
      <c r="G64" s="31">
        <v>131.18464386344823</v>
      </c>
      <c r="H64" s="32">
        <v>0.85528303234020608</v>
      </c>
      <c r="I64" s="33">
        <v>1374</v>
      </c>
      <c r="J64" s="33">
        <v>1351</v>
      </c>
    </row>
    <row r="65" spans="1:10" ht="17.25" x14ac:dyDescent="0.3">
      <c r="A65" s="28" t="s">
        <v>37</v>
      </c>
      <c r="B65" s="29" t="s">
        <v>17</v>
      </c>
      <c r="C65" s="30" t="s">
        <v>18</v>
      </c>
      <c r="D65" s="30" t="s">
        <v>22</v>
      </c>
      <c r="E65" s="30" t="s">
        <v>20</v>
      </c>
      <c r="F65" s="31">
        <v>112.2</v>
      </c>
      <c r="G65" s="31">
        <v>131.18464386344823</v>
      </c>
      <c r="H65" s="32">
        <v>0.85528303234020608</v>
      </c>
      <c r="I65" s="33">
        <v>218</v>
      </c>
      <c r="J65" s="33">
        <v>213</v>
      </c>
    </row>
    <row r="66" spans="1:10" ht="17.25" x14ac:dyDescent="0.3">
      <c r="A66" s="28" t="s">
        <v>37</v>
      </c>
      <c r="B66" s="29" t="s">
        <v>25</v>
      </c>
      <c r="C66" s="30" t="s">
        <v>18</v>
      </c>
      <c r="D66" s="30" t="s">
        <v>22</v>
      </c>
      <c r="E66" s="30" t="s">
        <v>20</v>
      </c>
      <c r="F66" s="31">
        <v>112.2</v>
      </c>
      <c r="G66" s="31">
        <v>131.18464386344823</v>
      </c>
      <c r="H66" s="32">
        <v>0.85528303234020608</v>
      </c>
      <c r="I66" s="33">
        <v>218</v>
      </c>
      <c r="J66" s="33">
        <v>213</v>
      </c>
    </row>
    <row r="67" spans="1:10" ht="17.25" x14ac:dyDescent="0.3">
      <c r="A67" s="28" t="s">
        <v>37</v>
      </c>
      <c r="B67" s="29" t="s">
        <v>26</v>
      </c>
      <c r="C67" s="30" t="s">
        <v>18</v>
      </c>
      <c r="D67" s="30" t="s">
        <v>22</v>
      </c>
      <c r="E67" s="30" t="s">
        <v>20</v>
      </c>
      <c r="F67" s="31">
        <v>112.2</v>
      </c>
      <c r="G67" s="31">
        <v>131.18464386344823</v>
      </c>
      <c r="H67" s="32">
        <v>0.85528303234020608</v>
      </c>
      <c r="I67" s="33">
        <v>218</v>
      </c>
      <c r="J67" s="33">
        <v>213</v>
      </c>
    </row>
    <row r="68" spans="1:10" ht="17.25" x14ac:dyDescent="0.3">
      <c r="A68" s="28" t="s">
        <v>38</v>
      </c>
      <c r="B68" s="29" t="s">
        <v>17</v>
      </c>
      <c r="C68" s="30" t="s">
        <v>18</v>
      </c>
      <c r="D68" s="30" t="s">
        <v>19</v>
      </c>
      <c r="E68" s="30" t="s">
        <v>20</v>
      </c>
      <c r="F68" s="31">
        <v>197.98</v>
      </c>
      <c r="G68" s="31">
        <v>231.26880836879315</v>
      </c>
      <c r="H68" s="32">
        <v>0.85606010337672034</v>
      </c>
      <c r="I68" s="33">
        <v>19175</v>
      </c>
      <c r="J68" s="33">
        <v>17150</v>
      </c>
    </row>
    <row r="69" spans="1:10" ht="17.25" x14ac:dyDescent="0.3">
      <c r="A69" s="28" t="s">
        <v>38</v>
      </c>
      <c r="B69" s="29" t="s">
        <v>25</v>
      </c>
      <c r="C69" s="30" t="s">
        <v>18</v>
      </c>
      <c r="D69" s="30" t="s">
        <v>19</v>
      </c>
      <c r="E69" s="30" t="s">
        <v>20</v>
      </c>
      <c r="F69" s="31">
        <v>197.98</v>
      </c>
      <c r="G69" s="31">
        <v>231.26880836879315</v>
      </c>
      <c r="H69" s="32">
        <v>0.85606010337672034</v>
      </c>
      <c r="I69" s="33">
        <v>19175</v>
      </c>
      <c r="J69" s="33">
        <v>17150</v>
      </c>
    </row>
    <row r="70" spans="1:10" ht="17.25" x14ac:dyDescent="0.3">
      <c r="A70" s="28" t="s">
        <v>38</v>
      </c>
      <c r="B70" s="29" t="s">
        <v>26</v>
      </c>
      <c r="C70" s="30" t="s">
        <v>18</v>
      </c>
      <c r="D70" s="30" t="s">
        <v>19</v>
      </c>
      <c r="E70" s="30" t="s">
        <v>20</v>
      </c>
      <c r="F70" s="31">
        <v>197.98</v>
      </c>
      <c r="G70" s="31">
        <v>231.26880836879315</v>
      </c>
      <c r="H70" s="32">
        <v>0.85606010337672034</v>
      </c>
      <c r="I70" s="33">
        <v>19175</v>
      </c>
      <c r="J70" s="33">
        <v>17150</v>
      </c>
    </row>
    <row r="71" spans="1:10" ht="17.25" x14ac:dyDescent="0.3">
      <c r="A71" s="28" t="s">
        <v>38</v>
      </c>
      <c r="B71" s="29" t="s">
        <v>17</v>
      </c>
      <c r="C71" s="30" t="s">
        <v>18</v>
      </c>
      <c r="D71" s="30" t="s">
        <v>22</v>
      </c>
      <c r="E71" s="30" t="s">
        <v>20</v>
      </c>
      <c r="F71" s="31">
        <v>197.98</v>
      </c>
      <c r="G71" s="31">
        <v>231.26880836879315</v>
      </c>
      <c r="H71" s="32">
        <v>0.85606010337672034</v>
      </c>
      <c r="I71" s="33">
        <v>1983</v>
      </c>
      <c r="J71" s="33">
        <v>1956</v>
      </c>
    </row>
    <row r="72" spans="1:10" ht="17.25" x14ac:dyDescent="0.3">
      <c r="A72" s="28" t="s">
        <v>38</v>
      </c>
      <c r="B72" s="29" t="s">
        <v>25</v>
      </c>
      <c r="C72" s="30" t="s">
        <v>18</v>
      </c>
      <c r="D72" s="30" t="s">
        <v>22</v>
      </c>
      <c r="E72" s="30" t="s">
        <v>20</v>
      </c>
      <c r="F72" s="31">
        <v>197.98</v>
      </c>
      <c r="G72" s="31">
        <v>231.26880836879315</v>
      </c>
      <c r="H72" s="32">
        <v>0.85606010337672034</v>
      </c>
      <c r="I72" s="33">
        <v>1983</v>
      </c>
      <c r="J72" s="33">
        <v>1956</v>
      </c>
    </row>
    <row r="73" spans="1:10" ht="17.25" x14ac:dyDescent="0.3">
      <c r="A73" s="28" t="s">
        <v>38</v>
      </c>
      <c r="B73" s="29" t="s">
        <v>26</v>
      </c>
      <c r="C73" s="30" t="s">
        <v>18</v>
      </c>
      <c r="D73" s="30" t="s">
        <v>22</v>
      </c>
      <c r="E73" s="30" t="s">
        <v>20</v>
      </c>
      <c r="F73" s="31">
        <v>197.98</v>
      </c>
      <c r="G73" s="31">
        <v>231.26880836879315</v>
      </c>
      <c r="H73" s="32">
        <v>0.85606010337672034</v>
      </c>
      <c r="I73" s="33">
        <v>1983</v>
      </c>
      <c r="J73" s="33">
        <v>1956</v>
      </c>
    </row>
    <row r="74" spans="1:10" ht="17.25" x14ac:dyDescent="0.3">
      <c r="A74" s="28" t="s">
        <v>39</v>
      </c>
      <c r="B74" s="29" t="s">
        <v>17</v>
      </c>
      <c r="C74" s="30" t="s">
        <v>18</v>
      </c>
      <c r="D74" s="30" t="s">
        <v>19</v>
      </c>
      <c r="E74" s="30" t="s">
        <v>20</v>
      </c>
      <c r="F74" s="31">
        <v>22</v>
      </c>
      <c r="G74" s="31">
        <v>25.686556421379318</v>
      </c>
      <c r="H74" s="32">
        <v>0.85647914960251581</v>
      </c>
      <c r="I74" s="33">
        <v>9093</v>
      </c>
      <c r="J74" s="33">
        <v>7279</v>
      </c>
    </row>
    <row r="75" spans="1:10" ht="17.25" x14ac:dyDescent="0.3">
      <c r="A75" s="28" t="s">
        <v>39</v>
      </c>
      <c r="B75" s="29" t="s">
        <v>25</v>
      </c>
      <c r="C75" s="30" t="s">
        <v>18</v>
      </c>
      <c r="D75" s="30" t="s">
        <v>19</v>
      </c>
      <c r="E75" s="30" t="s">
        <v>20</v>
      </c>
      <c r="F75" s="31">
        <v>22</v>
      </c>
      <c r="G75" s="31">
        <v>25.686556421379318</v>
      </c>
      <c r="H75" s="32">
        <v>0.85647914960251581</v>
      </c>
      <c r="I75" s="33">
        <v>9093</v>
      </c>
      <c r="J75" s="33">
        <v>7279</v>
      </c>
    </row>
    <row r="76" spans="1:10" ht="17.25" x14ac:dyDescent="0.3">
      <c r="A76" s="28" t="s">
        <v>39</v>
      </c>
      <c r="B76" s="29" t="s">
        <v>26</v>
      </c>
      <c r="C76" s="30" t="s">
        <v>18</v>
      </c>
      <c r="D76" s="30" t="s">
        <v>19</v>
      </c>
      <c r="E76" s="30" t="s">
        <v>20</v>
      </c>
      <c r="F76" s="31">
        <v>22</v>
      </c>
      <c r="G76" s="31">
        <v>25.686556421379318</v>
      </c>
      <c r="H76" s="32">
        <v>0.85647914960251581</v>
      </c>
      <c r="I76" s="33">
        <v>9093</v>
      </c>
      <c r="J76" s="33">
        <v>7279</v>
      </c>
    </row>
    <row r="77" spans="1:10" ht="17.25" x14ac:dyDescent="0.3">
      <c r="A77" s="28" t="s">
        <v>39</v>
      </c>
      <c r="B77" s="29" t="s">
        <v>17</v>
      </c>
      <c r="C77" s="30" t="s">
        <v>18</v>
      </c>
      <c r="D77" s="30" t="s">
        <v>22</v>
      </c>
      <c r="E77" s="30" t="s">
        <v>20</v>
      </c>
      <c r="F77" s="31">
        <v>22</v>
      </c>
      <c r="G77" s="31">
        <v>25.686556421379318</v>
      </c>
      <c r="H77" s="32">
        <v>0.85647914960251581</v>
      </c>
      <c r="I77" s="33">
        <v>1408</v>
      </c>
      <c r="J77" s="33">
        <v>1008</v>
      </c>
    </row>
    <row r="78" spans="1:10" ht="17.25" x14ac:dyDescent="0.3">
      <c r="A78" s="28" t="s">
        <v>39</v>
      </c>
      <c r="B78" s="29" t="s">
        <v>25</v>
      </c>
      <c r="C78" s="30" t="s">
        <v>18</v>
      </c>
      <c r="D78" s="30" t="s">
        <v>22</v>
      </c>
      <c r="E78" s="30" t="s">
        <v>20</v>
      </c>
      <c r="F78" s="31">
        <v>22</v>
      </c>
      <c r="G78" s="31">
        <v>25.686556421379318</v>
      </c>
      <c r="H78" s="32">
        <v>0.85647914960251581</v>
      </c>
      <c r="I78" s="33">
        <v>1408</v>
      </c>
      <c r="J78" s="33">
        <v>1008</v>
      </c>
    </row>
    <row r="79" spans="1:10" ht="17.25" x14ac:dyDescent="0.3">
      <c r="A79" s="28" t="s">
        <v>39</v>
      </c>
      <c r="B79" s="29" t="s">
        <v>26</v>
      </c>
      <c r="C79" s="30" t="s">
        <v>18</v>
      </c>
      <c r="D79" s="30" t="s">
        <v>22</v>
      </c>
      <c r="E79" s="30" t="s">
        <v>20</v>
      </c>
      <c r="F79" s="31">
        <v>22</v>
      </c>
      <c r="G79" s="31">
        <v>25.686556421379318</v>
      </c>
      <c r="H79" s="32">
        <v>0.85647914960251581</v>
      </c>
      <c r="I79" s="33">
        <v>1408</v>
      </c>
      <c r="J79" s="33">
        <v>1008</v>
      </c>
    </row>
    <row r="80" spans="1:10" ht="17.25" x14ac:dyDescent="0.3">
      <c r="A80" s="28" t="s">
        <v>40</v>
      </c>
      <c r="B80" s="29" t="s">
        <v>17</v>
      </c>
      <c r="C80" s="30" t="s">
        <v>18</v>
      </c>
      <c r="D80" s="30" t="s">
        <v>19</v>
      </c>
      <c r="E80" s="30" t="s">
        <v>20</v>
      </c>
      <c r="F80" s="31">
        <v>146.75</v>
      </c>
      <c r="G80" s="31">
        <v>171.26202428724145</v>
      </c>
      <c r="H80" s="32">
        <v>0.85687414130916861</v>
      </c>
      <c r="I80" s="33">
        <v>213</v>
      </c>
      <c r="J80" s="33">
        <v>212</v>
      </c>
    </row>
    <row r="81" spans="1:10" ht="17.25" x14ac:dyDescent="0.3">
      <c r="A81" s="28" t="s">
        <v>40</v>
      </c>
      <c r="B81" s="29" t="s">
        <v>25</v>
      </c>
      <c r="C81" s="30" t="s">
        <v>18</v>
      </c>
      <c r="D81" s="30" t="s">
        <v>19</v>
      </c>
      <c r="E81" s="30" t="s">
        <v>20</v>
      </c>
      <c r="F81" s="31">
        <v>146.75</v>
      </c>
      <c r="G81" s="31">
        <v>171.26202428724145</v>
      </c>
      <c r="H81" s="32">
        <v>0.85687414130916861</v>
      </c>
      <c r="I81" s="33">
        <v>213</v>
      </c>
      <c r="J81" s="33">
        <v>212</v>
      </c>
    </row>
    <row r="82" spans="1:10" ht="17.25" x14ac:dyDescent="0.3">
      <c r="A82" s="28" t="s">
        <v>40</v>
      </c>
      <c r="B82" s="29" t="s">
        <v>26</v>
      </c>
      <c r="C82" s="30" t="s">
        <v>18</v>
      </c>
      <c r="D82" s="30" t="s">
        <v>19</v>
      </c>
      <c r="E82" s="30" t="s">
        <v>20</v>
      </c>
      <c r="F82" s="31">
        <v>146.75</v>
      </c>
      <c r="G82" s="31">
        <v>171.26202428724145</v>
      </c>
      <c r="H82" s="32">
        <v>0.85687414130916861</v>
      </c>
      <c r="I82" s="33">
        <v>213</v>
      </c>
      <c r="J82" s="33">
        <v>212</v>
      </c>
    </row>
    <row r="83" spans="1:10" ht="17.25" x14ac:dyDescent="0.3">
      <c r="A83" s="28" t="s">
        <v>40</v>
      </c>
      <c r="B83" s="29" t="s">
        <v>17</v>
      </c>
      <c r="C83" s="30" t="s">
        <v>18</v>
      </c>
      <c r="D83" s="30" t="s">
        <v>22</v>
      </c>
      <c r="E83" s="30" t="s">
        <v>20</v>
      </c>
      <c r="F83" s="31">
        <v>146.75</v>
      </c>
      <c r="G83" s="31">
        <v>171.26202428724145</v>
      </c>
      <c r="H83" s="32">
        <v>0.85687414130916861</v>
      </c>
      <c r="I83" s="33">
        <v>122</v>
      </c>
      <c r="J83" s="33">
        <v>121</v>
      </c>
    </row>
    <row r="84" spans="1:10" ht="17.25" x14ac:dyDescent="0.3">
      <c r="A84" s="28" t="s">
        <v>40</v>
      </c>
      <c r="B84" s="29" t="s">
        <v>25</v>
      </c>
      <c r="C84" s="30" t="s">
        <v>18</v>
      </c>
      <c r="D84" s="30" t="s">
        <v>22</v>
      </c>
      <c r="E84" s="30" t="s">
        <v>20</v>
      </c>
      <c r="F84" s="31">
        <v>146.75</v>
      </c>
      <c r="G84" s="31">
        <v>171.26202428724145</v>
      </c>
      <c r="H84" s="32">
        <v>0.85687414130916861</v>
      </c>
      <c r="I84" s="33">
        <v>122</v>
      </c>
      <c r="J84" s="33">
        <v>121</v>
      </c>
    </row>
    <row r="85" spans="1:10" ht="17.25" x14ac:dyDescent="0.3">
      <c r="A85" s="28" t="s">
        <v>40</v>
      </c>
      <c r="B85" s="29" t="s">
        <v>26</v>
      </c>
      <c r="C85" s="30" t="s">
        <v>18</v>
      </c>
      <c r="D85" s="30" t="s">
        <v>22</v>
      </c>
      <c r="E85" s="30" t="s">
        <v>20</v>
      </c>
      <c r="F85" s="31">
        <v>146.75</v>
      </c>
      <c r="G85" s="31">
        <v>171.26202428724145</v>
      </c>
      <c r="H85" s="32">
        <v>0.85687414130916861</v>
      </c>
      <c r="I85" s="33">
        <v>122</v>
      </c>
      <c r="J85" s="33">
        <v>121</v>
      </c>
    </row>
    <row r="86" spans="1:10" ht="17.25" x14ac:dyDescent="0.3">
      <c r="A86" s="28" t="s">
        <v>41</v>
      </c>
      <c r="B86" s="29" t="s">
        <v>17</v>
      </c>
      <c r="C86" s="30" t="s">
        <v>18</v>
      </c>
      <c r="D86" s="30" t="s">
        <v>19</v>
      </c>
      <c r="E86" s="30" t="s">
        <v>20</v>
      </c>
      <c r="F86" s="31">
        <v>35.79</v>
      </c>
      <c r="G86" s="31">
        <v>41.741328999655167</v>
      </c>
      <c r="H86" s="32">
        <v>0.85742358611283476</v>
      </c>
      <c r="I86" s="33">
        <v>267</v>
      </c>
      <c r="J86" s="33">
        <v>174</v>
      </c>
    </row>
    <row r="87" spans="1:10" ht="17.25" x14ac:dyDescent="0.3">
      <c r="A87" s="28" t="s">
        <v>41</v>
      </c>
      <c r="B87" s="29" t="s">
        <v>25</v>
      </c>
      <c r="C87" s="30" t="s">
        <v>18</v>
      </c>
      <c r="D87" s="30" t="s">
        <v>19</v>
      </c>
      <c r="E87" s="30" t="s">
        <v>20</v>
      </c>
      <c r="F87" s="31">
        <v>35.79</v>
      </c>
      <c r="G87" s="31">
        <v>41.741328999655167</v>
      </c>
      <c r="H87" s="32">
        <v>0.85742358611283476</v>
      </c>
      <c r="I87" s="33">
        <v>267</v>
      </c>
      <c r="J87" s="33">
        <v>174</v>
      </c>
    </row>
    <row r="88" spans="1:10" ht="17.25" x14ac:dyDescent="0.3">
      <c r="A88" s="28" t="s">
        <v>41</v>
      </c>
      <c r="B88" s="29" t="s">
        <v>26</v>
      </c>
      <c r="C88" s="30" t="s">
        <v>18</v>
      </c>
      <c r="D88" s="30" t="s">
        <v>19</v>
      </c>
      <c r="E88" s="30" t="s">
        <v>20</v>
      </c>
      <c r="F88" s="31">
        <v>35.79</v>
      </c>
      <c r="G88" s="31">
        <v>41.741328999655167</v>
      </c>
      <c r="H88" s="32">
        <v>0.85742358611283476</v>
      </c>
      <c r="I88" s="33">
        <v>267</v>
      </c>
      <c r="J88" s="33">
        <v>174</v>
      </c>
    </row>
    <row r="89" spans="1:10" ht="17.25" x14ac:dyDescent="0.3">
      <c r="A89" s="28" t="s">
        <v>42</v>
      </c>
      <c r="B89" s="29" t="s">
        <v>17</v>
      </c>
      <c r="C89" s="30" t="s">
        <v>18</v>
      </c>
      <c r="D89" s="30" t="s">
        <v>19</v>
      </c>
      <c r="E89" s="30" t="s">
        <v>20</v>
      </c>
      <c r="F89" s="31">
        <v>135.01</v>
      </c>
      <c r="G89" s="31">
        <v>157.37576106896549</v>
      </c>
      <c r="H89" s="32">
        <v>0.85788306333168851</v>
      </c>
      <c r="I89" s="33">
        <v>958</v>
      </c>
      <c r="J89" s="33">
        <v>956</v>
      </c>
    </row>
    <row r="90" spans="1:10" ht="17.25" x14ac:dyDescent="0.3">
      <c r="A90" s="28" t="s">
        <v>42</v>
      </c>
      <c r="B90" s="29" t="s">
        <v>25</v>
      </c>
      <c r="C90" s="30" t="s">
        <v>18</v>
      </c>
      <c r="D90" s="30" t="s">
        <v>19</v>
      </c>
      <c r="E90" s="30" t="s">
        <v>20</v>
      </c>
      <c r="F90" s="31">
        <v>135.01</v>
      </c>
      <c r="G90" s="31">
        <v>157.37576106896549</v>
      </c>
      <c r="H90" s="32">
        <v>0.85788306333168851</v>
      </c>
      <c r="I90" s="33">
        <v>958</v>
      </c>
      <c r="J90" s="33">
        <v>956</v>
      </c>
    </row>
    <row r="91" spans="1:10" ht="17.25" x14ac:dyDescent="0.3">
      <c r="A91" s="28" t="s">
        <v>42</v>
      </c>
      <c r="B91" s="29" t="s">
        <v>26</v>
      </c>
      <c r="C91" s="30" t="s">
        <v>18</v>
      </c>
      <c r="D91" s="30" t="s">
        <v>19</v>
      </c>
      <c r="E91" s="30" t="s">
        <v>20</v>
      </c>
      <c r="F91" s="31">
        <v>135.01</v>
      </c>
      <c r="G91" s="31">
        <v>157.37576106896549</v>
      </c>
      <c r="H91" s="32">
        <v>0.85788306333168851</v>
      </c>
      <c r="I91" s="33">
        <v>958</v>
      </c>
      <c r="J91" s="33">
        <v>956</v>
      </c>
    </row>
    <row r="92" spans="1:10" ht="17.25" x14ac:dyDescent="0.3">
      <c r="A92" s="28" t="s">
        <v>42</v>
      </c>
      <c r="B92" s="29" t="s">
        <v>17</v>
      </c>
      <c r="C92" s="30" t="s">
        <v>18</v>
      </c>
      <c r="D92" s="30" t="s">
        <v>22</v>
      </c>
      <c r="E92" s="30" t="s">
        <v>20</v>
      </c>
      <c r="F92" s="31">
        <v>135.01</v>
      </c>
      <c r="G92" s="31">
        <v>157.37576106896549</v>
      </c>
      <c r="H92" s="32">
        <v>0.85788306333168851</v>
      </c>
      <c r="I92" s="33">
        <v>356</v>
      </c>
      <c r="J92" s="33">
        <v>356</v>
      </c>
    </row>
    <row r="93" spans="1:10" ht="17.25" x14ac:dyDescent="0.3">
      <c r="A93" s="28" t="s">
        <v>42</v>
      </c>
      <c r="B93" s="29" t="s">
        <v>25</v>
      </c>
      <c r="C93" s="30" t="s">
        <v>18</v>
      </c>
      <c r="D93" s="30" t="s">
        <v>22</v>
      </c>
      <c r="E93" s="30" t="s">
        <v>20</v>
      </c>
      <c r="F93" s="31">
        <v>135.01</v>
      </c>
      <c r="G93" s="31">
        <v>157.37576106896549</v>
      </c>
      <c r="H93" s="32">
        <v>0.85788306333168851</v>
      </c>
      <c r="I93" s="33">
        <v>356</v>
      </c>
      <c r="J93" s="33">
        <v>356</v>
      </c>
    </row>
    <row r="94" spans="1:10" ht="17.25" x14ac:dyDescent="0.3">
      <c r="A94" s="28" t="s">
        <v>42</v>
      </c>
      <c r="B94" s="29" t="s">
        <v>26</v>
      </c>
      <c r="C94" s="30" t="s">
        <v>18</v>
      </c>
      <c r="D94" s="30" t="s">
        <v>22</v>
      </c>
      <c r="E94" s="30" t="s">
        <v>20</v>
      </c>
      <c r="F94" s="31">
        <v>135.01</v>
      </c>
      <c r="G94" s="31">
        <v>157.37576106896549</v>
      </c>
      <c r="H94" s="32">
        <v>0.85788306333168851</v>
      </c>
      <c r="I94" s="33">
        <v>356</v>
      </c>
      <c r="J94" s="33">
        <v>356</v>
      </c>
    </row>
    <row r="95" spans="1:10" ht="17.25" x14ac:dyDescent="0.3">
      <c r="A95" s="28" t="s">
        <v>43</v>
      </c>
      <c r="B95" s="29" t="s">
        <v>17</v>
      </c>
      <c r="C95" s="30" t="s">
        <v>18</v>
      </c>
      <c r="D95" s="30" t="s">
        <v>19</v>
      </c>
      <c r="E95" s="30" t="s">
        <v>20</v>
      </c>
      <c r="F95" s="31">
        <v>42.99</v>
      </c>
      <c r="G95" s="31">
        <v>50.097456114482753</v>
      </c>
      <c r="H95" s="32">
        <v>0.85812740474804172</v>
      </c>
      <c r="I95" s="33">
        <v>1239</v>
      </c>
      <c r="J95" s="33">
        <v>611</v>
      </c>
    </row>
    <row r="96" spans="1:10" ht="17.25" x14ac:dyDescent="0.3">
      <c r="A96" s="28" t="s">
        <v>43</v>
      </c>
      <c r="B96" s="29" t="s">
        <v>25</v>
      </c>
      <c r="C96" s="30" t="s">
        <v>18</v>
      </c>
      <c r="D96" s="30" t="s">
        <v>19</v>
      </c>
      <c r="E96" s="30" t="s">
        <v>20</v>
      </c>
      <c r="F96" s="31">
        <v>42.99</v>
      </c>
      <c r="G96" s="31">
        <v>50.097456114482753</v>
      </c>
      <c r="H96" s="32">
        <v>0.85812740474804172</v>
      </c>
      <c r="I96" s="33">
        <v>1239</v>
      </c>
      <c r="J96" s="33">
        <v>611</v>
      </c>
    </row>
    <row r="97" spans="1:10" ht="17.25" x14ac:dyDescent="0.3">
      <c r="A97" s="28" t="s">
        <v>43</v>
      </c>
      <c r="B97" s="29" t="s">
        <v>26</v>
      </c>
      <c r="C97" s="30" t="s">
        <v>18</v>
      </c>
      <c r="D97" s="30" t="s">
        <v>19</v>
      </c>
      <c r="E97" s="30" t="s">
        <v>20</v>
      </c>
      <c r="F97" s="31">
        <v>42.99</v>
      </c>
      <c r="G97" s="31">
        <v>50.097456114482753</v>
      </c>
      <c r="H97" s="32">
        <v>0.85812740474804172</v>
      </c>
      <c r="I97" s="33">
        <v>1239</v>
      </c>
      <c r="J97" s="33">
        <v>611</v>
      </c>
    </row>
    <row r="98" spans="1:10" ht="17.25" x14ac:dyDescent="0.3">
      <c r="A98" s="28" t="s">
        <v>44</v>
      </c>
      <c r="B98" s="29" t="s">
        <v>17</v>
      </c>
      <c r="C98" s="30" t="s">
        <v>18</v>
      </c>
      <c r="D98" s="30" t="s">
        <v>19</v>
      </c>
      <c r="E98" s="30" t="s">
        <v>20</v>
      </c>
      <c r="F98" s="31">
        <v>101.27</v>
      </c>
      <c r="G98" s="31">
        <v>117.895575112931</v>
      </c>
      <c r="H98" s="32">
        <v>0.85898049950555366</v>
      </c>
      <c r="I98" s="33">
        <v>36138</v>
      </c>
      <c r="J98" s="33">
        <v>35193</v>
      </c>
    </row>
    <row r="99" spans="1:10" ht="17.25" x14ac:dyDescent="0.3">
      <c r="A99" s="28" t="s">
        <v>44</v>
      </c>
      <c r="B99" s="29" t="s">
        <v>25</v>
      </c>
      <c r="C99" s="30" t="s">
        <v>18</v>
      </c>
      <c r="D99" s="30" t="s">
        <v>19</v>
      </c>
      <c r="E99" s="30" t="s">
        <v>20</v>
      </c>
      <c r="F99" s="31">
        <v>101.27</v>
      </c>
      <c r="G99" s="31">
        <v>117.895575112931</v>
      </c>
      <c r="H99" s="32">
        <v>0.85898049950555366</v>
      </c>
      <c r="I99" s="33">
        <v>36138</v>
      </c>
      <c r="J99" s="33">
        <v>35193</v>
      </c>
    </row>
    <row r="100" spans="1:10" ht="17.25" x14ac:dyDescent="0.3">
      <c r="A100" s="28" t="s">
        <v>44</v>
      </c>
      <c r="B100" s="29" t="s">
        <v>26</v>
      </c>
      <c r="C100" s="30" t="s">
        <v>18</v>
      </c>
      <c r="D100" s="30" t="s">
        <v>19</v>
      </c>
      <c r="E100" s="30" t="s">
        <v>20</v>
      </c>
      <c r="F100" s="31">
        <v>101.27</v>
      </c>
      <c r="G100" s="31">
        <v>117.895575112931</v>
      </c>
      <c r="H100" s="32">
        <v>0.85898049950555366</v>
      </c>
      <c r="I100" s="33">
        <v>36138</v>
      </c>
      <c r="J100" s="33">
        <v>35193</v>
      </c>
    </row>
    <row r="101" spans="1:10" ht="17.25" x14ac:dyDescent="0.3">
      <c r="A101" s="28" t="s">
        <v>44</v>
      </c>
      <c r="B101" s="29" t="s">
        <v>17</v>
      </c>
      <c r="C101" s="30" t="s">
        <v>18</v>
      </c>
      <c r="D101" s="30" t="s">
        <v>22</v>
      </c>
      <c r="E101" s="30" t="s">
        <v>20</v>
      </c>
      <c r="F101" s="31">
        <v>101.27</v>
      </c>
      <c r="G101" s="31">
        <v>117.895575112931</v>
      </c>
      <c r="H101" s="32">
        <v>0.85898049950555366</v>
      </c>
      <c r="I101" s="33">
        <v>6297</v>
      </c>
      <c r="J101" s="33">
        <v>6251</v>
      </c>
    </row>
    <row r="102" spans="1:10" ht="17.25" x14ac:dyDescent="0.3">
      <c r="A102" s="28" t="s">
        <v>44</v>
      </c>
      <c r="B102" s="29" t="s">
        <v>25</v>
      </c>
      <c r="C102" s="30" t="s">
        <v>18</v>
      </c>
      <c r="D102" s="30" t="s">
        <v>22</v>
      </c>
      <c r="E102" s="30" t="s">
        <v>20</v>
      </c>
      <c r="F102" s="31">
        <v>101.27</v>
      </c>
      <c r="G102" s="31">
        <v>117.895575112931</v>
      </c>
      <c r="H102" s="32">
        <v>0.85898049950555366</v>
      </c>
      <c r="I102" s="33">
        <v>6297</v>
      </c>
      <c r="J102" s="33">
        <v>6251</v>
      </c>
    </row>
    <row r="103" spans="1:10" ht="17.25" x14ac:dyDescent="0.3">
      <c r="A103" s="28" t="s">
        <v>44</v>
      </c>
      <c r="B103" s="29" t="s">
        <v>26</v>
      </c>
      <c r="C103" s="30" t="s">
        <v>18</v>
      </c>
      <c r="D103" s="30" t="s">
        <v>22</v>
      </c>
      <c r="E103" s="30" t="s">
        <v>20</v>
      </c>
      <c r="F103" s="31">
        <v>101.27</v>
      </c>
      <c r="G103" s="31">
        <v>117.895575112931</v>
      </c>
      <c r="H103" s="32">
        <v>0.85898049950555366</v>
      </c>
      <c r="I103" s="33">
        <v>6297</v>
      </c>
      <c r="J103" s="33">
        <v>6251</v>
      </c>
    </row>
    <row r="104" spans="1:10" ht="17.25" x14ac:dyDescent="0.3">
      <c r="A104" s="28" t="s">
        <v>45</v>
      </c>
      <c r="B104" s="29" t="s">
        <v>17</v>
      </c>
      <c r="C104" s="30" t="s">
        <v>18</v>
      </c>
      <c r="D104" s="30" t="s">
        <v>19</v>
      </c>
      <c r="E104" s="30" t="s">
        <v>20</v>
      </c>
      <c r="F104" s="31">
        <v>56.43</v>
      </c>
      <c r="G104" s="31">
        <v>65.450186949137944</v>
      </c>
      <c r="H104" s="32">
        <v>0.86218241124127526</v>
      </c>
      <c r="I104" s="33">
        <v>1352</v>
      </c>
      <c r="J104" s="33">
        <v>666</v>
      </c>
    </row>
    <row r="105" spans="1:10" ht="17.25" x14ac:dyDescent="0.3">
      <c r="A105" s="28" t="s">
        <v>45</v>
      </c>
      <c r="B105" s="29" t="s">
        <v>25</v>
      </c>
      <c r="C105" s="30" t="s">
        <v>18</v>
      </c>
      <c r="D105" s="30" t="s">
        <v>19</v>
      </c>
      <c r="E105" s="30" t="s">
        <v>20</v>
      </c>
      <c r="F105" s="31">
        <v>56.43</v>
      </c>
      <c r="G105" s="31">
        <v>65.450186949137944</v>
      </c>
      <c r="H105" s="32">
        <v>0.86218241124127526</v>
      </c>
      <c r="I105" s="33">
        <v>1352</v>
      </c>
      <c r="J105" s="33">
        <v>666</v>
      </c>
    </row>
    <row r="106" spans="1:10" ht="17.25" x14ac:dyDescent="0.3">
      <c r="A106" s="28" t="s">
        <v>45</v>
      </c>
      <c r="B106" s="29" t="s">
        <v>26</v>
      </c>
      <c r="C106" s="30" t="s">
        <v>18</v>
      </c>
      <c r="D106" s="30" t="s">
        <v>19</v>
      </c>
      <c r="E106" s="30" t="s">
        <v>20</v>
      </c>
      <c r="F106" s="31">
        <v>56.43</v>
      </c>
      <c r="G106" s="31">
        <v>65.450186949137944</v>
      </c>
      <c r="H106" s="32">
        <v>0.86218241124127526</v>
      </c>
      <c r="I106" s="33">
        <v>1352</v>
      </c>
      <c r="J106" s="33">
        <v>666</v>
      </c>
    </row>
    <row r="107" spans="1:10" ht="17.25" x14ac:dyDescent="0.3">
      <c r="A107" s="28" t="s">
        <v>45</v>
      </c>
      <c r="B107" s="29" t="s">
        <v>17</v>
      </c>
      <c r="C107" s="30" t="s">
        <v>18</v>
      </c>
      <c r="D107" s="30" t="s">
        <v>22</v>
      </c>
      <c r="E107" s="30" t="s">
        <v>20</v>
      </c>
      <c r="F107" s="31">
        <v>56.43</v>
      </c>
      <c r="G107" s="31">
        <v>65.450186949137944</v>
      </c>
      <c r="H107" s="32">
        <v>0.86218241124127526</v>
      </c>
      <c r="I107" s="33">
        <v>75</v>
      </c>
      <c r="J107" s="33">
        <v>56</v>
      </c>
    </row>
    <row r="108" spans="1:10" ht="17.25" x14ac:dyDescent="0.3">
      <c r="A108" s="28" t="s">
        <v>45</v>
      </c>
      <c r="B108" s="29" t="s">
        <v>25</v>
      </c>
      <c r="C108" s="30" t="s">
        <v>18</v>
      </c>
      <c r="D108" s="30" t="s">
        <v>22</v>
      </c>
      <c r="E108" s="30" t="s">
        <v>20</v>
      </c>
      <c r="F108" s="31">
        <v>56.43</v>
      </c>
      <c r="G108" s="31">
        <v>65.450186949137944</v>
      </c>
      <c r="H108" s="32">
        <v>0.86218241124127526</v>
      </c>
      <c r="I108" s="33">
        <v>75</v>
      </c>
      <c r="J108" s="33">
        <v>56</v>
      </c>
    </row>
    <row r="109" spans="1:10" ht="17.25" x14ac:dyDescent="0.3">
      <c r="A109" s="28" t="s">
        <v>45</v>
      </c>
      <c r="B109" s="29" t="s">
        <v>26</v>
      </c>
      <c r="C109" s="30" t="s">
        <v>18</v>
      </c>
      <c r="D109" s="30" t="s">
        <v>22</v>
      </c>
      <c r="E109" s="30" t="s">
        <v>20</v>
      </c>
      <c r="F109" s="31">
        <v>56.43</v>
      </c>
      <c r="G109" s="31">
        <v>65.450186949137944</v>
      </c>
      <c r="H109" s="32">
        <v>0.86218241124127526</v>
      </c>
      <c r="I109" s="33">
        <v>75</v>
      </c>
      <c r="J109" s="33">
        <v>56</v>
      </c>
    </row>
    <row r="110" spans="1:10" ht="17.25" x14ac:dyDescent="0.3">
      <c r="A110" s="28" t="s">
        <v>46</v>
      </c>
      <c r="B110" s="29" t="s">
        <v>17</v>
      </c>
      <c r="C110" s="30" t="s">
        <v>18</v>
      </c>
      <c r="D110" s="30" t="s">
        <v>19</v>
      </c>
      <c r="E110" s="30" t="s">
        <v>20</v>
      </c>
      <c r="F110" s="31">
        <v>151.9</v>
      </c>
      <c r="G110" s="31">
        <v>175.68609970810354</v>
      </c>
      <c r="H110" s="32">
        <v>0.86461023525695357</v>
      </c>
      <c r="I110" s="33">
        <v>49940</v>
      </c>
      <c r="J110" s="33">
        <v>47063</v>
      </c>
    </row>
    <row r="111" spans="1:10" ht="17.25" x14ac:dyDescent="0.3">
      <c r="A111" s="28" t="s">
        <v>46</v>
      </c>
      <c r="B111" s="29" t="s">
        <v>25</v>
      </c>
      <c r="C111" s="30" t="s">
        <v>18</v>
      </c>
      <c r="D111" s="30" t="s">
        <v>19</v>
      </c>
      <c r="E111" s="30" t="s">
        <v>20</v>
      </c>
      <c r="F111" s="31">
        <v>151.9</v>
      </c>
      <c r="G111" s="31">
        <v>175.68609970810354</v>
      </c>
      <c r="H111" s="32">
        <v>0.86461023525695357</v>
      </c>
      <c r="I111" s="33">
        <v>49940</v>
      </c>
      <c r="J111" s="33">
        <v>47063</v>
      </c>
    </row>
    <row r="112" spans="1:10" ht="17.25" x14ac:dyDescent="0.3">
      <c r="A112" s="28" t="s">
        <v>46</v>
      </c>
      <c r="B112" s="29" t="s">
        <v>26</v>
      </c>
      <c r="C112" s="30" t="s">
        <v>18</v>
      </c>
      <c r="D112" s="30" t="s">
        <v>19</v>
      </c>
      <c r="E112" s="30" t="s">
        <v>20</v>
      </c>
      <c r="F112" s="31">
        <v>151.9</v>
      </c>
      <c r="G112" s="31">
        <v>175.68609970810354</v>
      </c>
      <c r="H112" s="32">
        <v>0.86461023525695357</v>
      </c>
      <c r="I112" s="33">
        <v>49940</v>
      </c>
      <c r="J112" s="33">
        <v>47063</v>
      </c>
    </row>
    <row r="113" spans="1:10" ht="17.25" x14ac:dyDescent="0.3">
      <c r="A113" s="28" t="s">
        <v>46</v>
      </c>
      <c r="B113" s="29" t="s">
        <v>17</v>
      </c>
      <c r="C113" s="30" t="s">
        <v>18</v>
      </c>
      <c r="D113" s="30" t="s">
        <v>22</v>
      </c>
      <c r="E113" s="30" t="s">
        <v>20</v>
      </c>
      <c r="F113" s="31">
        <v>151.9</v>
      </c>
      <c r="G113" s="31">
        <v>175.68609970810354</v>
      </c>
      <c r="H113" s="32">
        <v>0.86461023525695357</v>
      </c>
      <c r="I113" s="33">
        <v>7788</v>
      </c>
      <c r="J113" s="33">
        <v>7643</v>
      </c>
    </row>
    <row r="114" spans="1:10" ht="17.25" x14ac:dyDescent="0.3">
      <c r="A114" s="28" t="s">
        <v>46</v>
      </c>
      <c r="B114" s="29" t="s">
        <v>25</v>
      </c>
      <c r="C114" s="30" t="s">
        <v>18</v>
      </c>
      <c r="D114" s="30" t="s">
        <v>22</v>
      </c>
      <c r="E114" s="30" t="s">
        <v>20</v>
      </c>
      <c r="F114" s="31">
        <v>151.9</v>
      </c>
      <c r="G114" s="31">
        <v>175.68609970810354</v>
      </c>
      <c r="H114" s="32">
        <v>0.86461023525695357</v>
      </c>
      <c r="I114" s="33">
        <v>7788</v>
      </c>
      <c r="J114" s="33">
        <v>7643</v>
      </c>
    </row>
    <row r="115" spans="1:10" ht="17.25" x14ac:dyDescent="0.3">
      <c r="A115" s="28" t="s">
        <v>46</v>
      </c>
      <c r="B115" s="29" t="s">
        <v>26</v>
      </c>
      <c r="C115" s="30" t="s">
        <v>18</v>
      </c>
      <c r="D115" s="30" t="s">
        <v>22</v>
      </c>
      <c r="E115" s="30" t="s">
        <v>20</v>
      </c>
      <c r="F115" s="31">
        <v>151.9</v>
      </c>
      <c r="G115" s="31">
        <v>175.68609970810354</v>
      </c>
      <c r="H115" s="32">
        <v>0.86461023525695357</v>
      </c>
      <c r="I115" s="33">
        <v>7788</v>
      </c>
      <c r="J115" s="33">
        <v>7643</v>
      </c>
    </row>
    <row r="116" spans="1:10" ht="17.25" x14ac:dyDescent="0.3">
      <c r="A116" s="28" t="s">
        <v>47</v>
      </c>
      <c r="B116" s="29" t="s">
        <v>17</v>
      </c>
      <c r="C116" s="30" t="s">
        <v>18</v>
      </c>
      <c r="D116" s="30" t="s">
        <v>19</v>
      </c>
      <c r="E116" s="30" t="s">
        <v>20</v>
      </c>
      <c r="F116" s="31">
        <v>76.239999999999995</v>
      </c>
      <c r="G116" s="31">
        <v>87.84782932827585</v>
      </c>
      <c r="H116" s="32">
        <v>0.86786435798090222</v>
      </c>
      <c r="I116" s="33">
        <v>261</v>
      </c>
      <c r="J116" s="33">
        <v>157</v>
      </c>
    </row>
    <row r="117" spans="1:10" ht="17.25" x14ac:dyDescent="0.3">
      <c r="A117" s="28" t="s">
        <v>47</v>
      </c>
      <c r="B117" s="29" t="s">
        <v>25</v>
      </c>
      <c r="C117" s="30" t="s">
        <v>18</v>
      </c>
      <c r="D117" s="30" t="s">
        <v>19</v>
      </c>
      <c r="E117" s="30" t="s">
        <v>20</v>
      </c>
      <c r="F117" s="31">
        <v>76.239999999999995</v>
      </c>
      <c r="G117" s="31">
        <v>87.84782932827585</v>
      </c>
      <c r="H117" s="32">
        <v>0.86786435798090222</v>
      </c>
      <c r="I117" s="33">
        <v>261</v>
      </c>
      <c r="J117" s="33">
        <v>157</v>
      </c>
    </row>
    <row r="118" spans="1:10" ht="17.25" x14ac:dyDescent="0.3">
      <c r="A118" s="28" t="s">
        <v>47</v>
      </c>
      <c r="B118" s="29" t="s">
        <v>26</v>
      </c>
      <c r="C118" s="30" t="s">
        <v>18</v>
      </c>
      <c r="D118" s="30" t="s">
        <v>19</v>
      </c>
      <c r="E118" s="30" t="s">
        <v>20</v>
      </c>
      <c r="F118" s="31">
        <v>76.239999999999995</v>
      </c>
      <c r="G118" s="31">
        <v>87.84782932827585</v>
      </c>
      <c r="H118" s="32">
        <v>0.86786435798090222</v>
      </c>
      <c r="I118" s="33">
        <v>261</v>
      </c>
      <c r="J118" s="33">
        <v>157</v>
      </c>
    </row>
    <row r="119" spans="1:10" ht="17.25" x14ac:dyDescent="0.3">
      <c r="A119" s="28" t="s">
        <v>47</v>
      </c>
      <c r="B119" s="29" t="s">
        <v>17</v>
      </c>
      <c r="C119" s="30" t="s">
        <v>18</v>
      </c>
      <c r="D119" s="30" t="s">
        <v>22</v>
      </c>
      <c r="E119" s="30" t="s">
        <v>20</v>
      </c>
      <c r="F119" s="31">
        <v>76.239999999999995</v>
      </c>
      <c r="G119" s="31">
        <v>87.84782932827585</v>
      </c>
      <c r="H119" s="32">
        <v>0.86786435798090222</v>
      </c>
      <c r="I119" s="33">
        <v>28</v>
      </c>
      <c r="J119" s="33">
        <v>21</v>
      </c>
    </row>
    <row r="120" spans="1:10" ht="17.25" x14ac:dyDescent="0.3">
      <c r="A120" s="28" t="s">
        <v>47</v>
      </c>
      <c r="B120" s="29" t="s">
        <v>25</v>
      </c>
      <c r="C120" s="30" t="s">
        <v>18</v>
      </c>
      <c r="D120" s="30" t="s">
        <v>22</v>
      </c>
      <c r="E120" s="30" t="s">
        <v>20</v>
      </c>
      <c r="F120" s="31">
        <v>76.239999999999995</v>
      </c>
      <c r="G120" s="31">
        <v>87.84782932827585</v>
      </c>
      <c r="H120" s="32">
        <v>0.86786435798090222</v>
      </c>
      <c r="I120" s="33">
        <v>28</v>
      </c>
      <c r="J120" s="33">
        <v>21</v>
      </c>
    </row>
    <row r="121" spans="1:10" ht="17.25" x14ac:dyDescent="0.3">
      <c r="A121" s="28" t="s">
        <v>47</v>
      </c>
      <c r="B121" s="29" t="s">
        <v>26</v>
      </c>
      <c r="C121" s="30" t="s">
        <v>18</v>
      </c>
      <c r="D121" s="30" t="s">
        <v>22</v>
      </c>
      <c r="E121" s="30" t="s">
        <v>20</v>
      </c>
      <c r="F121" s="31">
        <v>76.239999999999995</v>
      </c>
      <c r="G121" s="31">
        <v>87.84782932827585</v>
      </c>
      <c r="H121" s="32">
        <v>0.86786435798090222</v>
      </c>
      <c r="I121" s="33">
        <v>28</v>
      </c>
      <c r="J121" s="33">
        <v>21</v>
      </c>
    </row>
    <row r="122" spans="1:10" ht="17.25" x14ac:dyDescent="0.3">
      <c r="A122" s="28" t="s">
        <v>48</v>
      </c>
      <c r="B122" s="29" t="s">
        <v>17</v>
      </c>
      <c r="C122" s="30" t="s">
        <v>18</v>
      </c>
      <c r="D122" s="30" t="s">
        <v>19</v>
      </c>
      <c r="E122" s="30" t="s">
        <v>20</v>
      </c>
      <c r="F122" s="31">
        <v>53.87</v>
      </c>
      <c r="G122" s="31">
        <v>62.010270521724124</v>
      </c>
      <c r="H122" s="32">
        <v>0.86872705999770894</v>
      </c>
      <c r="I122" s="33">
        <v>78</v>
      </c>
      <c r="J122" s="33">
        <v>52</v>
      </c>
    </row>
    <row r="123" spans="1:10" ht="17.25" x14ac:dyDescent="0.3">
      <c r="A123" s="28" t="s">
        <v>48</v>
      </c>
      <c r="B123" s="29" t="s">
        <v>25</v>
      </c>
      <c r="C123" s="30" t="s">
        <v>18</v>
      </c>
      <c r="D123" s="30" t="s">
        <v>19</v>
      </c>
      <c r="E123" s="30" t="s">
        <v>20</v>
      </c>
      <c r="F123" s="31">
        <v>53.87</v>
      </c>
      <c r="G123" s="31">
        <v>62.010270521724124</v>
      </c>
      <c r="H123" s="32">
        <v>0.86872705999770894</v>
      </c>
      <c r="I123" s="33">
        <v>78</v>
      </c>
      <c r="J123" s="33">
        <v>52</v>
      </c>
    </row>
    <row r="124" spans="1:10" ht="17.25" x14ac:dyDescent="0.3">
      <c r="A124" s="28" t="s">
        <v>48</v>
      </c>
      <c r="B124" s="29" t="s">
        <v>26</v>
      </c>
      <c r="C124" s="30" t="s">
        <v>18</v>
      </c>
      <c r="D124" s="30" t="s">
        <v>19</v>
      </c>
      <c r="E124" s="30" t="s">
        <v>20</v>
      </c>
      <c r="F124" s="31">
        <v>53.87</v>
      </c>
      <c r="G124" s="31">
        <v>62.010270521724124</v>
      </c>
      <c r="H124" s="32">
        <v>0.86872705999770894</v>
      </c>
      <c r="I124" s="33">
        <v>78</v>
      </c>
      <c r="J124" s="33">
        <v>52</v>
      </c>
    </row>
    <row r="125" spans="1:10" ht="17.25" x14ac:dyDescent="0.3">
      <c r="A125" s="28" t="s">
        <v>49</v>
      </c>
      <c r="B125" s="29" t="s">
        <v>17</v>
      </c>
      <c r="C125" s="30" t="s">
        <v>18</v>
      </c>
      <c r="D125" s="30" t="s">
        <v>19</v>
      </c>
      <c r="E125" s="30" t="s">
        <v>20</v>
      </c>
      <c r="F125" s="31">
        <v>74.319999999999993</v>
      </c>
      <c r="G125" s="31">
        <v>84.790125837241362</v>
      </c>
      <c r="H125" s="32">
        <v>0.87651715652198381</v>
      </c>
      <c r="I125" s="33">
        <v>6221</v>
      </c>
      <c r="J125" s="33">
        <v>5483</v>
      </c>
    </row>
    <row r="126" spans="1:10" ht="17.25" x14ac:dyDescent="0.3">
      <c r="A126" s="28" t="s">
        <v>49</v>
      </c>
      <c r="B126" s="29" t="s">
        <v>17</v>
      </c>
      <c r="C126" s="30" t="s">
        <v>18</v>
      </c>
      <c r="D126" s="30" t="s">
        <v>22</v>
      </c>
      <c r="E126" s="30" t="s">
        <v>20</v>
      </c>
      <c r="F126" s="31">
        <v>74.319999999999993</v>
      </c>
      <c r="G126" s="31">
        <v>84.790125837241362</v>
      </c>
      <c r="H126" s="32">
        <v>0.87651715652198381</v>
      </c>
      <c r="I126" s="33">
        <v>854</v>
      </c>
      <c r="J126" s="33">
        <v>803</v>
      </c>
    </row>
    <row r="127" spans="1:10" ht="17.25" x14ac:dyDescent="0.3">
      <c r="A127" s="28" t="s">
        <v>50</v>
      </c>
      <c r="B127" s="29" t="s">
        <v>17</v>
      </c>
      <c r="C127" s="30" t="s">
        <v>18</v>
      </c>
      <c r="D127" s="30" t="s">
        <v>19</v>
      </c>
      <c r="E127" s="30" t="s">
        <v>20</v>
      </c>
      <c r="F127" s="31">
        <v>63.94</v>
      </c>
      <c r="G127" s="31">
        <v>72.660177183275835</v>
      </c>
      <c r="H127" s="32">
        <v>0.87998684394506321</v>
      </c>
      <c r="I127" s="33">
        <v>398</v>
      </c>
      <c r="J127" s="33">
        <v>365</v>
      </c>
    </row>
    <row r="128" spans="1:10" ht="17.25" x14ac:dyDescent="0.3">
      <c r="A128" s="28" t="s">
        <v>50</v>
      </c>
      <c r="B128" s="29" t="s">
        <v>17</v>
      </c>
      <c r="C128" s="30" t="s">
        <v>18</v>
      </c>
      <c r="D128" s="30" t="s">
        <v>22</v>
      </c>
      <c r="E128" s="30" t="s">
        <v>20</v>
      </c>
      <c r="F128" s="31">
        <v>63.94</v>
      </c>
      <c r="G128" s="31">
        <v>72.660177183275835</v>
      </c>
      <c r="H128" s="32">
        <v>0.87998684394506321</v>
      </c>
      <c r="I128" s="33">
        <v>50</v>
      </c>
      <c r="J128" s="33">
        <v>50</v>
      </c>
    </row>
    <row r="129" spans="1:10" ht="17.25" x14ac:dyDescent="0.3">
      <c r="A129" s="28" t="s">
        <v>51</v>
      </c>
      <c r="B129" s="29" t="s">
        <v>17</v>
      </c>
      <c r="C129" s="30" t="s">
        <v>18</v>
      </c>
      <c r="D129" s="30" t="s">
        <v>19</v>
      </c>
      <c r="E129" s="30" t="s">
        <v>20</v>
      </c>
      <c r="F129" s="31">
        <v>24.78</v>
      </c>
      <c r="G129" s="31">
        <v>28.130836424827589</v>
      </c>
      <c r="H129" s="32">
        <v>0.88088386800080276</v>
      </c>
      <c r="I129" s="33">
        <v>620</v>
      </c>
      <c r="J129" s="33">
        <v>470</v>
      </c>
    </row>
    <row r="130" spans="1:10" ht="17.25" x14ac:dyDescent="0.3">
      <c r="A130" s="28" t="s">
        <v>51</v>
      </c>
      <c r="B130" s="29" t="s">
        <v>25</v>
      </c>
      <c r="C130" s="30" t="s">
        <v>18</v>
      </c>
      <c r="D130" s="30" t="s">
        <v>19</v>
      </c>
      <c r="E130" s="30" t="s">
        <v>20</v>
      </c>
      <c r="F130" s="31">
        <v>24.78</v>
      </c>
      <c r="G130" s="31">
        <v>28.130836424827589</v>
      </c>
      <c r="H130" s="32">
        <v>0.88088386800080276</v>
      </c>
      <c r="I130" s="33">
        <v>620</v>
      </c>
      <c r="J130" s="33">
        <v>470</v>
      </c>
    </row>
    <row r="131" spans="1:10" ht="17.25" x14ac:dyDescent="0.3">
      <c r="A131" s="28" t="s">
        <v>51</v>
      </c>
      <c r="B131" s="29" t="s">
        <v>26</v>
      </c>
      <c r="C131" s="30" t="s">
        <v>18</v>
      </c>
      <c r="D131" s="30" t="s">
        <v>19</v>
      </c>
      <c r="E131" s="30" t="s">
        <v>20</v>
      </c>
      <c r="F131" s="31">
        <v>24.78</v>
      </c>
      <c r="G131" s="31">
        <v>28.130836424827589</v>
      </c>
      <c r="H131" s="32">
        <v>0.88088386800080276</v>
      </c>
      <c r="I131" s="33">
        <v>620</v>
      </c>
      <c r="J131" s="33">
        <v>470</v>
      </c>
    </row>
    <row r="132" spans="1:10" ht="17.25" x14ac:dyDescent="0.3">
      <c r="A132" s="28" t="s">
        <v>51</v>
      </c>
      <c r="B132" s="29" t="s">
        <v>17</v>
      </c>
      <c r="C132" s="30" t="s">
        <v>18</v>
      </c>
      <c r="D132" s="30" t="s">
        <v>22</v>
      </c>
      <c r="E132" s="30" t="s">
        <v>20</v>
      </c>
      <c r="F132" s="31">
        <v>24.78</v>
      </c>
      <c r="G132" s="31">
        <v>28.130836424827589</v>
      </c>
      <c r="H132" s="32">
        <v>0.88088386800080276</v>
      </c>
      <c r="I132" s="33">
        <v>125</v>
      </c>
      <c r="J132" s="33">
        <v>64</v>
      </c>
    </row>
    <row r="133" spans="1:10" ht="17.25" x14ac:dyDescent="0.3">
      <c r="A133" s="28" t="s">
        <v>51</v>
      </c>
      <c r="B133" s="29" t="s">
        <v>25</v>
      </c>
      <c r="C133" s="30" t="s">
        <v>18</v>
      </c>
      <c r="D133" s="30" t="s">
        <v>22</v>
      </c>
      <c r="E133" s="30" t="s">
        <v>20</v>
      </c>
      <c r="F133" s="31">
        <v>24.78</v>
      </c>
      <c r="G133" s="31">
        <v>28.130836424827589</v>
      </c>
      <c r="H133" s="32">
        <v>0.88088386800080276</v>
      </c>
      <c r="I133" s="33">
        <v>125</v>
      </c>
      <c r="J133" s="33">
        <v>64</v>
      </c>
    </row>
    <row r="134" spans="1:10" ht="17.25" x14ac:dyDescent="0.3">
      <c r="A134" s="28" t="s">
        <v>51</v>
      </c>
      <c r="B134" s="29" t="s">
        <v>26</v>
      </c>
      <c r="C134" s="30" t="s">
        <v>18</v>
      </c>
      <c r="D134" s="30" t="s">
        <v>22</v>
      </c>
      <c r="E134" s="30" t="s">
        <v>20</v>
      </c>
      <c r="F134" s="31">
        <v>24.78</v>
      </c>
      <c r="G134" s="31">
        <v>28.130836424827589</v>
      </c>
      <c r="H134" s="32">
        <v>0.88088386800080276</v>
      </c>
      <c r="I134" s="33">
        <v>125</v>
      </c>
      <c r="J134" s="33">
        <v>64</v>
      </c>
    </row>
    <row r="135" spans="1:10" ht="17.25" x14ac:dyDescent="0.3">
      <c r="A135" s="28" t="s">
        <v>16</v>
      </c>
      <c r="B135" s="29" t="s">
        <v>17</v>
      </c>
      <c r="C135" s="30" t="s">
        <v>18</v>
      </c>
      <c r="D135" s="30" t="s">
        <v>52</v>
      </c>
      <c r="E135" s="30" t="s">
        <v>20</v>
      </c>
      <c r="F135" s="31">
        <v>8.17</v>
      </c>
      <c r="G135" s="31">
        <v>9.2525618425775829</v>
      </c>
      <c r="H135" s="32">
        <v>0.88299869149796439</v>
      </c>
      <c r="I135" s="33" t="s">
        <v>21</v>
      </c>
      <c r="J135" s="33" t="s">
        <v>21</v>
      </c>
    </row>
    <row r="136" spans="1:10" ht="17.25" x14ac:dyDescent="0.3">
      <c r="A136" s="28" t="s">
        <v>16</v>
      </c>
      <c r="B136" s="29" t="s">
        <v>17</v>
      </c>
      <c r="C136" s="30" t="s">
        <v>18</v>
      </c>
      <c r="D136" s="30" t="s">
        <v>53</v>
      </c>
      <c r="E136" s="30" t="s">
        <v>20</v>
      </c>
      <c r="F136" s="31">
        <v>8.17</v>
      </c>
      <c r="G136" s="31">
        <v>9.2525618425775829</v>
      </c>
      <c r="H136" s="32">
        <v>0.88299869149796439</v>
      </c>
      <c r="I136" s="33" t="s">
        <v>21</v>
      </c>
      <c r="J136" s="33" t="s">
        <v>21</v>
      </c>
    </row>
    <row r="137" spans="1:10" ht="17.25" x14ac:dyDescent="0.3">
      <c r="A137" s="28" t="s">
        <v>54</v>
      </c>
      <c r="B137" s="29" t="s">
        <v>17</v>
      </c>
      <c r="C137" s="30" t="s">
        <v>18</v>
      </c>
      <c r="D137" s="30" t="s">
        <v>19</v>
      </c>
      <c r="E137" s="30" t="s">
        <v>20</v>
      </c>
      <c r="F137" s="31">
        <v>141.26</v>
      </c>
      <c r="G137" s="31">
        <v>159.94722974120685</v>
      </c>
      <c r="H137" s="32">
        <v>0.88316628070743941</v>
      </c>
      <c r="I137" s="33">
        <v>64</v>
      </c>
      <c r="J137" s="33">
        <v>61</v>
      </c>
    </row>
    <row r="138" spans="1:10" ht="17.25" x14ac:dyDescent="0.3">
      <c r="A138" s="28" t="s">
        <v>54</v>
      </c>
      <c r="B138" s="29" t="s">
        <v>25</v>
      </c>
      <c r="C138" s="30" t="s">
        <v>18</v>
      </c>
      <c r="D138" s="30" t="s">
        <v>19</v>
      </c>
      <c r="E138" s="30" t="s">
        <v>20</v>
      </c>
      <c r="F138" s="31">
        <v>141.26</v>
      </c>
      <c r="G138" s="31">
        <v>159.94722974120685</v>
      </c>
      <c r="H138" s="32">
        <v>0.88316628070743941</v>
      </c>
      <c r="I138" s="33">
        <v>64</v>
      </c>
      <c r="J138" s="33">
        <v>61</v>
      </c>
    </row>
    <row r="139" spans="1:10" ht="17.25" x14ac:dyDescent="0.3">
      <c r="A139" s="28" t="s">
        <v>54</v>
      </c>
      <c r="B139" s="29" t="s">
        <v>26</v>
      </c>
      <c r="C139" s="30" t="s">
        <v>18</v>
      </c>
      <c r="D139" s="30" t="s">
        <v>19</v>
      </c>
      <c r="E139" s="30" t="s">
        <v>20</v>
      </c>
      <c r="F139" s="31">
        <v>141.26</v>
      </c>
      <c r="G139" s="31">
        <v>159.94722974120685</v>
      </c>
      <c r="H139" s="32">
        <v>0.88316628070743941</v>
      </c>
      <c r="I139" s="33">
        <v>64</v>
      </c>
      <c r="J139" s="33">
        <v>61</v>
      </c>
    </row>
    <row r="140" spans="1:10" ht="17.25" x14ac:dyDescent="0.3">
      <c r="A140" s="28" t="s">
        <v>54</v>
      </c>
      <c r="B140" s="29" t="s">
        <v>17</v>
      </c>
      <c r="C140" s="30" t="s">
        <v>18</v>
      </c>
      <c r="D140" s="30" t="s">
        <v>22</v>
      </c>
      <c r="E140" s="30" t="s">
        <v>20</v>
      </c>
      <c r="F140" s="31">
        <v>141.26</v>
      </c>
      <c r="G140" s="31">
        <v>159.94722974120685</v>
      </c>
      <c r="H140" s="32">
        <v>0.88316628070743941</v>
      </c>
      <c r="I140" s="33" t="s">
        <v>21</v>
      </c>
      <c r="J140" s="33" t="s">
        <v>21</v>
      </c>
    </row>
    <row r="141" spans="1:10" ht="17.25" x14ac:dyDescent="0.3">
      <c r="A141" s="28" t="s">
        <v>54</v>
      </c>
      <c r="B141" s="29" t="s">
        <v>25</v>
      </c>
      <c r="C141" s="30" t="s">
        <v>18</v>
      </c>
      <c r="D141" s="30" t="s">
        <v>22</v>
      </c>
      <c r="E141" s="30" t="s">
        <v>20</v>
      </c>
      <c r="F141" s="31">
        <v>141.26</v>
      </c>
      <c r="G141" s="31">
        <v>159.94722974120685</v>
      </c>
      <c r="H141" s="32">
        <v>0.88316628070743941</v>
      </c>
      <c r="I141" s="33" t="s">
        <v>21</v>
      </c>
      <c r="J141" s="33" t="s">
        <v>21</v>
      </c>
    </row>
    <row r="142" spans="1:10" ht="17.25" x14ac:dyDescent="0.3">
      <c r="A142" s="28" t="s">
        <v>54</v>
      </c>
      <c r="B142" s="29" t="s">
        <v>26</v>
      </c>
      <c r="C142" s="30" t="s">
        <v>18</v>
      </c>
      <c r="D142" s="30" t="s">
        <v>22</v>
      </c>
      <c r="E142" s="30" t="s">
        <v>20</v>
      </c>
      <c r="F142" s="31">
        <v>141.26</v>
      </c>
      <c r="G142" s="31">
        <v>159.94722974120685</v>
      </c>
      <c r="H142" s="32">
        <v>0.88316628070743941</v>
      </c>
      <c r="I142" s="33" t="s">
        <v>21</v>
      </c>
      <c r="J142" s="33" t="s">
        <v>21</v>
      </c>
    </row>
    <row r="143" spans="1:10" ht="17.25" x14ac:dyDescent="0.3">
      <c r="A143" s="28" t="s">
        <v>23</v>
      </c>
      <c r="B143" s="29" t="s">
        <v>17</v>
      </c>
      <c r="C143" s="30" t="s">
        <v>18</v>
      </c>
      <c r="D143" s="30" t="s">
        <v>52</v>
      </c>
      <c r="E143" s="30" t="s">
        <v>20</v>
      </c>
      <c r="F143" s="31">
        <v>17.77</v>
      </c>
      <c r="G143" s="31">
        <v>19.973634708017237</v>
      </c>
      <c r="H143" s="32">
        <v>0.88967282418894356</v>
      </c>
      <c r="I143" s="33" t="s">
        <v>21</v>
      </c>
      <c r="J143" s="33" t="s">
        <v>21</v>
      </c>
    </row>
    <row r="144" spans="1:10" ht="17.25" x14ac:dyDescent="0.3">
      <c r="A144" s="28" t="s">
        <v>23</v>
      </c>
      <c r="B144" s="29" t="s">
        <v>17</v>
      </c>
      <c r="C144" s="30" t="s">
        <v>18</v>
      </c>
      <c r="D144" s="30" t="s">
        <v>53</v>
      </c>
      <c r="E144" s="30" t="s">
        <v>20</v>
      </c>
      <c r="F144" s="31">
        <v>17.77</v>
      </c>
      <c r="G144" s="31">
        <v>19.973634708017237</v>
      </c>
      <c r="H144" s="32">
        <v>0.88967282418894356</v>
      </c>
      <c r="I144" s="33" t="s">
        <v>21</v>
      </c>
      <c r="J144" s="33" t="s">
        <v>21</v>
      </c>
    </row>
    <row r="145" spans="1:10" ht="17.25" x14ac:dyDescent="0.3">
      <c r="A145" s="28" t="s">
        <v>55</v>
      </c>
      <c r="B145" s="29" t="s">
        <v>17</v>
      </c>
      <c r="C145" s="30" t="s">
        <v>18</v>
      </c>
      <c r="D145" s="30" t="s">
        <v>19</v>
      </c>
      <c r="E145" s="30" t="s">
        <v>20</v>
      </c>
      <c r="F145" s="31">
        <v>129.38999999999999</v>
      </c>
      <c r="G145" s="31">
        <v>144.96871444965515</v>
      </c>
      <c r="H145" s="32">
        <v>0.89253740361293366</v>
      </c>
      <c r="I145" s="33">
        <v>182</v>
      </c>
      <c r="J145" s="33">
        <v>62</v>
      </c>
    </row>
    <row r="146" spans="1:10" ht="17.25" x14ac:dyDescent="0.3">
      <c r="A146" s="28" t="s">
        <v>55</v>
      </c>
      <c r="B146" s="29" t="s">
        <v>25</v>
      </c>
      <c r="C146" s="30" t="s">
        <v>18</v>
      </c>
      <c r="D146" s="30" t="s">
        <v>19</v>
      </c>
      <c r="E146" s="30" t="s">
        <v>20</v>
      </c>
      <c r="F146" s="31">
        <v>129.38999999999999</v>
      </c>
      <c r="G146" s="31">
        <v>144.96871444965515</v>
      </c>
      <c r="H146" s="32">
        <v>0.89253740361293366</v>
      </c>
      <c r="I146" s="33">
        <v>182</v>
      </c>
      <c r="J146" s="33">
        <v>62</v>
      </c>
    </row>
    <row r="147" spans="1:10" ht="17.25" x14ac:dyDescent="0.3">
      <c r="A147" s="28" t="s">
        <v>55</v>
      </c>
      <c r="B147" s="29" t="s">
        <v>26</v>
      </c>
      <c r="C147" s="30" t="s">
        <v>18</v>
      </c>
      <c r="D147" s="30" t="s">
        <v>19</v>
      </c>
      <c r="E147" s="30" t="s">
        <v>20</v>
      </c>
      <c r="F147" s="31">
        <v>129.38999999999999</v>
      </c>
      <c r="G147" s="31">
        <v>144.96871444965515</v>
      </c>
      <c r="H147" s="32">
        <v>0.89253740361293366</v>
      </c>
      <c r="I147" s="33">
        <v>182</v>
      </c>
      <c r="J147" s="33">
        <v>62</v>
      </c>
    </row>
    <row r="148" spans="1:10" ht="17.25" x14ac:dyDescent="0.3">
      <c r="A148" s="28" t="s">
        <v>55</v>
      </c>
      <c r="B148" s="29" t="s">
        <v>17</v>
      </c>
      <c r="C148" s="30" t="s">
        <v>18</v>
      </c>
      <c r="D148" s="30" t="s">
        <v>22</v>
      </c>
      <c r="E148" s="30" t="s">
        <v>20</v>
      </c>
      <c r="F148" s="31">
        <v>129.38999999999999</v>
      </c>
      <c r="G148" s="31">
        <v>144.96871444965515</v>
      </c>
      <c r="H148" s="32">
        <v>0.89253740361293366</v>
      </c>
      <c r="I148" s="33" t="s">
        <v>21</v>
      </c>
      <c r="J148" s="33" t="s">
        <v>21</v>
      </c>
    </row>
    <row r="149" spans="1:10" ht="17.25" x14ac:dyDescent="0.3">
      <c r="A149" s="28" t="s">
        <v>55</v>
      </c>
      <c r="B149" s="29" t="s">
        <v>25</v>
      </c>
      <c r="C149" s="30" t="s">
        <v>18</v>
      </c>
      <c r="D149" s="30" t="s">
        <v>22</v>
      </c>
      <c r="E149" s="30" t="s">
        <v>20</v>
      </c>
      <c r="F149" s="31">
        <v>129.38999999999999</v>
      </c>
      <c r="G149" s="31">
        <v>144.96871444965515</v>
      </c>
      <c r="H149" s="32">
        <v>0.89253740361293366</v>
      </c>
      <c r="I149" s="33" t="s">
        <v>21</v>
      </c>
      <c r="J149" s="33" t="s">
        <v>21</v>
      </c>
    </row>
    <row r="150" spans="1:10" ht="17.25" x14ac:dyDescent="0.3">
      <c r="A150" s="28" t="s">
        <v>55</v>
      </c>
      <c r="B150" s="29" t="s">
        <v>26</v>
      </c>
      <c r="C150" s="30" t="s">
        <v>18</v>
      </c>
      <c r="D150" s="30" t="s">
        <v>22</v>
      </c>
      <c r="E150" s="30" t="s">
        <v>20</v>
      </c>
      <c r="F150" s="31">
        <v>129.38999999999999</v>
      </c>
      <c r="G150" s="31">
        <v>144.96871444965515</v>
      </c>
      <c r="H150" s="32">
        <v>0.89253740361293366</v>
      </c>
      <c r="I150" s="33" t="s">
        <v>21</v>
      </c>
      <c r="J150" s="33" t="s">
        <v>21</v>
      </c>
    </row>
    <row r="151" spans="1:10" ht="17.25" x14ac:dyDescent="0.3">
      <c r="A151" s="28" t="s">
        <v>56</v>
      </c>
      <c r="B151" s="29" t="s">
        <v>17</v>
      </c>
      <c r="C151" s="30" t="s">
        <v>18</v>
      </c>
      <c r="D151" s="30" t="s">
        <v>19</v>
      </c>
      <c r="E151" s="30" t="s">
        <v>20</v>
      </c>
      <c r="F151" s="31">
        <v>13.37</v>
      </c>
      <c r="G151" s="31">
        <v>14.878151909827585</v>
      </c>
      <c r="H151" s="32">
        <v>0.89863311525731948</v>
      </c>
      <c r="I151" s="33">
        <v>2909</v>
      </c>
      <c r="J151" s="33">
        <v>2768</v>
      </c>
    </row>
    <row r="152" spans="1:10" ht="17.25" x14ac:dyDescent="0.3">
      <c r="A152" s="28" t="s">
        <v>56</v>
      </c>
      <c r="B152" s="29" t="s">
        <v>25</v>
      </c>
      <c r="C152" s="30" t="s">
        <v>18</v>
      </c>
      <c r="D152" s="30" t="s">
        <v>19</v>
      </c>
      <c r="E152" s="30" t="s">
        <v>20</v>
      </c>
      <c r="F152" s="31">
        <v>13.37</v>
      </c>
      <c r="G152" s="31">
        <v>14.878151909827585</v>
      </c>
      <c r="H152" s="32">
        <v>0.89863311525731948</v>
      </c>
      <c r="I152" s="33">
        <v>2909</v>
      </c>
      <c r="J152" s="33">
        <v>2768</v>
      </c>
    </row>
    <row r="153" spans="1:10" ht="17.25" x14ac:dyDescent="0.3">
      <c r="A153" s="28" t="s">
        <v>56</v>
      </c>
      <c r="B153" s="29" t="s">
        <v>26</v>
      </c>
      <c r="C153" s="30" t="s">
        <v>18</v>
      </c>
      <c r="D153" s="30" t="s">
        <v>19</v>
      </c>
      <c r="E153" s="30" t="s">
        <v>20</v>
      </c>
      <c r="F153" s="31">
        <v>13.37</v>
      </c>
      <c r="G153" s="31">
        <v>14.878151909827585</v>
      </c>
      <c r="H153" s="32">
        <v>0.89863311525731948</v>
      </c>
      <c r="I153" s="33">
        <v>2909</v>
      </c>
      <c r="J153" s="33">
        <v>2768</v>
      </c>
    </row>
    <row r="154" spans="1:10" ht="17.25" x14ac:dyDescent="0.3">
      <c r="A154" s="28" t="s">
        <v>56</v>
      </c>
      <c r="B154" s="29" t="s">
        <v>17</v>
      </c>
      <c r="C154" s="30" t="s">
        <v>18</v>
      </c>
      <c r="D154" s="30" t="s">
        <v>22</v>
      </c>
      <c r="E154" s="30" t="s">
        <v>20</v>
      </c>
      <c r="F154" s="31">
        <v>13.37</v>
      </c>
      <c r="G154" s="31">
        <v>14.878151909827585</v>
      </c>
      <c r="H154" s="32">
        <v>0.89863311525731948</v>
      </c>
      <c r="I154" s="33">
        <v>1168</v>
      </c>
      <c r="J154" s="33">
        <v>1091</v>
      </c>
    </row>
    <row r="155" spans="1:10" ht="17.25" x14ac:dyDescent="0.3">
      <c r="A155" s="28" t="s">
        <v>56</v>
      </c>
      <c r="B155" s="29" t="s">
        <v>25</v>
      </c>
      <c r="C155" s="30" t="s">
        <v>18</v>
      </c>
      <c r="D155" s="30" t="s">
        <v>22</v>
      </c>
      <c r="E155" s="30" t="s">
        <v>20</v>
      </c>
      <c r="F155" s="31">
        <v>13.37</v>
      </c>
      <c r="G155" s="31">
        <v>14.878151909827585</v>
      </c>
      <c r="H155" s="32">
        <v>0.89863311525731948</v>
      </c>
      <c r="I155" s="33">
        <v>1168</v>
      </c>
      <c r="J155" s="33">
        <v>1091</v>
      </c>
    </row>
    <row r="156" spans="1:10" ht="17.25" x14ac:dyDescent="0.3">
      <c r="A156" s="28" t="s">
        <v>56</v>
      </c>
      <c r="B156" s="29" t="s">
        <v>26</v>
      </c>
      <c r="C156" s="30" t="s">
        <v>18</v>
      </c>
      <c r="D156" s="30" t="s">
        <v>22</v>
      </c>
      <c r="E156" s="30" t="s">
        <v>20</v>
      </c>
      <c r="F156" s="31">
        <v>13.37</v>
      </c>
      <c r="G156" s="31">
        <v>14.878151909827585</v>
      </c>
      <c r="H156" s="32">
        <v>0.89863311525731948</v>
      </c>
      <c r="I156" s="33">
        <v>1168</v>
      </c>
      <c r="J156" s="33">
        <v>1091</v>
      </c>
    </row>
    <row r="157" spans="1:10" ht="17.25" x14ac:dyDescent="0.3">
      <c r="A157" s="28" t="s">
        <v>57</v>
      </c>
      <c r="B157" s="29" t="s">
        <v>17</v>
      </c>
      <c r="C157" s="30" t="s">
        <v>18</v>
      </c>
      <c r="D157" s="30" t="s">
        <v>19</v>
      </c>
      <c r="E157" s="30" t="s">
        <v>20</v>
      </c>
      <c r="F157" s="31">
        <v>69.3</v>
      </c>
      <c r="G157" s="31">
        <v>76.67370859534482</v>
      </c>
      <c r="H157" s="32">
        <v>0.90383002556638414</v>
      </c>
      <c r="I157" s="33">
        <v>7644</v>
      </c>
      <c r="J157" s="33">
        <v>7594</v>
      </c>
    </row>
    <row r="158" spans="1:10" ht="17.25" x14ac:dyDescent="0.3">
      <c r="A158" s="28" t="s">
        <v>57</v>
      </c>
      <c r="B158" s="29" t="s">
        <v>25</v>
      </c>
      <c r="C158" s="30" t="s">
        <v>18</v>
      </c>
      <c r="D158" s="30" t="s">
        <v>19</v>
      </c>
      <c r="E158" s="30" t="s">
        <v>20</v>
      </c>
      <c r="F158" s="31">
        <v>69.3</v>
      </c>
      <c r="G158" s="31">
        <v>76.67370859534482</v>
      </c>
      <c r="H158" s="32">
        <v>0.90383002556638414</v>
      </c>
      <c r="I158" s="33">
        <v>7644</v>
      </c>
      <c r="J158" s="33">
        <v>7594</v>
      </c>
    </row>
    <row r="159" spans="1:10" ht="17.25" x14ac:dyDescent="0.3">
      <c r="A159" s="28" t="s">
        <v>57</v>
      </c>
      <c r="B159" s="29" t="s">
        <v>26</v>
      </c>
      <c r="C159" s="30" t="s">
        <v>18</v>
      </c>
      <c r="D159" s="30" t="s">
        <v>19</v>
      </c>
      <c r="E159" s="30" t="s">
        <v>20</v>
      </c>
      <c r="F159" s="31">
        <v>69.3</v>
      </c>
      <c r="G159" s="31">
        <v>76.67370859534482</v>
      </c>
      <c r="H159" s="32">
        <v>0.90383002556638414</v>
      </c>
      <c r="I159" s="33">
        <v>7644</v>
      </c>
      <c r="J159" s="33">
        <v>7594</v>
      </c>
    </row>
    <row r="160" spans="1:10" ht="17.25" x14ac:dyDescent="0.3">
      <c r="A160" s="28" t="s">
        <v>57</v>
      </c>
      <c r="B160" s="29" t="s">
        <v>17</v>
      </c>
      <c r="C160" s="30" t="s">
        <v>18</v>
      </c>
      <c r="D160" s="30" t="s">
        <v>22</v>
      </c>
      <c r="E160" s="30" t="s">
        <v>20</v>
      </c>
      <c r="F160" s="31">
        <v>69.3</v>
      </c>
      <c r="G160" s="31">
        <v>76.67370859534482</v>
      </c>
      <c r="H160" s="32">
        <v>0.90383002556638414</v>
      </c>
      <c r="I160" s="33">
        <v>562</v>
      </c>
      <c r="J160" s="33">
        <v>562</v>
      </c>
    </row>
    <row r="161" spans="1:10" ht="17.25" x14ac:dyDescent="0.3">
      <c r="A161" s="28" t="s">
        <v>57</v>
      </c>
      <c r="B161" s="29" t="s">
        <v>25</v>
      </c>
      <c r="C161" s="30" t="s">
        <v>18</v>
      </c>
      <c r="D161" s="30" t="s">
        <v>22</v>
      </c>
      <c r="E161" s="30" t="s">
        <v>20</v>
      </c>
      <c r="F161" s="31">
        <v>69.3</v>
      </c>
      <c r="G161" s="31">
        <v>76.67370859534482</v>
      </c>
      <c r="H161" s="32">
        <v>0.90383002556638414</v>
      </c>
      <c r="I161" s="33">
        <v>562</v>
      </c>
      <c r="J161" s="33">
        <v>562</v>
      </c>
    </row>
    <row r="162" spans="1:10" ht="17.25" x14ac:dyDescent="0.3">
      <c r="A162" s="28" t="s">
        <v>57</v>
      </c>
      <c r="B162" s="29" t="s">
        <v>26</v>
      </c>
      <c r="C162" s="30" t="s">
        <v>18</v>
      </c>
      <c r="D162" s="30" t="s">
        <v>22</v>
      </c>
      <c r="E162" s="30" t="s">
        <v>20</v>
      </c>
      <c r="F162" s="31">
        <v>69.3</v>
      </c>
      <c r="G162" s="31">
        <v>76.67370859534482</v>
      </c>
      <c r="H162" s="32">
        <v>0.90383002556638414</v>
      </c>
      <c r="I162" s="33">
        <v>562</v>
      </c>
      <c r="J162" s="33">
        <v>562</v>
      </c>
    </row>
    <row r="163" spans="1:10" ht="17.25" x14ac:dyDescent="0.3">
      <c r="A163" s="28" t="s">
        <v>58</v>
      </c>
      <c r="B163" s="29" t="s">
        <v>17</v>
      </c>
      <c r="C163" s="30" t="s">
        <v>18</v>
      </c>
      <c r="D163" s="30" t="s">
        <v>52</v>
      </c>
      <c r="E163" s="30" t="s">
        <v>20</v>
      </c>
      <c r="F163" s="31">
        <v>42.68</v>
      </c>
      <c r="G163" s="31">
        <v>47.090109989267233</v>
      </c>
      <c r="H163" s="32">
        <v>0.90634742644957966</v>
      </c>
      <c r="I163" s="33" t="s">
        <v>21</v>
      </c>
      <c r="J163" s="33" t="s">
        <v>21</v>
      </c>
    </row>
    <row r="164" spans="1:10" ht="17.25" x14ac:dyDescent="0.3">
      <c r="A164" s="28" t="s">
        <v>58</v>
      </c>
      <c r="B164" s="29" t="s">
        <v>17</v>
      </c>
      <c r="C164" s="30" t="s">
        <v>18</v>
      </c>
      <c r="D164" s="30" t="s">
        <v>53</v>
      </c>
      <c r="E164" s="30" t="s">
        <v>20</v>
      </c>
      <c r="F164" s="31">
        <v>42.68</v>
      </c>
      <c r="G164" s="31">
        <v>47.090109989267233</v>
      </c>
      <c r="H164" s="32">
        <v>0.90634742644957966</v>
      </c>
      <c r="I164" s="33" t="s">
        <v>21</v>
      </c>
      <c r="J164" s="33" t="s">
        <v>21</v>
      </c>
    </row>
    <row r="165" spans="1:10" ht="17.25" x14ac:dyDescent="0.3">
      <c r="A165" s="28" t="s">
        <v>59</v>
      </c>
      <c r="B165" s="29" t="s">
        <v>17</v>
      </c>
      <c r="C165" s="30" t="s">
        <v>18</v>
      </c>
      <c r="D165" s="30" t="s">
        <v>19</v>
      </c>
      <c r="E165" s="30" t="s">
        <v>20</v>
      </c>
      <c r="F165" s="31">
        <v>31.8</v>
      </c>
      <c r="G165" s="31">
        <v>34.80893865931035</v>
      </c>
      <c r="H165" s="32">
        <v>0.91355844862837987</v>
      </c>
      <c r="I165" s="33">
        <v>1107</v>
      </c>
      <c r="J165" s="33">
        <v>967</v>
      </c>
    </row>
    <row r="166" spans="1:10" ht="17.25" x14ac:dyDescent="0.3">
      <c r="A166" s="28" t="s">
        <v>59</v>
      </c>
      <c r="B166" s="29" t="s">
        <v>25</v>
      </c>
      <c r="C166" s="30" t="s">
        <v>18</v>
      </c>
      <c r="D166" s="30" t="s">
        <v>19</v>
      </c>
      <c r="E166" s="30" t="s">
        <v>20</v>
      </c>
      <c r="F166" s="31">
        <v>31.8</v>
      </c>
      <c r="G166" s="31">
        <v>34.80893865931035</v>
      </c>
      <c r="H166" s="32">
        <v>0.91355844862837987</v>
      </c>
      <c r="I166" s="33">
        <v>1107</v>
      </c>
      <c r="J166" s="33">
        <v>967</v>
      </c>
    </row>
    <row r="167" spans="1:10" ht="17.25" x14ac:dyDescent="0.3">
      <c r="A167" s="28" t="s">
        <v>59</v>
      </c>
      <c r="B167" s="29" t="s">
        <v>26</v>
      </c>
      <c r="C167" s="30" t="s">
        <v>18</v>
      </c>
      <c r="D167" s="30" t="s">
        <v>19</v>
      </c>
      <c r="E167" s="30" t="s">
        <v>20</v>
      </c>
      <c r="F167" s="31">
        <v>31.8</v>
      </c>
      <c r="G167" s="31">
        <v>34.80893865931035</v>
      </c>
      <c r="H167" s="32">
        <v>0.91355844862837987</v>
      </c>
      <c r="I167" s="33">
        <v>1107</v>
      </c>
      <c r="J167" s="33">
        <v>967</v>
      </c>
    </row>
    <row r="168" spans="1:10" ht="17.25" x14ac:dyDescent="0.3">
      <c r="A168" s="28" t="s">
        <v>59</v>
      </c>
      <c r="B168" s="29" t="s">
        <v>17</v>
      </c>
      <c r="C168" s="30" t="s">
        <v>18</v>
      </c>
      <c r="D168" s="30" t="s">
        <v>22</v>
      </c>
      <c r="E168" s="30" t="s">
        <v>20</v>
      </c>
      <c r="F168" s="31">
        <v>31.8</v>
      </c>
      <c r="G168" s="31">
        <v>34.80893865931035</v>
      </c>
      <c r="H168" s="32">
        <v>0.91355844862837987</v>
      </c>
      <c r="I168" s="33">
        <v>44</v>
      </c>
      <c r="J168" s="33">
        <v>37</v>
      </c>
    </row>
    <row r="169" spans="1:10" ht="17.25" x14ac:dyDescent="0.3">
      <c r="A169" s="28" t="s">
        <v>59</v>
      </c>
      <c r="B169" s="29" t="s">
        <v>25</v>
      </c>
      <c r="C169" s="30" t="s">
        <v>18</v>
      </c>
      <c r="D169" s="30" t="s">
        <v>22</v>
      </c>
      <c r="E169" s="30" t="s">
        <v>20</v>
      </c>
      <c r="F169" s="31">
        <v>31.8</v>
      </c>
      <c r="G169" s="31">
        <v>34.80893865931035</v>
      </c>
      <c r="H169" s="32">
        <v>0.91355844862837987</v>
      </c>
      <c r="I169" s="33">
        <v>44</v>
      </c>
      <c r="J169" s="33">
        <v>37</v>
      </c>
    </row>
    <row r="170" spans="1:10" ht="17.25" x14ac:dyDescent="0.3">
      <c r="A170" s="28" t="s">
        <v>59</v>
      </c>
      <c r="B170" s="29" t="s">
        <v>26</v>
      </c>
      <c r="C170" s="30" t="s">
        <v>18</v>
      </c>
      <c r="D170" s="30" t="s">
        <v>22</v>
      </c>
      <c r="E170" s="30" t="s">
        <v>20</v>
      </c>
      <c r="F170" s="31">
        <v>31.8</v>
      </c>
      <c r="G170" s="31">
        <v>34.80893865931035</v>
      </c>
      <c r="H170" s="32">
        <v>0.91355844862837987</v>
      </c>
      <c r="I170" s="33">
        <v>44</v>
      </c>
      <c r="J170" s="33">
        <v>37</v>
      </c>
    </row>
    <row r="171" spans="1:10" ht="17.25" x14ac:dyDescent="0.3">
      <c r="A171" s="28" t="s">
        <v>24</v>
      </c>
      <c r="B171" s="29" t="s">
        <v>25</v>
      </c>
      <c r="C171" s="30" t="s">
        <v>18</v>
      </c>
      <c r="D171" s="30" t="s">
        <v>60</v>
      </c>
      <c r="E171" s="30" t="s">
        <v>20</v>
      </c>
      <c r="F171" s="31">
        <v>17.940000000000001</v>
      </c>
      <c r="G171" s="31">
        <v>19.479766672922405</v>
      </c>
      <c r="H171" s="32">
        <v>0.92095558952137058</v>
      </c>
      <c r="I171" s="33" t="s">
        <v>21</v>
      </c>
      <c r="J171" s="33" t="s">
        <v>21</v>
      </c>
    </row>
    <row r="172" spans="1:10" ht="17.25" x14ac:dyDescent="0.3">
      <c r="A172" s="28" t="s">
        <v>24</v>
      </c>
      <c r="B172" s="29" t="s">
        <v>25</v>
      </c>
      <c r="C172" s="30" t="s">
        <v>18</v>
      </c>
      <c r="D172" s="30" t="s">
        <v>61</v>
      </c>
      <c r="E172" s="30" t="s">
        <v>20</v>
      </c>
      <c r="F172" s="31">
        <v>17.940000000000001</v>
      </c>
      <c r="G172" s="31">
        <v>19.479766672922405</v>
      </c>
      <c r="H172" s="32">
        <v>0.92095558952137058</v>
      </c>
      <c r="I172" s="33" t="s">
        <v>21</v>
      </c>
      <c r="J172" s="33" t="s">
        <v>21</v>
      </c>
    </row>
    <row r="173" spans="1:10" ht="17.25" x14ac:dyDescent="0.3">
      <c r="A173" s="28" t="s">
        <v>24</v>
      </c>
      <c r="B173" s="29" t="s">
        <v>17</v>
      </c>
      <c r="C173" s="30" t="s">
        <v>18</v>
      </c>
      <c r="D173" s="30" t="s">
        <v>52</v>
      </c>
      <c r="E173" s="30" t="s">
        <v>20</v>
      </c>
      <c r="F173" s="31">
        <v>17.940000000000001</v>
      </c>
      <c r="G173" s="31">
        <v>19.479766672922405</v>
      </c>
      <c r="H173" s="32">
        <v>0.92095558952137058</v>
      </c>
      <c r="I173" s="33" t="s">
        <v>21</v>
      </c>
      <c r="J173" s="33" t="s">
        <v>21</v>
      </c>
    </row>
    <row r="174" spans="1:10" ht="17.25" x14ac:dyDescent="0.3">
      <c r="A174" s="28" t="s">
        <v>24</v>
      </c>
      <c r="B174" s="29" t="s">
        <v>17</v>
      </c>
      <c r="C174" s="30" t="s">
        <v>18</v>
      </c>
      <c r="D174" s="30" t="s">
        <v>53</v>
      </c>
      <c r="E174" s="30" t="s">
        <v>20</v>
      </c>
      <c r="F174" s="31">
        <v>17.940000000000001</v>
      </c>
      <c r="G174" s="31">
        <v>19.479766672922405</v>
      </c>
      <c r="H174" s="32">
        <v>0.92095558952137058</v>
      </c>
      <c r="I174" s="33" t="s">
        <v>21</v>
      </c>
      <c r="J174" s="33" t="s">
        <v>21</v>
      </c>
    </row>
    <row r="175" spans="1:10" ht="17.25" x14ac:dyDescent="0.3">
      <c r="A175" s="28" t="s">
        <v>24</v>
      </c>
      <c r="B175" s="29" t="s">
        <v>25</v>
      </c>
      <c r="C175" s="30" t="s">
        <v>18</v>
      </c>
      <c r="D175" s="30" t="s">
        <v>52</v>
      </c>
      <c r="E175" s="30" t="s">
        <v>20</v>
      </c>
      <c r="F175" s="31">
        <v>17.940000000000001</v>
      </c>
      <c r="G175" s="31">
        <v>19.479766672922405</v>
      </c>
      <c r="H175" s="32">
        <v>0.92095558952137058</v>
      </c>
      <c r="I175" s="33" t="s">
        <v>21</v>
      </c>
      <c r="J175" s="33" t="s">
        <v>21</v>
      </c>
    </row>
    <row r="176" spans="1:10" ht="17.25" x14ac:dyDescent="0.3">
      <c r="A176" s="28" t="s">
        <v>24</v>
      </c>
      <c r="B176" s="29" t="s">
        <v>25</v>
      </c>
      <c r="C176" s="30" t="s">
        <v>18</v>
      </c>
      <c r="D176" s="30" t="s">
        <v>53</v>
      </c>
      <c r="E176" s="30" t="s">
        <v>20</v>
      </c>
      <c r="F176" s="31">
        <v>17.940000000000001</v>
      </c>
      <c r="G176" s="31">
        <v>19.479766672922405</v>
      </c>
      <c r="H176" s="32">
        <v>0.92095558952137058</v>
      </c>
      <c r="I176" s="33" t="s">
        <v>21</v>
      </c>
      <c r="J176" s="33" t="s">
        <v>21</v>
      </c>
    </row>
    <row r="177" spans="1:10" ht="17.25" x14ac:dyDescent="0.3">
      <c r="A177" s="28" t="s">
        <v>24</v>
      </c>
      <c r="B177" s="29" t="s">
        <v>25</v>
      </c>
      <c r="C177" s="30" t="s">
        <v>18</v>
      </c>
      <c r="D177" s="30" t="s">
        <v>62</v>
      </c>
      <c r="E177" s="30" t="s">
        <v>20</v>
      </c>
      <c r="F177" s="31">
        <v>17.940000000000001</v>
      </c>
      <c r="G177" s="31">
        <v>19.479766672922405</v>
      </c>
      <c r="H177" s="32">
        <v>0.92095558952137058</v>
      </c>
      <c r="I177" s="33" t="s">
        <v>21</v>
      </c>
      <c r="J177" s="33" t="s">
        <v>21</v>
      </c>
    </row>
    <row r="178" spans="1:10" ht="17.25" x14ac:dyDescent="0.3">
      <c r="A178" s="28" t="s">
        <v>24</v>
      </c>
      <c r="B178" s="29" t="s">
        <v>25</v>
      </c>
      <c r="C178" s="30" t="s">
        <v>18</v>
      </c>
      <c r="D178" s="30" t="s">
        <v>63</v>
      </c>
      <c r="E178" s="30" t="s">
        <v>20</v>
      </c>
      <c r="F178" s="31">
        <v>17.940000000000001</v>
      </c>
      <c r="G178" s="31">
        <v>19.479766672922405</v>
      </c>
      <c r="H178" s="32">
        <v>0.92095558952137058</v>
      </c>
      <c r="I178" s="33" t="s">
        <v>21</v>
      </c>
      <c r="J178" s="33" t="s">
        <v>21</v>
      </c>
    </row>
    <row r="179" spans="1:10" ht="17.25" x14ac:dyDescent="0.3">
      <c r="A179" s="28" t="s">
        <v>24</v>
      </c>
      <c r="B179" s="29" t="s">
        <v>26</v>
      </c>
      <c r="C179" s="30" t="s">
        <v>18</v>
      </c>
      <c r="D179" s="30" t="s">
        <v>52</v>
      </c>
      <c r="E179" s="30" t="s">
        <v>20</v>
      </c>
      <c r="F179" s="31">
        <v>17.940000000000001</v>
      </c>
      <c r="G179" s="31">
        <v>19.479766672922405</v>
      </c>
      <c r="H179" s="32">
        <v>0.92095558952137058</v>
      </c>
      <c r="I179" s="33" t="s">
        <v>21</v>
      </c>
      <c r="J179" s="33" t="s">
        <v>21</v>
      </c>
    </row>
    <row r="180" spans="1:10" ht="17.25" x14ac:dyDescent="0.3">
      <c r="A180" s="28" t="s">
        <v>24</v>
      </c>
      <c r="B180" s="29" t="s">
        <v>26</v>
      </c>
      <c r="C180" s="30" t="s">
        <v>18</v>
      </c>
      <c r="D180" s="30" t="s">
        <v>53</v>
      </c>
      <c r="E180" s="30" t="s">
        <v>20</v>
      </c>
      <c r="F180" s="31">
        <v>17.940000000000001</v>
      </c>
      <c r="G180" s="31">
        <v>19.479766672922405</v>
      </c>
      <c r="H180" s="32">
        <v>0.92095558952137058</v>
      </c>
      <c r="I180" s="33" t="s">
        <v>21</v>
      </c>
      <c r="J180" s="33" t="s">
        <v>21</v>
      </c>
    </row>
    <row r="181" spans="1:10" ht="17.25" x14ac:dyDescent="0.3">
      <c r="A181" s="28" t="s">
        <v>24</v>
      </c>
      <c r="B181" s="29" t="s">
        <v>26</v>
      </c>
      <c r="C181" s="30" t="s">
        <v>18</v>
      </c>
      <c r="D181" s="30" t="s">
        <v>64</v>
      </c>
      <c r="E181" s="30" t="s">
        <v>20</v>
      </c>
      <c r="F181" s="31">
        <v>17.940000000000001</v>
      </c>
      <c r="G181" s="31">
        <v>19.479766672922405</v>
      </c>
      <c r="H181" s="32">
        <v>0.92095558952137058</v>
      </c>
      <c r="I181" s="33" t="s">
        <v>21</v>
      </c>
      <c r="J181" s="33" t="s">
        <v>21</v>
      </c>
    </row>
    <row r="182" spans="1:10" ht="17.25" x14ac:dyDescent="0.3">
      <c r="A182" s="28" t="s">
        <v>24</v>
      </c>
      <c r="B182" s="29" t="s">
        <v>26</v>
      </c>
      <c r="C182" s="30" t="s">
        <v>18</v>
      </c>
      <c r="D182" s="30" t="s">
        <v>65</v>
      </c>
      <c r="E182" s="30" t="s">
        <v>20</v>
      </c>
      <c r="F182" s="31">
        <v>17.940000000000001</v>
      </c>
      <c r="G182" s="31">
        <v>19.479766672922405</v>
      </c>
      <c r="H182" s="32">
        <v>0.92095558952137058</v>
      </c>
      <c r="I182" s="33" t="s">
        <v>21</v>
      </c>
      <c r="J182" s="33" t="s">
        <v>21</v>
      </c>
    </row>
    <row r="183" spans="1:10" ht="17.25" x14ac:dyDescent="0.3">
      <c r="A183" s="28" t="s">
        <v>24</v>
      </c>
      <c r="B183" s="29" t="s">
        <v>26</v>
      </c>
      <c r="C183" s="30" t="s">
        <v>18</v>
      </c>
      <c r="D183" s="30" t="s">
        <v>66</v>
      </c>
      <c r="E183" s="30" t="s">
        <v>20</v>
      </c>
      <c r="F183" s="31">
        <v>17.940000000000001</v>
      </c>
      <c r="G183" s="31">
        <v>19.479766672922405</v>
      </c>
      <c r="H183" s="32">
        <v>0.92095558952137058</v>
      </c>
      <c r="I183" s="33" t="s">
        <v>21</v>
      </c>
      <c r="J183" s="33" t="s">
        <v>21</v>
      </c>
    </row>
    <row r="184" spans="1:10" ht="17.25" x14ac:dyDescent="0.3">
      <c r="A184" s="28" t="s">
        <v>24</v>
      </c>
      <c r="B184" s="29" t="s">
        <v>26</v>
      </c>
      <c r="C184" s="30" t="s">
        <v>18</v>
      </c>
      <c r="D184" s="30" t="s">
        <v>67</v>
      </c>
      <c r="E184" s="30" t="s">
        <v>20</v>
      </c>
      <c r="F184" s="31">
        <v>17.940000000000001</v>
      </c>
      <c r="G184" s="31">
        <v>19.479766672922405</v>
      </c>
      <c r="H184" s="32">
        <v>0.92095558952137058</v>
      </c>
      <c r="I184" s="33" t="s">
        <v>21</v>
      </c>
      <c r="J184" s="33" t="s">
        <v>21</v>
      </c>
    </row>
    <row r="185" spans="1:10" ht="17.25" x14ac:dyDescent="0.3">
      <c r="A185" s="28" t="s">
        <v>24</v>
      </c>
      <c r="B185" s="29" t="s">
        <v>26</v>
      </c>
      <c r="C185" s="30" t="s">
        <v>18</v>
      </c>
      <c r="D185" s="30" t="s">
        <v>68</v>
      </c>
      <c r="E185" s="30" t="s">
        <v>20</v>
      </c>
      <c r="F185" s="31">
        <v>17.940000000000001</v>
      </c>
      <c r="G185" s="31">
        <v>19.479766672922405</v>
      </c>
      <c r="H185" s="32">
        <v>0.92095558952137058</v>
      </c>
      <c r="I185" s="33" t="s">
        <v>21</v>
      </c>
      <c r="J185" s="33" t="s">
        <v>21</v>
      </c>
    </row>
    <row r="186" spans="1:10" ht="17.25" x14ac:dyDescent="0.3">
      <c r="A186" s="28" t="s">
        <v>24</v>
      </c>
      <c r="B186" s="29" t="s">
        <v>26</v>
      </c>
      <c r="C186" s="30" t="s">
        <v>18</v>
      </c>
      <c r="D186" s="30" t="s">
        <v>69</v>
      </c>
      <c r="E186" s="30" t="s">
        <v>20</v>
      </c>
      <c r="F186" s="31">
        <v>17.940000000000001</v>
      </c>
      <c r="G186" s="31">
        <v>19.479766672922405</v>
      </c>
      <c r="H186" s="32">
        <v>0.92095558952137058</v>
      </c>
      <c r="I186" s="33" t="s">
        <v>21</v>
      </c>
      <c r="J186" s="33" t="s">
        <v>21</v>
      </c>
    </row>
    <row r="187" spans="1:10" ht="17.25" x14ac:dyDescent="0.3">
      <c r="A187" s="28" t="s">
        <v>24</v>
      </c>
      <c r="B187" s="29" t="s">
        <v>26</v>
      </c>
      <c r="C187" s="30" t="s">
        <v>18</v>
      </c>
      <c r="D187" s="30" t="s">
        <v>70</v>
      </c>
      <c r="E187" s="30" t="s">
        <v>20</v>
      </c>
      <c r="F187" s="31">
        <v>17.940000000000001</v>
      </c>
      <c r="G187" s="31">
        <v>19.479766672922405</v>
      </c>
      <c r="H187" s="32">
        <v>0.92095558952137058</v>
      </c>
      <c r="I187" s="33" t="s">
        <v>21</v>
      </c>
      <c r="J187" s="33" t="s">
        <v>21</v>
      </c>
    </row>
    <row r="188" spans="1:10" ht="17.25" x14ac:dyDescent="0.3">
      <c r="A188" s="28" t="s">
        <v>71</v>
      </c>
      <c r="B188" s="29" t="s">
        <v>17</v>
      </c>
      <c r="C188" s="30" t="s">
        <v>18</v>
      </c>
      <c r="D188" s="30" t="s">
        <v>19</v>
      </c>
      <c r="E188" s="30" t="s">
        <v>20</v>
      </c>
      <c r="F188" s="31">
        <v>57.88</v>
      </c>
      <c r="G188" s="31">
        <v>61.366363246379301</v>
      </c>
      <c r="H188" s="32">
        <v>0.94318771616981889</v>
      </c>
      <c r="I188" s="33">
        <v>162</v>
      </c>
      <c r="J188" s="33">
        <v>63</v>
      </c>
    </row>
    <row r="189" spans="1:10" ht="17.25" x14ac:dyDescent="0.3">
      <c r="A189" s="28" t="s">
        <v>71</v>
      </c>
      <c r="B189" s="29" t="s">
        <v>25</v>
      </c>
      <c r="C189" s="30" t="s">
        <v>18</v>
      </c>
      <c r="D189" s="30" t="s">
        <v>19</v>
      </c>
      <c r="E189" s="30" t="s">
        <v>20</v>
      </c>
      <c r="F189" s="31">
        <v>57.88</v>
      </c>
      <c r="G189" s="31">
        <v>61.366363246379301</v>
      </c>
      <c r="H189" s="32">
        <v>0.94318771616981889</v>
      </c>
      <c r="I189" s="33">
        <v>162</v>
      </c>
      <c r="J189" s="33">
        <v>63</v>
      </c>
    </row>
    <row r="190" spans="1:10" ht="17.25" x14ac:dyDescent="0.3">
      <c r="A190" s="28" t="s">
        <v>71</v>
      </c>
      <c r="B190" s="29" t="s">
        <v>26</v>
      </c>
      <c r="C190" s="30" t="s">
        <v>18</v>
      </c>
      <c r="D190" s="30" t="s">
        <v>19</v>
      </c>
      <c r="E190" s="30" t="s">
        <v>20</v>
      </c>
      <c r="F190" s="31">
        <v>57.88</v>
      </c>
      <c r="G190" s="31">
        <v>61.366363246379301</v>
      </c>
      <c r="H190" s="32">
        <v>0.94318771616981889</v>
      </c>
      <c r="I190" s="33">
        <v>162</v>
      </c>
      <c r="J190" s="33">
        <v>63</v>
      </c>
    </row>
    <row r="191" spans="1:10" ht="17.25" x14ac:dyDescent="0.3">
      <c r="A191" s="28" t="s">
        <v>71</v>
      </c>
      <c r="B191" s="29" t="s">
        <v>17</v>
      </c>
      <c r="C191" s="30" t="s">
        <v>18</v>
      </c>
      <c r="D191" s="30" t="s">
        <v>22</v>
      </c>
      <c r="E191" s="30" t="s">
        <v>20</v>
      </c>
      <c r="F191" s="31">
        <v>57.88</v>
      </c>
      <c r="G191" s="31">
        <v>61.366363246379301</v>
      </c>
      <c r="H191" s="32">
        <v>0.94318771616981889</v>
      </c>
      <c r="I191" s="33" t="s">
        <v>21</v>
      </c>
      <c r="J191" s="33" t="s">
        <v>21</v>
      </c>
    </row>
    <row r="192" spans="1:10" ht="17.25" x14ac:dyDescent="0.3">
      <c r="A192" s="28" t="s">
        <v>71</v>
      </c>
      <c r="B192" s="29" t="s">
        <v>25</v>
      </c>
      <c r="C192" s="30" t="s">
        <v>18</v>
      </c>
      <c r="D192" s="30" t="s">
        <v>22</v>
      </c>
      <c r="E192" s="30" t="s">
        <v>20</v>
      </c>
      <c r="F192" s="31">
        <v>57.88</v>
      </c>
      <c r="G192" s="31">
        <v>61.366363246379301</v>
      </c>
      <c r="H192" s="32">
        <v>0.94318771616981889</v>
      </c>
      <c r="I192" s="33" t="s">
        <v>21</v>
      </c>
      <c r="J192" s="33" t="s">
        <v>21</v>
      </c>
    </row>
    <row r="193" spans="1:10" ht="17.25" x14ac:dyDescent="0.3">
      <c r="A193" s="28" t="s">
        <v>71</v>
      </c>
      <c r="B193" s="29" t="s">
        <v>26</v>
      </c>
      <c r="C193" s="30" t="s">
        <v>18</v>
      </c>
      <c r="D193" s="30" t="s">
        <v>22</v>
      </c>
      <c r="E193" s="30" t="s">
        <v>20</v>
      </c>
      <c r="F193" s="31">
        <v>57.88</v>
      </c>
      <c r="G193" s="31">
        <v>61.366363246379301</v>
      </c>
      <c r="H193" s="32">
        <v>0.94318771616981889</v>
      </c>
      <c r="I193" s="33" t="s">
        <v>21</v>
      </c>
      <c r="J193" s="33" t="s">
        <v>21</v>
      </c>
    </row>
    <row r="194" spans="1:10" ht="17.25" x14ac:dyDescent="0.3">
      <c r="A194" s="28" t="s">
        <v>27</v>
      </c>
      <c r="B194" s="29" t="s">
        <v>17</v>
      </c>
      <c r="C194" s="30" t="s">
        <v>18</v>
      </c>
      <c r="D194" s="30" t="s">
        <v>52</v>
      </c>
      <c r="E194" s="30" t="s">
        <v>20</v>
      </c>
      <c r="F194" s="31">
        <v>55</v>
      </c>
      <c r="G194" s="31">
        <v>56.932182890456886</v>
      </c>
      <c r="H194" s="32">
        <v>0.96606167562247536</v>
      </c>
      <c r="I194" s="33" t="s">
        <v>21</v>
      </c>
      <c r="J194" s="33" t="s">
        <v>21</v>
      </c>
    </row>
    <row r="195" spans="1:10" ht="17.25" x14ac:dyDescent="0.3">
      <c r="A195" s="28" t="s">
        <v>28</v>
      </c>
      <c r="B195" s="29" t="s">
        <v>17</v>
      </c>
      <c r="C195" s="30" t="s">
        <v>18</v>
      </c>
      <c r="D195" s="30" t="s">
        <v>52</v>
      </c>
      <c r="E195" s="30" t="s">
        <v>20</v>
      </c>
      <c r="F195" s="31">
        <v>52.27</v>
      </c>
      <c r="G195" s="31">
        <v>54.008253927155167</v>
      </c>
      <c r="H195" s="32">
        <v>0.96781503194864116</v>
      </c>
      <c r="I195" s="33" t="s">
        <v>21</v>
      </c>
      <c r="J195" s="33" t="s">
        <v>21</v>
      </c>
    </row>
    <row r="196" spans="1:10" ht="17.25" x14ac:dyDescent="0.3">
      <c r="A196" s="28" t="s">
        <v>28</v>
      </c>
      <c r="B196" s="29" t="s">
        <v>17</v>
      </c>
      <c r="C196" s="30" t="s">
        <v>18</v>
      </c>
      <c r="D196" s="30" t="s">
        <v>53</v>
      </c>
      <c r="E196" s="30" t="s">
        <v>20</v>
      </c>
      <c r="F196" s="31">
        <v>52.27</v>
      </c>
      <c r="G196" s="31">
        <v>54.008253927155167</v>
      </c>
      <c r="H196" s="32">
        <v>0.96781503194864116</v>
      </c>
      <c r="I196" s="33" t="s">
        <v>21</v>
      </c>
      <c r="J196" s="33" t="s">
        <v>21</v>
      </c>
    </row>
    <row r="197" spans="1:10" ht="17.25" x14ac:dyDescent="0.3">
      <c r="A197" s="28" t="s">
        <v>29</v>
      </c>
      <c r="B197" s="29" t="s">
        <v>17</v>
      </c>
      <c r="C197" s="30" t="s">
        <v>18</v>
      </c>
      <c r="D197" s="30" t="s">
        <v>52</v>
      </c>
      <c r="E197" s="30" t="s">
        <v>20</v>
      </c>
      <c r="F197" s="31">
        <v>72.81</v>
      </c>
      <c r="G197" s="31">
        <v>73.238465121784472</v>
      </c>
      <c r="H197" s="32">
        <v>0.99414972554282788</v>
      </c>
      <c r="I197" s="33" t="s">
        <v>21</v>
      </c>
      <c r="J197" s="33" t="s">
        <v>21</v>
      </c>
    </row>
    <row r="198" spans="1:10" ht="17.25" x14ac:dyDescent="0.3">
      <c r="A198" s="28" t="s">
        <v>29</v>
      </c>
      <c r="B198" s="29" t="s">
        <v>17</v>
      </c>
      <c r="C198" s="30" t="s">
        <v>18</v>
      </c>
      <c r="D198" s="30" t="s">
        <v>53</v>
      </c>
      <c r="E198" s="30" t="s">
        <v>20</v>
      </c>
      <c r="F198" s="31">
        <v>72.81</v>
      </c>
      <c r="G198" s="31">
        <v>73.238465121784472</v>
      </c>
      <c r="H198" s="32">
        <v>0.99414972554282788</v>
      </c>
      <c r="I198" s="33" t="s">
        <v>21</v>
      </c>
      <c r="J198" s="33" t="s">
        <v>21</v>
      </c>
    </row>
    <row r="199" spans="1:10" ht="17.25" x14ac:dyDescent="0.3">
      <c r="A199" s="28" t="s">
        <v>30</v>
      </c>
      <c r="B199" s="29" t="s">
        <v>17</v>
      </c>
      <c r="C199" s="30" t="s">
        <v>18</v>
      </c>
      <c r="D199" s="30" t="s">
        <v>53</v>
      </c>
      <c r="E199" s="30" t="s">
        <v>20</v>
      </c>
      <c r="F199" s="31">
        <v>82.02</v>
      </c>
      <c r="G199" s="31">
        <v>82.314388862543083</v>
      </c>
      <c r="H199" s="32">
        <v>0.99642360386062412</v>
      </c>
      <c r="I199" s="33">
        <v>1466</v>
      </c>
      <c r="J199" s="33">
        <v>1218</v>
      </c>
    </row>
    <row r="200" spans="1:10" ht="17.25" x14ac:dyDescent="0.3">
      <c r="A200" s="28" t="s">
        <v>30</v>
      </c>
      <c r="B200" s="29" t="s">
        <v>25</v>
      </c>
      <c r="C200" s="30" t="s">
        <v>18</v>
      </c>
      <c r="D200" s="30" t="s">
        <v>53</v>
      </c>
      <c r="E200" s="30" t="s">
        <v>20</v>
      </c>
      <c r="F200" s="31">
        <v>82.02</v>
      </c>
      <c r="G200" s="31">
        <v>82.314388862543083</v>
      </c>
      <c r="H200" s="32">
        <v>0.99642360386062412</v>
      </c>
      <c r="I200" s="33">
        <v>1466</v>
      </c>
      <c r="J200" s="33">
        <v>1218</v>
      </c>
    </row>
    <row r="201" spans="1:10" ht="17.25" x14ac:dyDescent="0.3">
      <c r="A201" s="28" t="s">
        <v>30</v>
      </c>
      <c r="B201" s="29" t="s">
        <v>26</v>
      </c>
      <c r="C201" s="30" t="s">
        <v>18</v>
      </c>
      <c r="D201" s="30" t="s">
        <v>53</v>
      </c>
      <c r="E201" s="30" t="s">
        <v>20</v>
      </c>
      <c r="F201" s="31">
        <v>82.02</v>
      </c>
      <c r="G201" s="31">
        <v>82.314388862543083</v>
      </c>
      <c r="H201" s="32">
        <v>0.99642360386062412</v>
      </c>
      <c r="I201" s="33">
        <v>1466</v>
      </c>
      <c r="J201" s="33">
        <v>1218</v>
      </c>
    </row>
    <row r="202" spans="1:10" ht="17.25" x14ac:dyDescent="0.3">
      <c r="A202" s="28" t="s">
        <v>30</v>
      </c>
      <c r="B202" s="29" t="s">
        <v>25</v>
      </c>
      <c r="C202" s="30" t="s">
        <v>18</v>
      </c>
      <c r="D202" s="30" t="s">
        <v>60</v>
      </c>
      <c r="E202" s="30" t="s">
        <v>20</v>
      </c>
      <c r="F202" s="31">
        <v>82.02</v>
      </c>
      <c r="G202" s="31">
        <v>82.314388862543083</v>
      </c>
      <c r="H202" s="32">
        <v>0.99642360386062412</v>
      </c>
      <c r="I202" s="33">
        <v>318</v>
      </c>
      <c r="J202" s="33">
        <v>268</v>
      </c>
    </row>
    <row r="203" spans="1:10" ht="17.25" x14ac:dyDescent="0.3">
      <c r="A203" s="28" t="s">
        <v>30</v>
      </c>
      <c r="B203" s="29" t="s">
        <v>17</v>
      </c>
      <c r="C203" s="30" t="s">
        <v>18</v>
      </c>
      <c r="D203" s="30" t="s">
        <v>52</v>
      </c>
      <c r="E203" s="30" t="s">
        <v>20</v>
      </c>
      <c r="F203" s="31">
        <v>82.02</v>
      </c>
      <c r="G203" s="31">
        <v>82.314388862543083</v>
      </c>
      <c r="H203" s="32">
        <v>0.99642360386062412</v>
      </c>
      <c r="I203" s="33">
        <v>44</v>
      </c>
      <c r="J203" s="33">
        <v>31</v>
      </c>
    </row>
    <row r="204" spans="1:10" ht="17.25" x14ac:dyDescent="0.3">
      <c r="A204" s="28" t="s">
        <v>30</v>
      </c>
      <c r="B204" s="29" t="s">
        <v>25</v>
      </c>
      <c r="C204" s="30" t="s">
        <v>18</v>
      </c>
      <c r="D204" s="30" t="s">
        <v>52</v>
      </c>
      <c r="E204" s="30" t="s">
        <v>20</v>
      </c>
      <c r="F204" s="31">
        <v>82.02</v>
      </c>
      <c r="G204" s="31">
        <v>82.314388862543083</v>
      </c>
      <c r="H204" s="32">
        <v>0.99642360386062412</v>
      </c>
      <c r="I204" s="33">
        <v>44</v>
      </c>
      <c r="J204" s="33">
        <v>31</v>
      </c>
    </row>
    <row r="205" spans="1:10" ht="17.25" x14ac:dyDescent="0.3">
      <c r="A205" s="28" t="s">
        <v>30</v>
      </c>
      <c r="B205" s="29" t="s">
        <v>26</v>
      </c>
      <c r="C205" s="30" t="s">
        <v>18</v>
      </c>
      <c r="D205" s="30" t="s">
        <v>52</v>
      </c>
      <c r="E205" s="30" t="s">
        <v>20</v>
      </c>
      <c r="F205" s="31">
        <v>82.02</v>
      </c>
      <c r="G205" s="31">
        <v>82.314388862543083</v>
      </c>
      <c r="H205" s="32">
        <v>0.99642360386062412</v>
      </c>
      <c r="I205" s="33">
        <v>44</v>
      </c>
      <c r="J205" s="33">
        <v>31</v>
      </c>
    </row>
    <row r="206" spans="1:10" ht="17.25" x14ac:dyDescent="0.3">
      <c r="A206" s="28" t="s">
        <v>30</v>
      </c>
      <c r="B206" s="29" t="s">
        <v>25</v>
      </c>
      <c r="C206" s="30" t="s">
        <v>18</v>
      </c>
      <c r="D206" s="30" t="s">
        <v>62</v>
      </c>
      <c r="E206" s="30" t="s">
        <v>20</v>
      </c>
      <c r="F206" s="31">
        <v>82.02</v>
      </c>
      <c r="G206" s="31">
        <v>82.314388862543083</v>
      </c>
      <c r="H206" s="32">
        <v>0.99642360386062412</v>
      </c>
      <c r="I206" s="33" t="s">
        <v>21</v>
      </c>
      <c r="J206" s="33" t="s">
        <v>21</v>
      </c>
    </row>
    <row r="207" spans="1:10" ht="17.25" x14ac:dyDescent="0.3">
      <c r="A207" s="28" t="s">
        <v>30</v>
      </c>
      <c r="B207" s="29" t="s">
        <v>25</v>
      </c>
      <c r="C207" s="30" t="s">
        <v>18</v>
      </c>
      <c r="D207" s="30" t="s">
        <v>63</v>
      </c>
      <c r="E207" s="30" t="s">
        <v>20</v>
      </c>
      <c r="F207" s="31">
        <v>82.02</v>
      </c>
      <c r="G207" s="31">
        <v>82.314388862543083</v>
      </c>
      <c r="H207" s="32">
        <v>0.99642360386062412</v>
      </c>
      <c r="I207" s="33" t="s">
        <v>21</v>
      </c>
      <c r="J207" s="33" t="s">
        <v>21</v>
      </c>
    </row>
    <row r="208" spans="1:10" ht="17.25" x14ac:dyDescent="0.3">
      <c r="A208" s="28" t="s">
        <v>30</v>
      </c>
      <c r="B208" s="29" t="s">
        <v>26</v>
      </c>
      <c r="C208" s="30" t="s">
        <v>18</v>
      </c>
      <c r="D208" s="30" t="s">
        <v>64</v>
      </c>
      <c r="E208" s="30" t="s">
        <v>20</v>
      </c>
      <c r="F208" s="31">
        <v>82.02</v>
      </c>
      <c r="G208" s="31">
        <v>82.314388862543083</v>
      </c>
      <c r="H208" s="32">
        <v>0.99642360386062412</v>
      </c>
      <c r="I208" s="33" t="s">
        <v>21</v>
      </c>
      <c r="J208" s="33" t="s">
        <v>21</v>
      </c>
    </row>
    <row r="209" spans="1:10" ht="17.25" x14ac:dyDescent="0.3">
      <c r="A209" s="28" t="s">
        <v>30</v>
      </c>
      <c r="B209" s="29" t="s">
        <v>26</v>
      </c>
      <c r="C209" s="30" t="s">
        <v>18</v>
      </c>
      <c r="D209" s="30" t="s">
        <v>65</v>
      </c>
      <c r="E209" s="30" t="s">
        <v>20</v>
      </c>
      <c r="F209" s="31">
        <v>82.02</v>
      </c>
      <c r="G209" s="31">
        <v>82.314388862543083</v>
      </c>
      <c r="H209" s="32">
        <v>0.99642360386062412</v>
      </c>
      <c r="I209" s="33" t="s">
        <v>21</v>
      </c>
      <c r="J209" s="33" t="s">
        <v>21</v>
      </c>
    </row>
    <row r="210" spans="1:10" ht="17.25" x14ac:dyDescent="0.3">
      <c r="A210" s="28" t="s">
        <v>30</v>
      </c>
      <c r="B210" s="29" t="s">
        <v>26</v>
      </c>
      <c r="C210" s="30" t="s">
        <v>18</v>
      </c>
      <c r="D210" s="30" t="s">
        <v>66</v>
      </c>
      <c r="E210" s="30" t="s">
        <v>20</v>
      </c>
      <c r="F210" s="31">
        <v>82.02</v>
      </c>
      <c r="G210" s="31">
        <v>82.314388862543083</v>
      </c>
      <c r="H210" s="32">
        <v>0.99642360386062412</v>
      </c>
      <c r="I210" s="33" t="s">
        <v>21</v>
      </c>
      <c r="J210" s="33" t="s">
        <v>21</v>
      </c>
    </row>
    <row r="211" spans="1:10" ht="17.25" x14ac:dyDescent="0.3">
      <c r="A211" s="28" t="s">
        <v>30</v>
      </c>
      <c r="B211" s="29" t="s">
        <v>26</v>
      </c>
      <c r="C211" s="30" t="s">
        <v>18</v>
      </c>
      <c r="D211" s="30" t="s">
        <v>67</v>
      </c>
      <c r="E211" s="30" t="s">
        <v>20</v>
      </c>
      <c r="F211" s="31">
        <v>82.02</v>
      </c>
      <c r="G211" s="31">
        <v>82.314388862543083</v>
      </c>
      <c r="H211" s="32">
        <v>0.99642360386062412</v>
      </c>
      <c r="I211" s="33" t="s">
        <v>21</v>
      </c>
      <c r="J211" s="33" t="s">
        <v>21</v>
      </c>
    </row>
    <row r="212" spans="1:10" ht="17.25" x14ac:dyDescent="0.3">
      <c r="A212" s="28" t="s">
        <v>30</v>
      </c>
      <c r="B212" s="29" t="s">
        <v>26</v>
      </c>
      <c r="C212" s="30" t="s">
        <v>18</v>
      </c>
      <c r="D212" s="30" t="s">
        <v>68</v>
      </c>
      <c r="E212" s="30" t="s">
        <v>20</v>
      </c>
      <c r="F212" s="31">
        <v>82.02</v>
      </c>
      <c r="G212" s="31">
        <v>82.314388862543083</v>
      </c>
      <c r="H212" s="32">
        <v>0.99642360386062412</v>
      </c>
      <c r="I212" s="33" t="s">
        <v>21</v>
      </c>
      <c r="J212" s="33" t="s">
        <v>21</v>
      </c>
    </row>
    <row r="213" spans="1:10" ht="17.25" x14ac:dyDescent="0.3">
      <c r="A213" s="28" t="s">
        <v>30</v>
      </c>
      <c r="B213" s="29" t="s">
        <v>26</v>
      </c>
      <c r="C213" s="30" t="s">
        <v>18</v>
      </c>
      <c r="D213" s="30" t="s">
        <v>69</v>
      </c>
      <c r="E213" s="30" t="s">
        <v>20</v>
      </c>
      <c r="F213" s="31">
        <v>82.02</v>
      </c>
      <c r="G213" s="31">
        <v>82.314388862543083</v>
      </c>
      <c r="H213" s="32">
        <v>0.99642360386062412</v>
      </c>
      <c r="I213" s="33" t="s">
        <v>21</v>
      </c>
      <c r="J213" s="33" t="s">
        <v>21</v>
      </c>
    </row>
    <row r="214" spans="1:10" ht="17.25" x14ac:dyDescent="0.3">
      <c r="A214" s="28" t="s">
        <v>30</v>
      </c>
      <c r="B214" s="29" t="s">
        <v>26</v>
      </c>
      <c r="C214" s="30" t="s">
        <v>18</v>
      </c>
      <c r="D214" s="30" t="s">
        <v>70</v>
      </c>
      <c r="E214" s="30" t="s">
        <v>20</v>
      </c>
      <c r="F214" s="31">
        <v>82.02</v>
      </c>
      <c r="G214" s="31">
        <v>82.314388862543083</v>
      </c>
      <c r="H214" s="32">
        <v>0.99642360386062412</v>
      </c>
      <c r="I214" s="33" t="s">
        <v>21</v>
      </c>
      <c r="J214" s="33" t="s">
        <v>21</v>
      </c>
    </row>
    <row r="215" spans="1:10" ht="17.25" x14ac:dyDescent="0.3">
      <c r="A215" s="28" t="s">
        <v>31</v>
      </c>
      <c r="B215" s="29" t="s">
        <v>25</v>
      </c>
      <c r="C215" s="30" t="s">
        <v>18</v>
      </c>
      <c r="D215" s="30" t="s">
        <v>60</v>
      </c>
      <c r="E215" s="30" t="s">
        <v>20</v>
      </c>
      <c r="F215" s="31">
        <v>44.84</v>
      </c>
      <c r="G215" s="31">
        <v>44.901678531456902</v>
      </c>
      <c r="H215" s="32">
        <v>0.99862636468225374</v>
      </c>
      <c r="I215" s="33" t="s">
        <v>21</v>
      </c>
      <c r="J215" s="33" t="s">
        <v>21</v>
      </c>
    </row>
    <row r="216" spans="1:10" ht="17.25" x14ac:dyDescent="0.3">
      <c r="A216" s="28" t="s">
        <v>31</v>
      </c>
      <c r="B216" s="29" t="s">
        <v>25</v>
      </c>
      <c r="C216" s="30" t="s">
        <v>18</v>
      </c>
      <c r="D216" s="30" t="s">
        <v>61</v>
      </c>
      <c r="E216" s="30" t="s">
        <v>20</v>
      </c>
      <c r="F216" s="31">
        <v>44.84</v>
      </c>
      <c r="G216" s="31">
        <v>44.901678531456902</v>
      </c>
      <c r="H216" s="32">
        <v>0.99862636468225374</v>
      </c>
      <c r="I216" s="33" t="s">
        <v>21</v>
      </c>
      <c r="J216" s="33" t="s">
        <v>21</v>
      </c>
    </row>
    <row r="217" spans="1:10" ht="17.25" x14ac:dyDescent="0.3">
      <c r="A217" s="28" t="s">
        <v>31</v>
      </c>
      <c r="B217" s="29" t="s">
        <v>17</v>
      </c>
      <c r="C217" s="30" t="s">
        <v>18</v>
      </c>
      <c r="D217" s="30" t="s">
        <v>52</v>
      </c>
      <c r="E217" s="30" t="s">
        <v>20</v>
      </c>
      <c r="F217" s="31">
        <v>44.84</v>
      </c>
      <c r="G217" s="31">
        <v>44.901678531456902</v>
      </c>
      <c r="H217" s="32">
        <v>0.99862636468225374</v>
      </c>
      <c r="I217" s="33" t="s">
        <v>21</v>
      </c>
      <c r="J217" s="33" t="s">
        <v>21</v>
      </c>
    </row>
    <row r="218" spans="1:10" ht="17.25" x14ac:dyDescent="0.3">
      <c r="A218" s="28" t="s">
        <v>31</v>
      </c>
      <c r="B218" s="29" t="s">
        <v>17</v>
      </c>
      <c r="C218" s="30" t="s">
        <v>18</v>
      </c>
      <c r="D218" s="30" t="s">
        <v>53</v>
      </c>
      <c r="E218" s="30" t="s">
        <v>20</v>
      </c>
      <c r="F218" s="31">
        <v>44.84</v>
      </c>
      <c r="G218" s="31">
        <v>44.901678531456902</v>
      </c>
      <c r="H218" s="32">
        <v>0.99862636468225374</v>
      </c>
      <c r="I218" s="33" t="s">
        <v>21</v>
      </c>
      <c r="J218" s="33" t="s">
        <v>21</v>
      </c>
    </row>
    <row r="219" spans="1:10" ht="17.25" x14ac:dyDescent="0.3">
      <c r="A219" s="28" t="s">
        <v>31</v>
      </c>
      <c r="B219" s="29" t="s">
        <v>25</v>
      </c>
      <c r="C219" s="30" t="s">
        <v>18</v>
      </c>
      <c r="D219" s="30" t="s">
        <v>52</v>
      </c>
      <c r="E219" s="30" t="s">
        <v>20</v>
      </c>
      <c r="F219" s="31">
        <v>44.84</v>
      </c>
      <c r="G219" s="31">
        <v>44.901678531456902</v>
      </c>
      <c r="H219" s="32">
        <v>0.99862636468225374</v>
      </c>
      <c r="I219" s="33" t="s">
        <v>21</v>
      </c>
      <c r="J219" s="33" t="s">
        <v>21</v>
      </c>
    </row>
    <row r="220" spans="1:10" ht="17.25" x14ac:dyDescent="0.3">
      <c r="A220" s="28" t="s">
        <v>31</v>
      </c>
      <c r="B220" s="29" t="s">
        <v>25</v>
      </c>
      <c r="C220" s="30" t="s">
        <v>18</v>
      </c>
      <c r="D220" s="30" t="s">
        <v>53</v>
      </c>
      <c r="E220" s="30" t="s">
        <v>20</v>
      </c>
      <c r="F220" s="31">
        <v>44.84</v>
      </c>
      <c r="G220" s="31">
        <v>44.901678531456902</v>
      </c>
      <c r="H220" s="32">
        <v>0.99862636468225374</v>
      </c>
      <c r="I220" s="33" t="s">
        <v>21</v>
      </c>
      <c r="J220" s="33" t="s">
        <v>21</v>
      </c>
    </row>
    <row r="221" spans="1:10" ht="17.25" x14ac:dyDescent="0.3">
      <c r="A221" s="28" t="s">
        <v>31</v>
      </c>
      <c r="B221" s="29" t="s">
        <v>25</v>
      </c>
      <c r="C221" s="30" t="s">
        <v>18</v>
      </c>
      <c r="D221" s="30" t="s">
        <v>62</v>
      </c>
      <c r="E221" s="30" t="s">
        <v>20</v>
      </c>
      <c r="F221" s="31">
        <v>44.84</v>
      </c>
      <c r="G221" s="31">
        <v>44.901678531456902</v>
      </c>
      <c r="H221" s="32">
        <v>0.99862636468225374</v>
      </c>
      <c r="I221" s="33" t="s">
        <v>21</v>
      </c>
      <c r="J221" s="33" t="s">
        <v>21</v>
      </c>
    </row>
    <row r="222" spans="1:10" ht="17.25" x14ac:dyDescent="0.3">
      <c r="A222" s="28" t="s">
        <v>31</v>
      </c>
      <c r="B222" s="29" t="s">
        <v>25</v>
      </c>
      <c r="C222" s="30" t="s">
        <v>18</v>
      </c>
      <c r="D222" s="30" t="s">
        <v>63</v>
      </c>
      <c r="E222" s="30" t="s">
        <v>20</v>
      </c>
      <c r="F222" s="31">
        <v>44.84</v>
      </c>
      <c r="G222" s="31">
        <v>44.901678531456902</v>
      </c>
      <c r="H222" s="32">
        <v>0.99862636468225374</v>
      </c>
      <c r="I222" s="33" t="s">
        <v>21</v>
      </c>
      <c r="J222" s="33" t="s">
        <v>21</v>
      </c>
    </row>
    <row r="223" spans="1:10" ht="17.25" x14ac:dyDescent="0.3">
      <c r="A223" s="28" t="s">
        <v>31</v>
      </c>
      <c r="B223" s="29" t="s">
        <v>26</v>
      </c>
      <c r="C223" s="30" t="s">
        <v>18</v>
      </c>
      <c r="D223" s="30" t="s">
        <v>52</v>
      </c>
      <c r="E223" s="30" t="s">
        <v>20</v>
      </c>
      <c r="F223" s="31">
        <v>44.84</v>
      </c>
      <c r="G223" s="31">
        <v>44.901678531456902</v>
      </c>
      <c r="H223" s="32">
        <v>0.99862636468225374</v>
      </c>
      <c r="I223" s="33" t="s">
        <v>21</v>
      </c>
      <c r="J223" s="33" t="s">
        <v>21</v>
      </c>
    </row>
    <row r="224" spans="1:10" ht="17.25" x14ac:dyDescent="0.3">
      <c r="A224" s="28" t="s">
        <v>31</v>
      </c>
      <c r="B224" s="29" t="s">
        <v>26</v>
      </c>
      <c r="C224" s="30" t="s">
        <v>18</v>
      </c>
      <c r="D224" s="30" t="s">
        <v>53</v>
      </c>
      <c r="E224" s="30" t="s">
        <v>20</v>
      </c>
      <c r="F224" s="31">
        <v>44.84</v>
      </c>
      <c r="G224" s="31">
        <v>44.901678531456902</v>
      </c>
      <c r="H224" s="32">
        <v>0.99862636468225374</v>
      </c>
      <c r="I224" s="33" t="s">
        <v>21</v>
      </c>
      <c r="J224" s="33" t="s">
        <v>21</v>
      </c>
    </row>
    <row r="225" spans="1:10" ht="17.25" x14ac:dyDescent="0.3">
      <c r="A225" s="28" t="s">
        <v>31</v>
      </c>
      <c r="B225" s="29" t="s">
        <v>26</v>
      </c>
      <c r="C225" s="30" t="s">
        <v>18</v>
      </c>
      <c r="D225" s="30" t="s">
        <v>64</v>
      </c>
      <c r="E225" s="30" t="s">
        <v>20</v>
      </c>
      <c r="F225" s="31">
        <v>44.84</v>
      </c>
      <c r="G225" s="31">
        <v>44.901678531456902</v>
      </c>
      <c r="H225" s="32">
        <v>0.99862636468225374</v>
      </c>
      <c r="I225" s="33" t="s">
        <v>21</v>
      </c>
      <c r="J225" s="33" t="s">
        <v>21</v>
      </c>
    </row>
    <row r="226" spans="1:10" ht="17.25" x14ac:dyDescent="0.3">
      <c r="A226" s="28" t="s">
        <v>31</v>
      </c>
      <c r="B226" s="29" t="s">
        <v>26</v>
      </c>
      <c r="C226" s="30" t="s">
        <v>18</v>
      </c>
      <c r="D226" s="30" t="s">
        <v>65</v>
      </c>
      <c r="E226" s="30" t="s">
        <v>20</v>
      </c>
      <c r="F226" s="31">
        <v>44.84</v>
      </c>
      <c r="G226" s="31">
        <v>44.901678531456902</v>
      </c>
      <c r="H226" s="32">
        <v>0.99862636468225374</v>
      </c>
      <c r="I226" s="33" t="s">
        <v>21</v>
      </c>
      <c r="J226" s="33" t="s">
        <v>21</v>
      </c>
    </row>
    <row r="227" spans="1:10" ht="17.25" x14ac:dyDescent="0.3">
      <c r="A227" s="28" t="s">
        <v>31</v>
      </c>
      <c r="B227" s="29" t="s">
        <v>26</v>
      </c>
      <c r="C227" s="30" t="s">
        <v>18</v>
      </c>
      <c r="D227" s="30" t="s">
        <v>66</v>
      </c>
      <c r="E227" s="30" t="s">
        <v>20</v>
      </c>
      <c r="F227" s="31">
        <v>44.84</v>
      </c>
      <c r="G227" s="31">
        <v>44.901678531456902</v>
      </c>
      <c r="H227" s="32">
        <v>0.99862636468225374</v>
      </c>
      <c r="I227" s="33" t="s">
        <v>21</v>
      </c>
      <c r="J227" s="33" t="s">
        <v>21</v>
      </c>
    </row>
    <row r="228" spans="1:10" ht="17.25" x14ac:dyDescent="0.3">
      <c r="A228" s="28" t="s">
        <v>31</v>
      </c>
      <c r="B228" s="29" t="s">
        <v>26</v>
      </c>
      <c r="C228" s="30" t="s">
        <v>18</v>
      </c>
      <c r="D228" s="30" t="s">
        <v>67</v>
      </c>
      <c r="E228" s="30" t="s">
        <v>20</v>
      </c>
      <c r="F228" s="31">
        <v>44.84</v>
      </c>
      <c r="G228" s="31">
        <v>44.901678531456902</v>
      </c>
      <c r="H228" s="32">
        <v>0.99862636468225374</v>
      </c>
      <c r="I228" s="33" t="s">
        <v>21</v>
      </c>
      <c r="J228" s="33" t="s">
        <v>21</v>
      </c>
    </row>
    <row r="229" spans="1:10" ht="17.25" x14ac:dyDescent="0.3">
      <c r="A229" s="28" t="s">
        <v>31</v>
      </c>
      <c r="B229" s="29" t="s">
        <v>26</v>
      </c>
      <c r="C229" s="30" t="s">
        <v>18</v>
      </c>
      <c r="D229" s="30" t="s">
        <v>68</v>
      </c>
      <c r="E229" s="30" t="s">
        <v>20</v>
      </c>
      <c r="F229" s="31">
        <v>44.84</v>
      </c>
      <c r="G229" s="31">
        <v>44.901678531456902</v>
      </c>
      <c r="H229" s="32">
        <v>0.99862636468225374</v>
      </c>
      <c r="I229" s="33" t="s">
        <v>21</v>
      </c>
      <c r="J229" s="33" t="s">
        <v>21</v>
      </c>
    </row>
    <row r="230" spans="1:10" ht="17.25" x14ac:dyDescent="0.3">
      <c r="A230" s="28" t="s">
        <v>31</v>
      </c>
      <c r="B230" s="29" t="s">
        <v>26</v>
      </c>
      <c r="C230" s="30" t="s">
        <v>18</v>
      </c>
      <c r="D230" s="30" t="s">
        <v>69</v>
      </c>
      <c r="E230" s="30" t="s">
        <v>20</v>
      </c>
      <c r="F230" s="31">
        <v>44.84</v>
      </c>
      <c r="G230" s="31">
        <v>44.901678531456902</v>
      </c>
      <c r="H230" s="32">
        <v>0.99862636468225374</v>
      </c>
      <c r="I230" s="33" t="s">
        <v>21</v>
      </c>
      <c r="J230" s="33" t="s">
        <v>21</v>
      </c>
    </row>
    <row r="231" spans="1:10" ht="17.25" x14ac:dyDescent="0.3">
      <c r="A231" s="28" t="s">
        <v>31</v>
      </c>
      <c r="B231" s="29" t="s">
        <v>26</v>
      </c>
      <c r="C231" s="30" t="s">
        <v>18</v>
      </c>
      <c r="D231" s="30" t="s">
        <v>70</v>
      </c>
      <c r="E231" s="30" t="s">
        <v>20</v>
      </c>
      <c r="F231" s="31">
        <v>44.84</v>
      </c>
      <c r="G231" s="31">
        <v>44.901678531456902</v>
      </c>
      <c r="H231" s="32">
        <v>0.99862636468225374</v>
      </c>
      <c r="I231" s="33" t="s">
        <v>21</v>
      </c>
      <c r="J231" s="33" t="s">
        <v>21</v>
      </c>
    </row>
    <row r="232" spans="1:10" ht="17.25" x14ac:dyDescent="0.3">
      <c r="A232" s="28" t="s">
        <v>32</v>
      </c>
      <c r="B232" s="29" t="s">
        <v>17</v>
      </c>
      <c r="C232" s="30" t="s">
        <v>18</v>
      </c>
      <c r="D232" s="30" t="s">
        <v>52</v>
      </c>
      <c r="E232" s="30" t="s">
        <v>20</v>
      </c>
      <c r="F232" s="31">
        <v>247.09</v>
      </c>
      <c r="G232" s="31">
        <v>247.04673561904309</v>
      </c>
      <c r="H232" s="32">
        <v>1.000175126300894</v>
      </c>
      <c r="I232" s="33">
        <v>38</v>
      </c>
      <c r="J232" s="33">
        <v>36</v>
      </c>
    </row>
    <row r="233" spans="1:10" ht="17.25" x14ac:dyDescent="0.3">
      <c r="A233" s="28" t="s">
        <v>32</v>
      </c>
      <c r="B233" s="29" t="s">
        <v>26</v>
      </c>
      <c r="C233" s="30" t="s">
        <v>18</v>
      </c>
      <c r="D233" s="30" t="s">
        <v>52</v>
      </c>
      <c r="E233" s="30" t="s">
        <v>20</v>
      </c>
      <c r="F233" s="31">
        <v>247.09</v>
      </c>
      <c r="G233" s="31">
        <v>247.04673561904309</v>
      </c>
      <c r="H233" s="32">
        <v>1.000175126300894</v>
      </c>
      <c r="I233" s="33">
        <v>38</v>
      </c>
      <c r="J233" s="33">
        <v>36</v>
      </c>
    </row>
    <row r="234" spans="1:10" ht="17.25" x14ac:dyDescent="0.3">
      <c r="A234" s="28" t="s">
        <v>32</v>
      </c>
      <c r="B234" s="29" t="s">
        <v>17</v>
      </c>
      <c r="C234" s="30" t="s">
        <v>18</v>
      </c>
      <c r="D234" s="30" t="s">
        <v>53</v>
      </c>
      <c r="E234" s="30" t="s">
        <v>20</v>
      </c>
      <c r="F234" s="31">
        <v>247.09</v>
      </c>
      <c r="G234" s="31">
        <v>247.04673561904309</v>
      </c>
      <c r="H234" s="32">
        <v>1.000175126300894</v>
      </c>
      <c r="I234" s="33" t="s">
        <v>21</v>
      </c>
      <c r="J234" s="33" t="s">
        <v>21</v>
      </c>
    </row>
    <row r="235" spans="1:10" ht="17.25" x14ac:dyDescent="0.3">
      <c r="A235" s="28" t="s">
        <v>32</v>
      </c>
      <c r="B235" s="29" t="s">
        <v>26</v>
      </c>
      <c r="C235" s="30" t="s">
        <v>18</v>
      </c>
      <c r="D235" s="30" t="s">
        <v>53</v>
      </c>
      <c r="E235" s="30" t="s">
        <v>20</v>
      </c>
      <c r="F235" s="31">
        <v>247.09</v>
      </c>
      <c r="G235" s="31">
        <v>247.04673561904309</v>
      </c>
      <c r="H235" s="32">
        <v>1.000175126300894</v>
      </c>
      <c r="I235" s="33" t="s">
        <v>21</v>
      </c>
      <c r="J235" s="33" t="s">
        <v>21</v>
      </c>
    </row>
    <row r="236" spans="1:10" ht="17.25" x14ac:dyDescent="0.3">
      <c r="A236" s="28" t="s">
        <v>32</v>
      </c>
      <c r="B236" s="29" t="s">
        <v>26</v>
      </c>
      <c r="C236" s="30" t="s">
        <v>18</v>
      </c>
      <c r="D236" s="30" t="s">
        <v>64</v>
      </c>
      <c r="E236" s="30" t="s">
        <v>20</v>
      </c>
      <c r="F236" s="31">
        <v>247.09</v>
      </c>
      <c r="G236" s="31">
        <v>247.04673561904309</v>
      </c>
      <c r="H236" s="32">
        <v>1.000175126300894</v>
      </c>
      <c r="I236" s="33" t="s">
        <v>21</v>
      </c>
      <c r="J236" s="33" t="s">
        <v>21</v>
      </c>
    </row>
    <row r="237" spans="1:10" ht="17.25" x14ac:dyDescent="0.3">
      <c r="A237" s="28" t="s">
        <v>32</v>
      </c>
      <c r="B237" s="29" t="s">
        <v>26</v>
      </c>
      <c r="C237" s="30" t="s">
        <v>18</v>
      </c>
      <c r="D237" s="30" t="s">
        <v>65</v>
      </c>
      <c r="E237" s="30" t="s">
        <v>20</v>
      </c>
      <c r="F237" s="31">
        <v>247.09</v>
      </c>
      <c r="G237" s="31">
        <v>247.04673561904309</v>
      </c>
      <c r="H237" s="32">
        <v>1.000175126300894</v>
      </c>
      <c r="I237" s="33" t="s">
        <v>21</v>
      </c>
      <c r="J237" s="33" t="s">
        <v>21</v>
      </c>
    </row>
    <row r="238" spans="1:10" ht="17.25" x14ac:dyDescent="0.3">
      <c r="A238" s="28" t="s">
        <v>32</v>
      </c>
      <c r="B238" s="29" t="s">
        <v>26</v>
      </c>
      <c r="C238" s="30" t="s">
        <v>18</v>
      </c>
      <c r="D238" s="30" t="s">
        <v>66</v>
      </c>
      <c r="E238" s="30" t="s">
        <v>20</v>
      </c>
      <c r="F238" s="31">
        <v>247.09</v>
      </c>
      <c r="G238" s="31">
        <v>247.04673561904309</v>
      </c>
      <c r="H238" s="32">
        <v>1.000175126300894</v>
      </c>
      <c r="I238" s="33" t="s">
        <v>21</v>
      </c>
      <c r="J238" s="33" t="s">
        <v>21</v>
      </c>
    </row>
    <row r="239" spans="1:10" ht="17.25" x14ac:dyDescent="0.3">
      <c r="A239" s="28" t="s">
        <v>32</v>
      </c>
      <c r="B239" s="29" t="s">
        <v>26</v>
      </c>
      <c r="C239" s="30" t="s">
        <v>18</v>
      </c>
      <c r="D239" s="30" t="s">
        <v>67</v>
      </c>
      <c r="E239" s="30" t="s">
        <v>20</v>
      </c>
      <c r="F239" s="31">
        <v>247.09</v>
      </c>
      <c r="G239" s="31">
        <v>247.04673561904309</v>
      </c>
      <c r="H239" s="32">
        <v>1.000175126300894</v>
      </c>
      <c r="I239" s="33" t="s">
        <v>21</v>
      </c>
      <c r="J239" s="33" t="s">
        <v>21</v>
      </c>
    </row>
    <row r="240" spans="1:10" ht="17.25" x14ac:dyDescent="0.3">
      <c r="A240" s="28" t="s">
        <v>32</v>
      </c>
      <c r="B240" s="29" t="s">
        <v>26</v>
      </c>
      <c r="C240" s="30" t="s">
        <v>18</v>
      </c>
      <c r="D240" s="30" t="s">
        <v>68</v>
      </c>
      <c r="E240" s="30" t="s">
        <v>20</v>
      </c>
      <c r="F240" s="31">
        <v>247.09</v>
      </c>
      <c r="G240" s="31">
        <v>247.04673561904309</v>
      </c>
      <c r="H240" s="32">
        <v>1.000175126300894</v>
      </c>
      <c r="I240" s="33" t="s">
        <v>21</v>
      </c>
      <c r="J240" s="33" t="s">
        <v>21</v>
      </c>
    </row>
    <row r="241" spans="1:10" ht="17.25" x14ac:dyDescent="0.3">
      <c r="A241" s="28" t="s">
        <v>32</v>
      </c>
      <c r="B241" s="29" t="s">
        <v>26</v>
      </c>
      <c r="C241" s="30" t="s">
        <v>18</v>
      </c>
      <c r="D241" s="30" t="s">
        <v>69</v>
      </c>
      <c r="E241" s="30" t="s">
        <v>20</v>
      </c>
      <c r="F241" s="31">
        <v>247.09</v>
      </c>
      <c r="G241" s="31">
        <v>247.04673561904309</v>
      </c>
      <c r="H241" s="32">
        <v>1.000175126300894</v>
      </c>
      <c r="I241" s="33" t="s">
        <v>21</v>
      </c>
      <c r="J241" s="33" t="s">
        <v>21</v>
      </c>
    </row>
    <row r="242" spans="1:10" ht="17.25" x14ac:dyDescent="0.3">
      <c r="A242" s="28" t="s">
        <v>32</v>
      </c>
      <c r="B242" s="29" t="s">
        <v>26</v>
      </c>
      <c r="C242" s="30" t="s">
        <v>18</v>
      </c>
      <c r="D242" s="30" t="s">
        <v>70</v>
      </c>
      <c r="E242" s="30" t="s">
        <v>20</v>
      </c>
      <c r="F242" s="31">
        <v>247.09</v>
      </c>
      <c r="G242" s="31">
        <v>247.04673561904309</v>
      </c>
      <c r="H242" s="32">
        <v>1.000175126300894</v>
      </c>
      <c r="I242" s="33" t="s">
        <v>21</v>
      </c>
      <c r="J242" s="33" t="s">
        <v>21</v>
      </c>
    </row>
    <row r="243" spans="1:10" ht="17.25" x14ac:dyDescent="0.3">
      <c r="A243" s="28" t="s">
        <v>33</v>
      </c>
      <c r="B243" s="29" t="s">
        <v>17</v>
      </c>
      <c r="C243" s="30" t="s">
        <v>18</v>
      </c>
      <c r="D243" s="30" t="s">
        <v>53</v>
      </c>
      <c r="E243" s="30" t="s">
        <v>20</v>
      </c>
      <c r="F243" s="31">
        <v>51.66</v>
      </c>
      <c r="G243" s="31">
        <v>51.510518543965503</v>
      </c>
      <c r="H243" s="32">
        <v>1.0029019598377156</v>
      </c>
      <c r="I243" s="33">
        <v>329</v>
      </c>
      <c r="J243" s="33">
        <v>250</v>
      </c>
    </row>
    <row r="244" spans="1:10" ht="17.25" x14ac:dyDescent="0.3">
      <c r="A244" s="28" t="s">
        <v>33</v>
      </c>
      <c r="B244" s="29" t="s">
        <v>25</v>
      </c>
      <c r="C244" s="30" t="s">
        <v>18</v>
      </c>
      <c r="D244" s="30" t="s">
        <v>53</v>
      </c>
      <c r="E244" s="30" t="s">
        <v>20</v>
      </c>
      <c r="F244" s="31">
        <v>51.66</v>
      </c>
      <c r="G244" s="31">
        <v>51.510518543965503</v>
      </c>
      <c r="H244" s="32">
        <v>1.0029019598377156</v>
      </c>
      <c r="I244" s="33">
        <v>329</v>
      </c>
      <c r="J244" s="33">
        <v>250</v>
      </c>
    </row>
    <row r="245" spans="1:10" ht="17.25" x14ac:dyDescent="0.3">
      <c r="A245" s="28" t="s">
        <v>33</v>
      </c>
      <c r="B245" s="29" t="s">
        <v>26</v>
      </c>
      <c r="C245" s="30" t="s">
        <v>18</v>
      </c>
      <c r="D245" s="30" t="s">
        <v>53</v>
      </c>
      <c r="E245" s="30" t="s">
        <v>20</v>
      </c>
      <c r="F245" s="31">
        <v>51.66</v>
      </c>
      <c r="G245" s="31">
        <v>51.510518543965503</v>
      </c>
      <c r="H245" s="32">
        <v>1.0029019598377156</v>
      </c>
      <c r="I245" s="33">
        <v>329</v>
      </c>
      <c r="J245" s="33">
        <v>250</v>
      </c>
    </row>
    <row r="246" spans="1:10" ht="17.25" x14ac:dyDescent="0.3">
      <c r="A246" s="28" t="s">
        <v>33</v>
      </c>
      <c r="B246" s="29" t="s">
        <v>17</v>
      </c>
      <c r="C246" s="30" t="s">
        <v>18</v>
      </c>
      <c r="D246" s="30" t="s">
        <v>52</v>
      </c>
      <c r="E246" s="30" t="s">
        <v>20</v>
      </c>
      <c r="F246" s="31">
        <v>51.66</v>
      </c>
      <c r="G246" s="31">
        <v>51.510518543965503</v>
      </c>
      <c r="H246" s="32">
        <v>1.0029019598377156</v>
      </c>
      <c r="I246" s="33">
        <v>87</v>
      </c>
      <c r="J246" s="33">
        <v>66</v>
      </c>
    </row>
    <row r="247" spans="1:10" ht="17.25" x14ac:dyDescent="0.3">
      <c r="A247" s="28" t="s">
        <v>33</v>
      </c>
      <c r="B247" s="29" t="s">
        <v>25</v>
      </c>
      <c r="C247" s="30" t="s">
        <v>18</v>
      </c>
      <c r="D247" s="30" t="s">
        <v>52</v>
      </c>
      <c r="E247" s="30" t="s">
        <v>20</v>
      </c>
      <c r="F247" s="31">
        <v>51.66</v>
      </c>
      <c r="G247" s="31">
        <v>51.510518543965503</v>
      </c>
      <c r="H247" s="32">
        <v>1.0029019598377156</v>
      </c>
      <c r="I247" s="33">
        <v>87</v>
      </c>
      <c r="J247" s="33">
        <v>66</v>
      </c>
    </row>
    <row r="248" spans="1:10" ht="17.25" x14ac:dyDescent="0.3">
      <c r="A248" s="28" t="s">
        <v>33</v>
      </c>
      <c r="B248" s="29" t="s">
        <v>26</v>
      </c>
      <c r="C248" s="30" t="s">
        <v>18</v>
      </c>
      <c r="D248" s="30" t="s">
        <v>52</v>
      </c>
      <c r="E248" s="30" t="s">
        <v>20</v>
      </c>
      <c r="F248" s="31">
        <v>51.66</v>
      </c>
      <c r="G248" s="31">
        <v>51.510518543965503</v>
      </c>
      <c r="H248" s="32">
        <v>1.0029019598377156</v>
      </c>
      <c r="I248" s="33">
        <v>87</v>
      </c>
      <c r="J248" s="33">
        <v>66</v>
      </c>
    </row>
    <row r="249" spans="1:10" ht="17.25" x14ac:dyDescent="0.3">
      <c r="A249" s="28" t="s">
        <v>33</v>
      </c>
      <c r="B249" s="29" t="s">
        <v>25</v>
      </c>
      <c r="C249" s="30" t="s">
        <v>18</v>
      </c>
      <c r="D249" s="30" t="s">
        <v>60</v>
      </c>
      <c r="E249" s="30" t="s">
        <v>20</v>
      </c>
      <c r="F249" s="31">
        <v>51.66</v>
      </c>
      <c r="G249" s="31">
        <v>51.510518543965503</v>
      </c>
      <c r="H249" s="32">
        <v>1.0029019598377156</v>
      </c>
      <c r="I249" s="33">
        <v>58</v>
      </c>
      <c r="J249" s="33">
        <v>56</v>
      </c>
    </row>
    <row r="250" spans="1:10" ht="17.25" x14ac:dyDescent="0.3">
      <c r="A250" s="28" t="s">
        <v>33</v>
      </c>
      <c r="B250" s="29" t="s">
        <v>25</v>
      </c>
      <c r="C250" s="30" t="s">
        <v>18</v>
      </c>
      <c r="D250" s="30" t="s">
        <v>62</v>
      </c>
      <c r="E250" s="30" t="s">
        <v>20</v>
      </c>
      <c r="F250" s="31">
        <v>51.66</v>
      </c>
      <c r="G250" s="31">
        <v>51.510518543965503</v>
      </c>
      <c r="H250" s="32">
        <v>1.0029019598377156</v>
      </c>
      <c r="I250" s="33" t="s">
        <v>21</v>
      </c>
      <c r="J250" s="33" t="s">
        <v>21</v>
      </c>
    </row>
    <row r="251" spans="1:10" ht="17.25" x14ac:dyDescent="0.3">
      <c r="A251" s="28" t="s">
        <v>33</v>
      </c>
      <c r="B251" s="29" t="s">
        <v>25</v>
      </c>
      <c r="C251" s="30" t="s">
        <v>18</v>
      </c>
      <c r="D251" s="30" t="s">
        <v>63</v>
      </c>
      <c r="E251" s="30" t="s">
        <v>20</v>
      </c>
      <c r="F251" s="31">
        <v>51.66</v>
      </c>
      <c r="G251" s="31">
        <v>51.510518543965503</v>
      </c>
      <c r="H251" s="32">
        <v>1.0029019598377156</v>
      </c>
      <c r="I251" s="33" t="s">
        <v>21</v>
      </c>
      <c r="J251" s="33" t="s">
        <v>21</v>
      </c>
    </row>
    <row r="252" spans="1:10" ht="17.25" x14ac:dyDescent="0.3">
      <c r="A252" s="28" t="s">
        <v>33</v>
      </c>
      <c r="B252" s="29" t="s">
        <v>26</v>
      </c>
      <c r="C252" s="30" t="s">
        <v>18</v>
      </c>
      <c r="D252" s="30" t="s">
        <v>64</v>
      </c>
      <c r="E252" s="30" t="s">
        <v>20</v>
      </c>
      <c r="F252" s="31">
        <v>51.66</v>
      </c>
      <c r="G252" s="31">
        <v>51.510518543965503</v>
      </c>
      <c r="H252" s="32">
        <v>1.0029019598377156</v>
      </c>
      <c r="I252" s="33" t="s">
        <v>21</v>
      </c>
      <c r="J252" s="33" t="s">
        <v>21</v>
      </c>
    </row>
    <row r="253" spans="1:10" ht="17.25" x14ac:dyDescent="0.3">
      <c r="A253" s="28" t="s">
        <v>33</v>
      </c>
      <c r="B253" s="29" t="s">
        <v>26</v>
      </c>
      <c r="C253" s="30" t="s">
        <v>18</v>
      </c>
      <c r="D253" s="30" t="s">
        <v>65</v>
      </c>
      <c r="E253" s="30" t="s">
        <v>20</v>
      </c>
      <c r="F253" s="31">
        <v>51.66</v>
      </c>
      <c r="G253" s="31">
        <v>51.510518543965503</v>
      </c>
      <c r="H253" s="32">
        <v>1.0029019598377156</v>
      </c>
      <c r="I253" s="33" t="s">
        <v>21</v>
      </c>
      <c r="J253" s="33" t="s">
        <v>21</v>
      </c>
    </row>
    <row r="254" spans="1:10" ht="17.25" x14ac:dyDescent="0.3">
      <c r="A254" s="28" t="s">
        <v>33</v>
      </c>
      <c r="B254" s="29" t="s">
        <v>26</v>
      </c>
      <c r="C254" s="30" t="s">
        <v>18</v>
      </c>
      <c r="D254" s="30" t="s">
        <v>66</v>
      </c>
      <c r="E254" s="30" t="s">
        <v>20</v>
      </c>
      <c r="F254" s="31">
        <v>51.66</v>
      </c>
      <c r="G254" s="31">
        <v>51.510518543965503</v>
      </c>
      <c r="H254" s="32">
        <v>1.0029019598377156</v>
      </c>
      <c r="I254" s="33" t="s">
        <v>21</v>
      </c>
      <c r="J254" s="33" t="s">
        <v>21</v>
      </c>
    </row>
    <row r="255" spans="1:10" ht="17.25" x14ac:dyDescent="0.3">
      <c r="A255" s="28" t="s">
        <v>33</v>
      </c>
      <c r="B255" s="29" t="s">
        <v>26</v>
      </c>
      <c r="C255" s="30" t="s">
        <v>18</v>
      </c>
      <c r="D255" s="30" t="s">
        <v>67</v>
      </c>
      <c r="E255" s="30" t="s">
        <v>20</v>
      </c>
      <c r="F255" s="31">
        <v>51.66</v>
      </c>
      <c r="G255" s="31">
        <v>51.510518543965503</v>
      </c>
      <c r="H255" s="32">
        <v>1.0029019598377156</v>
      </c>
      <c r="I255" s="33" t="s">
        <v>21</v>
      </c>
      <c r="J255" s="33" t="s">
        <v>21</v>
      </c>
    </row>
    <row r="256" spans="1:10" ht="17.25" x14ac:dyDescent="0.3">
      <c r="A256" s="28" t="s">
        <v>33</v>
      </c>
      <c r="B256" s="29" t="s">
        <v>26</v>
      </c>
      <c r="C256" s="30" t="s">
        <v>18</v>
      </c>
      <c r="D256" s="30" t="s">
        <v>68</v>
      </c>
      <c r="E256" s="30" t="s">
        <v>20</v>
      </c>
      <c r="F256" s="31">
        <v>51.66</v>
      </c>
      <c r="G256" s="31">
        <v>51.510518543965503</v>
      </c>
      <c r="H256" s="32">
        <v>1.0029019598377156</v>
      </c>
      <c r="I256" s="33" t="s">
        <v>21</v>
      </c>
      <c r="J256" s="33" t="s">
        <v>21</v>
      </c>
    </row>
    <row r="257" spans="1:10" ht="17.25" x14ac:dyDescent="0.3">
      <c r="A257" s="28" t="s">
        <v>33</v>
      </c>
      <c r="B257" s="29" t="s">
        <v>26</v>
      </c>
      <c r="C257" s="30" t="s">
        <v>18</v>
      </c>
      <c r="D257" s="30" t="s">
        <v>69</v>
      </c>
      <c r="E257" s="30" t="s">
        <v>20</v>
      </c>
      <c r="F257" s="31">
        <v>51.66</v>
      </c>
      <c r="G257" s="31">
        <v>51.510518543965503</v>
      </c>
      <c r="H257" s="32">
        <v>1.0029019598377156</v>
      </c>
      <c r="I257" s="33" t="s">
        <v>21</v>
      </c>
      <c r="J257" s="33" t="s">
        <v>21</v>
      </c>
    </row>
    <row r="258" spans="1:10" ht="17.25" x14ac:dyDescent="0.3">
      <c r="A258" s="28" t="s">
        <v>33</v>
      </c>
      <c r="B258" s="29" t="s">
        <v>26</v>
      </c>
      <c r="C258" s="30" t="s">
        <v>18</v>
      </c>
      <c r="D258" s="30" t="s">
        <v>70</v>
      </c>
      <c r="E258" s="30" t="s">
        <v>20</v>
      </c>
      <c r="F258" s="31">
        <v>51.66</v>
      </c>
      <c r="G258" s="31">
        <v>51.510518543965503</v>
      </c>
      <c r="H258" s="32">
        <v>1.0029019598377156</v>
      </c>
      <c r="I258" s="33" t="s">
        <v>21</v>
      </c>
      <c r="J258" s="33" t="s">
        <v>21</v>
      </c>
    </row>
    <row r="259" spans="1:10" ht="17.25" x14ac:dyDescent="0.3">
      <c r="A259" s="28" t="s">
        <v>33</v>
      </c>
      <c r="B259" s="29" t="s">
        <v>25</v>
      </c>
      <c r="C259" s="30" t="s">
        <v>18</v>
      </c>
      <c r="D259" s="30" t="s">
        <v>61</v>
      </c>
      <c r="E259" s="30" t="s">
        <v>20</v>
      </c>
      <c r="F259" s="31">
        <v>51.66</v>
      </c>
      <c r="G259" s="31">
        <v>51.510518543965503</v>
      </c>
      <c r="H259" s="32">
        <v>1.0029019598377156</v>
      </c>
      <c r="I259" s="33" t="s">
        <v>21</v>
      </c>
      <c r="J259" s="33" t="s">
        <v>21</v>
      </c>
    </row>
    <row r="260" spans="1:10" ht="17.25" x14ac:dyDescent="0.3">
      <c r="A260" s="28" t="s">
        <v>34</v>
      </c>
      <c r="B260" s="29" t="s">
        <v>17</v>
      </c>
      <c r="C260" s="30" t="s">
        <v>18</v>
      </c>
      <c r="D260" s="30" t="s">
        <v>53</v>
      </c>
      <c r="E260" s="30" t="s">
        <v>20</v>
      </c>
      <c r="F260" s="31">
        <v>162.11000000000001</v>
      </c>
      <c r="G260" s="31">
        <v>161.36439069531895</v>
      </c>
      <c r="H260" s="32">
        <v>1.0046206557807966</v>
      </c>
      <c r="I260" s="33">
        <v>111</v>
      </c>
      <c r="J260" s="33">
        <v>99</v>
      </c>
    </row>
    <row r="261" spans="1:10" ht="17.25" x14ac:dyDescent="0.3">
      <c r="A261" s="28" t="s">
        <v>34</v>
      </c>
      <c r="B261" s="29" t="s">
        <v>25</v>
      </c>
      <c r="C261" s="30" t="s">
        <v>18</v>
      </c>
      <c r="D261" s="30" t="s">
        <v>53</v>
      </c>
      <c r="E261" s="30" t="s">
        <v>20</v>
      </c>
      <c r="F261" s="31">
        <v>162.11000000000001</v>
      </c>
      <c r="G261" s="31">
        <v>161.36439069531895</v>
      </c>
      <c r="H261" s="32">
        <v>1.0046206557807966</v>
      </c>
      <c r="I261" s="33">
        <v>111</v>
      </c>
      <c r="J261" s="33">
        <v>99</v>
      </c>
    </row>
    <row r="262" spans="1:10" ht="17.25" x14ac:dyDescent="0.3">
      <c r="A262" s="28" t="s">
        <v>34</v>
      </c>
      <c r="B262" s="29" t="s">
        <v>26</v>
      </c>
      <c r="C262" s="30" t="s">
        <v>18</v>
      </c>
      <c r="D262" s="30" t="s">
        <v>53</v>
      </c>
      <c r="E262" s="30" t="s">
        <v>20</v>
      </c>
      <c r="F262" s="31">
        <v>162.11000000000001</v>
      </c>
      <c r="G262" s="31">
        <v>161.36439069531895</v>
      </c>
      <c r="H262" s="32">
        <v>1.0046206557807966</v>
      </c>
      <c r="I262" s="33">
        <v>111</v>
      </c>
      <c r="J262" s="33">
        <v>99</v>
      </c>
    </row>
    <row r="263" spans="1:10" ht="17.25" x14ac:dyDescent="0.3">
      <c r="A263" s="28" t="s">
        <v>34</v>
      </c>
      <c r="B263" s="29" t="s">
        <v>25</v>
      </c>
      <c r="C263" s="30" t="s">
        <v>18</v>
      </c>
      <c r="D263" s="30" t="s">
        <v>60</v>
      </c>
      <c r="E263" s="30" t="s">
        <v>20</v>
      </c>
      <c r="F263" s="31">
        <v>162.11000000000001</v>
      </c>
      <c r="G263" s="31">
        <v>161.36439069531895</v>
      </c>
      <c r="H263" s="32">
        <v>1.0046206557807966</v>
      </c>
      <c r="I263" s="33">
        <v>75</v>
      </c>
      <c r="J263" s="33">
        <v>66</v>
      </c>
    </row>
    <row r="264" spans="1:10" ht="17.25" x14ac:dyDescent="0.3">
      <c r="A264" s="28" t="s">
        <v>34</v>
      </c>
      <c r="B264" s="29" t="s">
        <v>17</v>
      </c>
      <c r="C264" s="30" t="s">
        <v>18</v>
      </c>
      <c r="D264" s="30" t="s">
        <v>52</v>
      </c>
      <c r="E264" s="30" t="s">
        <v>20</v>
      </c>
      <c r="F264" s="31">
        <v>162.11000000000001</v>
      </c>
      <c r="G264" s="31">
        <v>161.36439069531895</v>
      </c>
      <c r="H264" s="32">
        <v>1.0046206557807966</v>
      </c>
      <c r="I264" s="33">
        <v>73</v>
      </c>
      <c r="J264" s="33">
        <v>45</v>
      </c>
    </row>
    <row r="265" spans="1:10" ht="17.25" x14ac:dyDescent="0.3">
      <c r="A265" s="28" t="s">
        <v>34</v>
      </c>
      <c r="B265" s="29" t="s">
        <v>25</v>
      </c>
      <c r="C265" s="30" t="s">
        <v>18</v>
      </c>
      <c r="D265" s="30" t="s">
        <v>52</v>
      </c>
      <c r="E265" s="30" t="s">
        <v>20</v>
      </c>
      <c r="F265" s="31">
        <v>162.11000000000001</v>
      </c>
      <c r="G265" s="31">
        <v>161.36439069531895</v>
      </c>
      <c r="H265" s="32">
        <v>1.0046206557807966</v>
      </c>
      <c r="I265" s="33">
        <v>73</v>
      </c>
      <c r="J265" s="33">
        <v>45</v>
      </c>
    </row>
    <row r="266" spans="1:10" ht="17.25" x14ac:dyDescent="0.3">
      <c r="A266" s="28" t="s">
        <v>34</v>
      </c>
      <c r="B266" s="29" t="s">
        <v>26</v>
      </c>
      <c r="C266" s="30" t="s">
        <v>18</v>
      </c>
      <c r="D266" s="30" t="s">
        <v>52</v>
      </c>
      <c r="E266" s="30" t="s">
        <v>20</v>
      </c>
      <c r="F266" s="31">
        <v>162.11000000000001</v>
      </c>
      <c r="G266" s="31">
        <v>161.36439069531895</v>
      </c>
      <c r="H266" s="32">
        <v>1.0046206557807966</v>
      </c>
      <c r="I266" s="33">
        <v>73</v>
      </c>
      <c r="J266" s="33">
        <v>45</v>
      </c>
    </row>
    <row r="267" spans="1:10" ht="17.25" x14ac:dyDescent="0.3">
      <c r="A267" s="28" t="s">
        <v>34</v>
      </c>
      <c r="B267" s="29" t="s">
        <v>25</v>
      </c>
      <c r="C267" s="30" t="s">
        <v>18</v>
      </c>
      <c r="D267" s="30" t="s">
        <v>62</v>
      </c>
      <c r="E267" s="30" t="s">
        <v>20</v>
      </c>
      <c r="F267" s="31">
        <v>162.11000000000001</v>
      </c>
      <c r="G267" s="31">
        <v>161.36439069531895</v>
      </c>
      <c r="H267" s="32">
        <v>1.0046206557807966</v>
      </c>
      <c r="I267" s="33" t="s">
        <v>21</v>
      </c>
      <c r="J267" s="33" t="s">
        <v>21</v>
      </c>
    </row>
    <row r="268" spans="1:10" ht="17.25" x14ac:dyDescent="0.3">
      <c r="A268" s="28" t="s">
        <v>34</v>
      </c>
      <c r="B268" s="29" t="s">
        <v>25</v>
      </c>
      <c r="C268" s="30" t="s">
        <v>18</v>
      </c>
      <c r="D268" s="30" t="s">
        <v>63</v>
      </c>
      <c r="E268" s="30" t="s">
        <v>20</v>
      </c>
      <c r="F268" s="31">
        <v>162.11000000000001</v>
      </c>
      <c r="G268" s="31">
        <v>161.36439069531895</v>
      </c>
      <c r="H268" s="32">
        <v>1.0046206557807966</v>
      </c>
      <c r="I268" s="33" t="s">
        <v>21</v>
      </c>
      <c r="J268" s="33" t="s">
        <v>21</v>
      </c>
    </row>
    <row r="269" spans="1:10" ht="17.25" x14ac:dyDescent="0.3">
      <c r="A269" s="28" t="s">
        <v>34</v>
      </c>
      <c r="B269" s="29" t="s">
        <v>26</v>
      </c>
      <c r="C269" s="30" t="s">
        <v>18</v>
      </c>
      <c r="D269" s="30" t="s">
        <v>64</v>
      </c>
      <c r="E269" s="30" t="s">
        <v>20</v>
      </c>
      <c r="F269" s="31">
        <v>162.11000000000001</v>
      </c>
      <c r="G269" s="31">
        <v>161.36439069531895</v>
      </c>
      <c r="H269" s="32">
        <v>1.0046206557807966</v>
      </c>
      <c r="I269" s="33" t="s">
        <v>21</v>
      </c>
      <c r="J269" s="33" t="s">
        <v>21</v>
      </c>
    </row>
    <row r="270" spans="1:10" ht="17.25" x14ac:dyDescent="0.3">
      <c r="A270" s="28" t="s">
        <v>34</v>
      </c>
      <c r="B270" s="29" t="s">
        <v>26</v>
      </c>
      <c r="C270" s="30" t="s">
        <v>18</v>
      </c>
      <c r="D270" s="30" t="s">
        <v>65</v>
      </c>
      <c r="E270" s="30" t="s">
        <v>20</v>
      </c>
      <c r="F270" s="31">
        <v>162.11000000000001</v>
      </c>
      <c r="G270" s="31">
        <v>161.36439069531895</v>
      </c>
      <c r="H270" s="32">
        <v>1.0046206557807966</v>
      </c>
      <c r="I270" s="33" t="s">
        <v>21</v>
      </c>
      <c r="J270" s="33" t="s">
        <v>21</v>
      </c>
    </row>
    <row r="271" spans="1:10" ht="17.25" x14ac:dyDescent="0.3">
      <c r="A271" s="28" t="s">
        <v>34</v>
      </c>
      <c r="B271" s="29" t="s">
        <v>26</v>
      </c>
      <c r="C271" s="30" t="s">
        <v>18</v>
      </c>
      <c r="D271" s="30" t="s">
        <v>66</v>
      </c>
      <c r="E271" s="30" t="s">
        <v>20</v>
      </c>
      <c r="F271" s="31">
        <v>162.11000000000001</v>
      </c>
      <c r="G271" s="31">
        <v>161.36439069531895</v>
      </c>
      <c r="H271" s="32">
        <v>1.0046206557807966</v>
      </c>
      <c r="I271" s="33" t="s">
        <v>21</v>
      </c>
      <c r="J271" s="33" t="s">
        <v>21</v>
      </c>
    </row>
    <row r="272" spans="1:10" ht="17.25" x14ac:dyDescent="0.3">
      <c r="A272" s="28" t="s">
        <v>34</v>
      </c>
      <c r="B272" s="29" t="s">
        <v>26</v>
      </c>
      <c r="C272" s="30" t="s">
        <v>18</v>
      </c>
      <c r="D272" s="30" t="s">
        <v>67</v>
      </c>
      <c r="E272" s="30" t="s">
        <v>20</v>
      </c>
      <c r="F272" s="31">
        <v>162.11000000000001</v>
      </c>
      <c r="G272" s="31">
        <v>161.36439069531895</v>
      </c>
      <c r="H272" s="32">
        <v>1.0046206557807966</v>
      </c>
      <c r="I272" s="33" t="s">
        <v>21</v>
      </c>
      <c r="J272" s="33" t="s">
        <v>21</v>
      </c>
    </row>
    <row r="273" spans="1:10" ht="17.25" x14ac:dyDescent="0.3">
      <c r="A273" s="28" t="s">
        <v>34</v>
      </c>
      <c r="B273" s="29" t="s">
        <v>26</v>
      </c>
      <c r="C273" s="30" t="s">
        <v>18</v>
      </c>
      <c r="D273" s="30" t="s">
        <v>68</v>
      </c>
      <c r="E273" s="30" t="s">
        <v>20</v>
      </c>
      <c r="F273" s="31">
        <v>162.11000000000001</v>
      </c>
      <c r="G273" s="31">
        <v>161.36439069531895</v>
      </c>
      <c r="H273" s="32">
        <v>1.0046206557807966</v>
      </c>
      <c r="I273" s="33" t="s">
        <v>21</v>
      </c>
      <c r="J273" s="33" t="s">
        <v>21</v>
      </c>
    </row>
    <row r="274" spans="1:10" ht="17.25" x14ac:dyDescent="0.3">
      <c r="A274" s="28" t="s">
        <v>34</v>
      </c>
      <c r="B274" s="29" t="s">
        <v>26</v>
      </c>
      <c r="C274" s="30" t="s">
        <v>18</v>
      </c>
      <c r="D274" s="30" t="s">
        <v>69</v>
      </c>
      <c r="E274" s="30" t="s">
        <v>20</v>
      </c>
      <c r="F274" s="31">
        <v>162.11000000000001</v>
      </c>
      <c r="G274" s="31">
        <v>161.36439069531895</v>
      </c>
      <c r="H274" s="32">
        <v>1.0046206557807966</v>
      </c>
      <c r="I274" s="33" t="s">
        <v>21</v>
      </c>
      <c r="J274" s="33" t="s">
        <v>21</v>
      </c>
    </row>
    <row r="275" spans="1:10" ht="17.25" x14ac:dyDescent="0.3">
      <c r="A275" s="28" t="s">
        <v>34</v>
      </c>
      <c r="B275" s="29" t="s">
        <v>26</v>
      </c>
      <c r="C275" s="30" t="s">
        <v>18</v>
      </c>
      <c r="D275" s="30" t="s">
        <v>70</v>
      </c>
      <c r="E275" s="30" t="s">
        <v>20</v>
      </c>
      <c r="F275" s="31">
        <v>162.11000000000001</v>
      </c>
      <c r="G275" s="31">
        <v>161.36439069531895</v>
      </c>
      <c r="H275" s="32">
        <v>1.0046206557807966</v>
      </c>
      <c r="I275" s="33" t="s">
        <v>21</v>
      </c>
      <c r="J275" s="33" t="s">
        <v>21</v>
      </c>
    </row>
    <row r="276" spans="1:10" ht="17.25" x14ac:dyDescent="0.3">
      <c r="A276" s="28" t="s">
        <v>34</v>
      </c>
      <c r="B276" s="29" t="s">
        <v>25</v>
      </c>
      <c r="C276" s="30" t="s">
        <v>18</v>
      </c>
      <c r="D276" s="30" t="s">
        <v>61</v>
      </c>
      <c r="E276" s="30" t="s">
        <v>20</v>
      </c>
      <c r="F276" s="31">
        <v>162.11000000000001</v>
      </c>
      <c r="G276" s="31">
        <v>161.36439069531895</v>
      </c>
      <c r="H276" s="32">
        <v>1.0046206557807966</v>
      </c>
      <c r="I276" s="33" t="s">
        <v>21</v>
      </c>
      <c r="J276" s="33" t="s">
        <v>21</v>
      </c>
    </row>
    <row r="277" spans="1:10" ht="17.25" x14ac:dyDescent="0.3">
      <c r="A277" s="28" t="s">
        <v>35</v>
      </c>
      <c r="B277" s="29" t="s">
        <v>17</v>
      </c>
      <c r="C277" s="30" t="s">
        <v>18</v>
      </c>
      <c r="D277" s="30" t="s">
        <v>53</v>
      </c>
      <c r="E277" s="30" t="s">
        <v>20</v>
      </c>
      <c r="F277" s="31">
        <v>115.88</v>
      </c>
      <c r="G277" s="31">
        <v>115.31030285066379</v>
      </c>
      <c r="H277" s="32">
        <v>1.0049405572204073</v>
      </c>
      <c r="I277" s="33">
        <v>2313</v>
      </c>
      <c r="J277" s="33">
        <v>1739</v>
      </c>
    </row>
    <row r="278" spans="1:10" ht="17.25" x14ac:dyDescent="0.3">
      <c r="A278" s="28" t="s">
        <v>35</v>
      </c>
      <c r="B278" s="29" t="s">
        <v>25</v>
      </c>
      <c r="C278" s="30" t="s">
        <v>18</v>
      </c>
      <c r="D278" s="30" t="s">
        <v>53</v>
      </c>
      <c r="E278" s="30" t="s">
        <v>20</v>
      </c>
      <c r="F278" s="31">
        <v>115.88</v>
      </c>
      <c r="G278" s="31">
        <v>115.31030285066379</v>
      </c>
      <c r="H278" s="32">
        <v>1.0049405572204073</v>
      </c>
      <c r="I278" s="33">
        <v>2313</v>
      </c>
      <c r="J278" s="33">
        <v>1739</v>
      </c>
    </row>
    <row r="279" spans="1:10" ht="17.25" x14ac:dyDescent="0.3">
      <c r="A279" s="28" t="s">
        <v>35</v>
      </c>
      <c r="B279" s="29" t="s">
        <v>26</v>
      </c>
      <c r="C279" s="30" t="s">
        <v>18</v>
      </c>
      <c r="D279" s="30" t="s">
        <v>53</v>
      </c>
      <c r="E279" s="30" t="s">
        <v>20</v>
      </c>
      <c r="F279" s="31">
        <v>115.88</v>
      </c>
      <c r="G279" s="31">
        <v>115.31030285066379</v>
      </c>
      <c r="H279" s="32">
        <v>1.0049405572204073</v>
      </c>
      <c r="I279" s="33">
        <v>2313</v>
      </c>
      <c r="J279" s="33">
        <v>1739</v>
      </c>
    </row>
    <row r="280" spans="1:10" ht="17.25" x14ac:dyDescent="0.3">
      <c r="A280" s="28" t="s">
        <v>35</v>
      </c>
      <c r="B280" s="29" t="s">
        <v>25</v>
      </c>
      <c r="C280" s="30" t="s">
        <v>18</v>
      </c>
      <c r="D280" s="30" t="s">
        <v>60</v>
      </c>
      <c r="E280" s="30" t="s">
        <v>20</v>
      </c>
      <c r="F280" s="31">
        <v>115.88</v>
      </c>
      <c r="G280" s="31">
        <v>115.31030285066379</v>
      </c>
      <c r="H280" s="32">
        <v>1.0049405572204073</v>
      </c>
      <c r="I280" s="33">
        <v>410</v>
      </c>
      <c r="J280" s="33">
        <v>295</v>
      </c>
    </row>
    <row r="281" spans="1:10" ht="17.25" x14ac:dyDescent="0.3">
      <c r="A281" s="28" t="s">
        <v>35</v>
      </c>
      <c r="B281" s="29" t="s">
        <v>17</v>
      </c>
      <c r="C281" s="30" t="s">
        <v>18</v>
      </c>
      <c r="D281" s="30" t="s">
        <v>52</v>
      </c>
      <c r="E281" s="30" t="s">
        <v>20</v>
      </c>
      <c r="F281" s="31">
        <v>115.88</v>
      </c>
      <c r="G281" s="31">
        <v>115.31030285066379</v>
      </c>
      <c r="H281" s="32">
        <v>1.0049405572204073</v>
      </c>
      <c r="I281" s="33">
        <v>365</v>
      </c>
      <c r="J281" s="33">
        <v>188</v>
      </c>
    </row>
    <row r="282" spans="1:10" ht="17.25" x14ac:dyDescent="0.3">
      <c r="A282" s="28" t="s">
        <v>35</v>
      </c>
      <c r="B282" s="29" t="s">
        <v>25</v>
      </c>
      <c r="C282" s="30" t="s">
        <v>18</v>
      </c>
      <c r="D282" s="30" t="s">
        <v>52</v>
      </c>
      <c r="E282" s="30" t="s">
        <v>20</v>
      </c>
      <c r="F282" s="31">
        <v>115.88</v>
      </c>
      <c r="G282" s="31">
        <v>115.31030285066379</v>
      </c>
      <c r="H282" s="32">
        <v>1.0049405572204073</v>
      </c>
      <c r="I282" s="33">
        <v>365</v>
      </c>
      <c r="J282" s="33">
        <v>188</v>
      </c>
    </row>
    <row r="283" spans="1:10" ht="17.25" x14ac:dyDescent="0.3">
      <c r="A283" s="28" t="s">
        <v>35</v>
      </c>
      <c r="B283" s="29" t="s">
        <v>26</v>
      </c>
      <c r="C283" s="30" t="s">
        <v>18</v>
      </c>
      <c r="D283" s="30" t="s">
        <v>52</v>
      </c>
      <c r="E283" s="30" t="s">
        <v>20</v>
      </c>
      <c r="F283" s="31">
        <v>115.88</v>
      </c>
      <c r="G283" s="31">
        <v>115.31030285066379</v>
      </c>
      <c r="H283" s="32">
        <v>1.0049405572204073</v>
      </c>
      <c r="I283" s="33">
        <v>365</v>
      </c>
      <c r="J283" s="33">
        <v>188</v>
      </c>
    </row>
    <row r="284" spans="1:10" ht="17.25" x14ac:dyDescent="0.3">
      <c r="A284" s="28" t="s">
        <v>35</v>
      </c>
      <c r="B284" s="29" t="s">
        <v>25</v>
      </c>
      <c r="C284" s="30" t="s">
        <v>18</v>
      </c>
      <c r="D284" s="30" t="s">
        <v>62</v>
      </c>
      <c r="E284" s="30" t="s">
        <v>20</v>
      </c>
      <c r="F284" s="31">
        <v>115.88</v>
      </c>
      <c r="G284" s="31">
        <v>115.31030285066379</v>
      </c>
      <c r="H284" s="32">
        <v>1.0049405572204073</v>
      </c>
      <c r="I284" s="33" t="s">
        <v>21</v>
      </c>
      <c r="J284" s="33" t="s">
        <v>21</v>
      </c>
    </row>
    <row r="285" spans="1:10" ht="17.25" x14ac:dyDescent="0.3">
      <c r="A285" s="28" t="s">
        <v>35</v>
      </c>
      <c r="B285" s="29" t="s">
        <v>25</v>
      </c>
      <c r="C285" s="30" t="s">
        <v>18</v>
      </c>
      <c r="D285" s="30" t="s">
        <v>63</v>
      </c>
      <c r="E285" s="30" t="s">
        <v>20</v>
      </c>
      <c r="F285" s="31">
        <v>115.88</v>
      </c>
      <c r="G285" s="31">
        <v>115.31030285066379</v>
      </c>
      <c r="H285" s="32">
        <v>1.0049405572204073</v>
      </c>
      <c r="I285" s="33" t="s">
        <v>21</v>
      </c>
      <c r="J285" s="33" t="s">
        <v>21</v>
      </c>
    </row>
    <row r="286" spans="1:10" ht="17.25" x14ac:dyDescent="0.3">
      <c r="A286" s="28" t="s">
        <v>35</v>
      </c>
      <c r="B286" s="29" t="s">
        <v>26</v>
      </c>
      <c r="C286" s="30" t="s">
        <v>18</v>
      </c>
      <c r="D286" s="30" t="s">
        <v>64</v>
      </c>
      <c r="E286" s="30" t="s">
        <v>20</v>
      </c>
      <c r="F286" s="31">
        <v>115.88</v>
      </c>
      <c r="G286" s="31">
        <v>115.31030285066379</v>
      </c>
      <c r="H286" s="32">
        <v>1.0049405572204073</v>
      </c>
      <c r="I286" s="33" t="s">
        <v>21</v>
      </c>
      <c r="J286" s="33" t="s">
        <v>21</v>
      </c>
    </row>
    <row r="287" spans="1:10" ht="17.25" x14ac:dyDescent="0.3">
      <c r="A287" s="28" t="s">
        <v>35</v>
      </c>
      <c r="B287" s="29" t="s">
        <v>26</v>
      </c>
      <c r="C287" s="30" t="s">
        <v>18</v>
      </c>
      <c r="D287" s="30" t="s">
        <v>65</v>
      </c>
      <c r="E287" s="30" t="s">
        <v>20</v>
      </c>
      <c r="F287" s="31">
        <v>115.88</v>
      </c>
      <c r="G287" s="31">
        <v>115.31030285066379</v>
      </c>
      <c r="H287" s="32">
        <v>1.0049405572204073</v>
      </c>
      <c r="I287" s="33" t="s">
        <v>21</v>
      </c>
      <c r="J287" s="33" t="s">
        <v>21</v>
      </c>
    </row>
    <row r="288" spans="1:10" ht="17.25" x14ac:dyDescent="0.3">
      <c r="A288" s="28" t="s">
        <v>35</v>
      </c>
      <c r="B288" s="29" t="s">
        <v>26</v>
      </c>
      <c r="C288" s="30" t="s">
        <v>18</v>
      </c>
      <c r="D288" s="30" t="s">
        <v>66</v>
      </c>
      <c r="E288" s="30" t="s">
        <v>20</v>
      </c>
      <c r="F288" s="31">
        <v>115.88</v>
      </c>
      <c r="G288" s="31">
        <v>115.31030285066379</v>
      </c>
      <c r="H288" s="32">
        <v>1.0049405572204073</v>
      </c>
      <c r="I288" s="33" t="s">
        <v>21</v>
      </c>
      <c r="J288" s="33" t="s">
        <v>21</v>
      </c>
    </row>
    <row r="289" spans="1:10" ht="17.25" x14ac:dyDescent="0.3">
      <c r="A289" s="28" t="s">
        <v>35</v>
      </c>
      <c r="B289" s="29" t="s">
        <v>26</v>
      </c>
      <c r="C289" s="30" t="s">
        <v>18</v>
      </c>
      <c r="D289" s="30" t="s">
        <v>67</v>
      </c>
      <c r="E289" s="30" t="s">
        <v>20</v>
      </c>
      <c r="F289" s="31">
        <v>115.88</v>
      </c>
      <c r="G289" s="31">
        <v>115.31030285066379</v>
      </c>
      <c r="H289" s="32">
        <v>1.0049405572204073</v>
      </c>
      <c r="I289" s="33" t="s">
        <v>21</v>
      </c>
      <c r="J289" s="33" t="s">
        <v>21</v>
      </c>
    </row>
    <row r="290" spans="1:10" ht="17.25" x14ac:dyDescent="0.3">
      <c r="A290" s="28" t="s">
        <v>35</v>
      </c>
      <c r="B290" s="29" t="s">
        <v>26</v>
      </c>
      <c r="C290" s="30" t="s">
        <v>18</v>
      </c>
      <c r="D290" s="30" t="s">
        <v>68</v>
      </c>
      <c r="E290" s="30" t="s">
        <v>20</v>
      </c>
      <c r="F290" s="31">
        <v>115.88</v>
      </c>
      <c r="G290" s="31">
        <v>115.31030285066379</v>
      </c>
      <c r="H290" s="32">
        <v>1.0049405572204073</v>
      </c>
      <c r="I290" s="33" t="s">
        <v>21</v>
      </c>
      <c r="J290" s="33" t="s">
        <v>21</v>
      </c>
    </row>
    <row r="291" spans="1:10" ht="17.25" x14ac:dyDescent="0.3">
      <c r="A291" s="28" t="s">
        <v>35</v>
      </c>
      <c r="B291" s="29" t="s">
        <v>26</v>
      </c>
      <c r="C291" s="30" t="s">
        <v>18</v>
      </c>
      <c r="D291" s="30" t="s">
        <v>69</v>
      </c>
      <c r="E291" s="30" t="s">
        <v>20</v>
      </c>
      <c r="F291" s="31">
        <v>115.88</v>
      </c>
      <c r="G291" s="31">
        <v>115.31030285066379</v>
      </c>
      <c r="H291" s="32">
        <v>1.0049405572204073</v>
      </c>
      <c r="I291" s="33" t="s">
        <v>21</v>
      </c>
      <c r="J291" s="33" t="s">
        <v>21</v>
      </c>
    </row>
    <row r="292" spans="1:10" ht="17.25" x14ac:dyDescent="0.3">
      <c r="A292" s="28" t="s">
        <v>35</v>
      </c>
      <c r="B292" s="29" t="s">
        <v>26</v>
      </c>
      <c r="C292" s="30" t="s">
        <v>18</v>
      </c>
      <c r="D292" s="30" t="s">
        <v>70</v>
      </c>
      <c r="E292" s="30" t="s">
        <v>20</v>
      </c>
      <c r="F292" s="31">
        <v>115.88</v>
      </c>
      <c r="G292" s="31">
        <v>115.31030285066379</v>
      </c>
      <c r="H292" s="32">
        <v>1.0049405572204073</v>
      </c>
      <c r="I292" s="33" t="s">
        <v>21</v>
      </c>
      <c r="J292" s="33" t="s">
        <v>21</v>
      </c>
    </row>
    <row r="293" spans="1:10" ht="17.25" x14ac:dyDescent="0.3">
      <c r="A293" s="28" t="s">
        <v>35</v>
      </c>
      <c r="B293" s="29" t="s">
        <v>25</v>
      </c>
      <c r="C293" s="30" t="s">
        <v>18</v>
      </c>
      <c r="D293" s="30" t="s">
        <v>61</v>
      </c>
      <c r="E293" s="30" t="s">
        <v>20</v>
      </c>
      <c r="F293" s="31">
        <v>115.88</v>
      </c>
      <c r="G293" s="31">
        <v>115.31030285066379</v>
      </c>
      <c r="H293" s="32">
        <v>1.0049405572204073</v>
      </c>
      <c r="I293" s="33" t="s">
        <v>21</v>
      </c>
      <c r="J293" s="33" t="s">
        <v>21</v>
      </c>
    </row>
    <row r="294" spans="1:10" ht="17.25" x14ac:dyDescent="0.3">
      <c r="A294" s="28" t="s">
        <v>36</v>
      </c>
      <c r="B294" s="29" t="s">
        <v>25</v>
      </c>
      <c r="C294" s="30" t="s">
        <v>18</v>
      </c>
      <c r="D294" s="30" t="s">
        <v>60</v>
      </c>
      <c r="E294" s="30" t="s">
        <v>20</v>
      </c>
      <c r="F294" s="31">
        <v>121.16</v>
      </c>
      <c r="G294" s="31">
        <v>120.51787965611206</v>
      </c>
      <c r="H294" s="32">
        <v>1.0053280089702887</v>
      </c>
      <c r="I294" s="33" t="s">
        <v>21</v>
      </c>
      <c r="J294" s="33" t="s">
        <v>21</v>
      </c>
    </row>
    <row r="295" spans="1:10" ht="17.25" x14ac:dyDescent="0.3">
      <c r="A295" s="28" t="s">
        <v>36</v>
      </c>
      <c r="B295" s="29" t="s">
        <v>25</v>
      </c>
      <c r="C295" s="30" t="s">
        <v>18</v>
      </c>
      <c r="D295" s="30" t="s">
        <v>61</v>
      </c>
      <c r="E295" s="30" t="s">
        <v>20</v>
      </c>
      <c r="F295" s="31">
        <v>121.16</v>
      </c>
      <c r="G295" s="31">
        <v>120.51787965611206</v>
      </c>
      <c r="H295" s="32">
        <v>1.0053280089702887</v>
      </c>
      <c r="I295" s="33" t="s">
        <v>21</v>
      </c>
      <c r="J295" s="33" t="s">
        <v>21</v>
      </c>
    </row>
    <row r="296" spans="1:10" ht="17.25" x14ac:dyDescent="0.3">
      <c r="A296" s="28" t="s">
        <v>36</v>
      </c>
      <c r="B296" s="29" t="s">
        <v>17</v>
      </c>
      <c r="C296" s="30" t="s">
        <v>18</v>
      </c>
      <c r="D296" s="30" t="s">
        <v>52</v>
      </c>
      <c r="E296" s="30" t="s">
        <v>20</v>
      </c>
      <c r="F296" s="31">
        <v>121.16</v>
      </c>
      <c r="G296" s="31">
        <v>120.51787965611206</v>
      </c>
      <c r="H296" s="32">
        <v>1.0053280089702887</v>
      </c>
      <c r="I296" s="33" t="s">
        <v>21</v>
      </c>
      <c r="J296" s="33" t="s">
        <v>21</v>
      </c>
    </row>
    <row r="297" spans="1:10" ht="17.25" x14ac:dyDescent="0.3">
      <c r="A297" s="28" t="s">
        <v>36</v>
      </c>
      <c r="B297" s="29" t="s">
        <v>25</v>
      </c>
      <c r="C297" s="30" t="s">
        <v>18</v>
      </c>
      <c r="D297" s="30" t="s">
        <v>52</v>
      </c>
      <c r="E297" s="30" t="s">
        <v>20</v>
      </c>
      <c r="F297" s="31">
        <v>121.16</v>
      </c>
      <c r="G297" s="31">
        <v>120.51787965611206</v>
      </c>
      <c r="H297" s="32">
        <v>1.0053280089702887</v>
      </c>
      <c r="I297" s="33" t="s">
        <v>21</v>
      </c>
      <c r="J297" s="33" t="s">
        <v>21</v>
      </c>
    </row>
    <row r="298" spans="1:10" ht="17.25" x14ac:dyDescent="0.3">
      <c r="A298" s="28" t="s">
        <v>36</v>
      </c>
      <c r="B298" s="29" t="s">
        <v>25</v>
      </c>
      <c r="C298" s="30" t="s">
        <v>18</v>
      </c>
      <c r="D298" s="30" t="s">
        <v>62</v>
      </c>
      <c r="E298" s="30" t="s">
        <v>20</v>
      </c>
      <c r="F298" s="31">
        <v>121.16</v>
      </c>
      <c r="G298" s="31">
        <v>120.51787965611206</v>
      </c>
      <c r="H298" s="32">
        <v>1.0053280089702887</v>
      </c>
      <c r="I298" s="33" t="s">
        <v>21</v>
      </c>
      <c r="J298" s="33" t="s">
        <v>21</v>
      </c>
    </row>
    <row r="299" spans="1:10" ht="17.25" x14ac:dyDescent="0.3">
      <c r="A299" s="28" t="s">
        <v>36</v>
      </c>
      <c r="B299" s="29" t="s">
        <v>25</v>
      </c>
      <c r="C299" s="30" t="s">
        <v>18</v>
      </c>
      <c r="D299" s="30" t="s">
        <v>63</v>
      </c>
      <c r="E299" s="30" t="s">
        <v>20</v>
      </c>
      <c r="F299" s="31">
        <v>121.16</v>
      </c>
      <c r="G299" s="31">
        <v>120.51787965611206</v>
      </c>
      <c r="H299" s="32">
        <v>1.0053280089702887</v>
      </c>
      <c r="I299" s="33" t="s">
        <v>21</v>
      </c>
      <c r="J299" s="33" t="s">
        <v>21</v>
      </c>
    </row>
    <row r="300" spans="1:10" ht="17.25" x14ac:dyDescent="0.3">
      <c r="A300" s="28" t="s">
        <v>36</v>
      </c>
      <c r="B300" s="29" t="s">
        <v>26</v>
      </c>
      <c r="C300" s="30" t="s">
        <v>18</v>
      </c>
      <c r="D300" s="30" t="s">
        <v>52</v>
      </c>
      <c r="E300" s="30" t="s">
        <v>20</v>
      </c>
      <c r="F300" s="31">
        <v>121.16</v>
      </c>
      <c r="G300" s="31">
        <v>120.51787965611206</v>
      </c>
      <c r="H300" s="32">
        <v>1.0053280089702887</v>
      </c>
      <c r="I300" s="33" t="s">
        <v>21</v>
      </c>
      <c r="J300" s="33" t="s">
        <v>21</v>
      </c>
    </row>
    <row r="301" spans="1:10" ht="17.25" x14ac:dyDescent="0.3">
      <c r="A301" s="28" t="s">
        <v>36</v>
      </c>
      <c r="B301" s="29" t="s">
        <v>26</v>
      </c>
      <c r="C301" s="30" t="s">
        <v>18</v>
      </c>
      <c r="D301" s="30" t="s">
        <v>64</v>
      </c>
      <c r="E301" s="30" t="s">
        <v>20</v>
      </c>
      <c r="F301" s="31">
        <v>121.16</v>
      </c>
      <c r="G301" s="31">
        <v>120.51787965611206</v>
      </c>
      <c r="H301" s="32">
        <v>1.0053280089702887</v>
      </c>
      <c r="I301" s="33" t="s">
        <v>21</v>
      </c>
      <c r="J301" s="33" t="s">
        <v>21</v>
      </c>
    </row>
    <row r="302" spans="1:10" ht="17.25" x14ac:dyDescent="0.3">
      <c r="A302" s="28" t="s">
        <v>36</v>
      </c>
      <c r="B302" s="29" t="s">
        <v>26</v>
      </c>
      <c r="C302" s="30" t="s">
        <v>18</v>
      </c>
      <c r="D302" s="30" t="s">
        <v>65</v>
      </c>
      <c r="E302" s="30" t="s">
        <v>20</v>
      </c>
      <c r="F302" s="31">
        <v>121.16</v>
      </c>
      <c r="G302" s="31">
        <v>120.51787965611206</v>
      </c>
      <c r="H302" s="32">
        <v>1.0053280089702887</v>
      </c>
      <c r="I302" s="33" t="s">
        <v>21</v>
      </c>
      <c r="J302" s="33" t="s">
        <v>21</v>
      </c>
    </row>
    <row r="303" spans="1:10" ht="17.25" x14ac:dyDescent="0.3">
      <c r="A303" s="28" t="s">
        <v>36</v>
      </c>
      <c r="B303" s="29" t="s">
        <v>26</v>
      </c>
      <c r="C303" s="30" t="s">
        <v>18</v>
      </c>
      <c r="D303" s="30" t="s">
        <v>66</v>
      </c>
      <c r="E303" s="30" t="s">
        <v>20</v>
      </c>
      <c r="F303" s="31">
        <v>121.16</v>
      </c>
      <c r="G303" s="31">
        <v>120.51787965611206</v>
      </c>
      <c r="H303" s="32">
        <v>1.0053280089702887</v>
      </c>
      <c r="I303" s="33" t="s">
        <v>21</v>
      </c>
      <c r="J303" s="33" t="s">
        <v>21</v>
      </c>
    </row>
    <row r="304" spans="1:10" ht="17.25" x14ac:dyDescent="0.3">
      <c r="A304" s="28" t="s">
        <v>36</v>
      </c>
      <c r="B304" s="29" t="s">
        <v>26</v>
      </c>
      <c r="C304" s="30" t="s">
        <v>18</v>
      </c>
      <c r="D304" s="30" t="s">
        <v>67</v>
      </c>
      <c r="E304" s="30" t="s">
        <v>20</v>
      </c>
      <c r="F304" s="31">
        <v>121.16</v>
      </c>
      <c r="G304" s="31">
        <v>120.51787965611206</v>
      </c>
      <c r="H304" s="32">
        <v>1.0053280089702887</v>
      </c>
      <c r="I304" s="33" t="s">
        <v>21</v>
      </c>
      <c r="J304" s="33" t="s">
        <v>21</v>
      </c>
    </row>
    <row r="305" spans="1:10" ht="17.25" x14ac:dyDescent="0.3">
      <c r="A305" s="28" t="s">
        <v>36</v>
      </c>
      <c r="B305" s="29" t="s">
        <v>26</v>
      </c>
      <c r="C305" s="30" t="s">
        <v>18</v>
      </c>
      <c r="D305" s="30" t="s">
        <v>68</v>
      </c>
      <c r="E305" s="30" t="s">
        <v>20</v>
      </c>
      <c r="F305" s="31">
        <v>121.16</v>
      </c>
      <c r="G305" s="31">
        <v>120.51787965611206</v>
      </c>
      <c r="H305" s="32">
        <v>1.0053280089702887</v>
      </c>
      <c r="I305" s="33" t="s">
        <v>21</v>
      </c>
      <c r="J305" s="33" t="s">
        <v>21</v>
      </c>
    </row>
    <row r="306" spans="1:10" ht="17.25" x14ac:dyDescent="0.3">
      <c r="A306" s="28" t="s">
        <v>36</v>
      </c>
      <c r="B306" s="29" t="s">
        <v>26</v>
      </c>
      <c r="C306" s="30" t="s">
        <v>18</v>
      </c>
      <c r="D306" s="30" t="s">
        <v>69</v>
      </c>
      <c r="E306" s="30" t="s">
        <v>20</v>
      </c>
      <c r="F306" s="31">
        <v>121.16</v>
      </c>
      <c r="G306" s="31">
        <v>120.51787965611206</v>
      </c>
      <c r="H306" s="32">
        <v>1.0053280089702887</v>
      </c>
      <c r="I306" s="33" t="s">
        <v>21</v>
      </c>
      <c r="J306" s="33" t="s">
        <v>21</v>
      </c>
    </row>
    <row r="307" spans="1:10" ht="17.25" x14ac:dyDescent="0.3">
      <c r="A307" s="28" t="s">
        <v>36</v>
      </c>
      <c r="B307" s="29" t="s">
        <v>26</v>
      </c>
      <c r="C307" s="30" t="s">
        <v>18</v>
      </c>
      <c r="D307" s="30" t="s">
        <v>70</v>
      </c>
      <c r="E307" s="30" t="s">
        <v>20</v>
      </c>
      <c r="F307" s="31">
        <v>121.16</v>
      </c>
      <c r="G307" s="31">
        <v>120.51787965611206</v>
      </c>
      <c r="H307" s="32">
        <v>1.0053280089702887</v>
      </c>
      <c r="I307" s="33" t="s">
        <v>21</v>
      </c>
      <c r="J307" s="33" t="s">
        <v>21</v>
      </c>
    </row>
    <row r="308" spans="1:10" ht="17.25" x14ac:dyDescent="0.3">
      <c r="A308" s="28" t="s">
        <v>37</v>
      </c>
      <c r="B308" s="29" t="s">
        <v>25</v>
      </c>
      <c r="C308" s="30" t="s">
        <v>18</v>
      </c>
      <c r="D308" s="30" t="s">
        <v>60</v>
      </c>
      <c r="E308" s="30" t="s">
        <v>20</v>
      </c>
      <c r="F308" s="31">
        <v>112.2</v>
      </c>
      <c r="G308" s="31">
        <v>111.506947283931</v>
      </c>
      <c r="H308" s="32">
        <v>1.0062153321649483</v>
      </c>
      <c r="I308" s="33" t="s">
        <v>21</v>
      </c>
      <c r="J308" s="33" t="s">
        <v>21</v>
      </c>
    </row>
    <row r="309" spans="1:10" ht="17.25" x14ac:dyDescent="0.3">
      <c r="A309" s="28" t="s">
        <v>37</v>
      </c>
      <c r="B309" s="29" t="s">
        <v>25</v>
      </c>
      <c r="C309" s="30" t="s">
        <v>18</v>
      </c>
      <c r="D309" s="30" t="s">
        <v>61</v>
      </c>
      <c r="E309" s="30" t="s">
        <v>20</v>
      </c>
      <c r="F309" s="31">
        <v>112.2</v>
      </c>
      <c r="G309" s="31">
        <v>111.506947283931</v>
      </c>
      <c r="H309" s="32">
        <v>1.0062153321649483</v>
      </c>
      <c r="I309" s="33" t="s">
        <v>21</v>
      </c>
      <c r="J309" s="33" t="s">
        <v>21</v>
      </c>
    </row>
    <row r="310" spans="1:10" ht="17.25" x14ac:dyDescent="0.3">
      <c r="A310" s="28" t="s">
        <v>37</v>
      </c>
      <c r="B310" s="29" t="s">
        <v>25</v>
      </c>
      <c r="C310" s="30" t="s">
        <v>18</v>
      </c>
      <c r="D310" s="30" t="s">
        <v>62</v>
      </c>
      <c r="E310" s="30" t="s">
        <v>20</v>
      </c>
      <c r="F310" s="31">
        <v>112.2</v>
      </c>
      <c r="G310" s="31">
        <v>111.506947283931</v>
      </c>
      <c r="H310" s="32">
        <v>1.0062153321649483</v>
      </c>
      <c r="I310" s="33" t="s">
        <v>21</v>
      </c>
      <c r="J310" s="33" t="s">
        <v>21</v>
      </c>
    </row>
    <row r="311" spans="1:10" ht="17.25" x14ac:dyDescent="0.3">
      <c r="A311" s="28" t="s">
        <v>37</v>
      </c>
      <c r="B311" s="29" t="s">
        <v>25</v>
      </c>
      <c r="C311" s="30" t="s">
        <v>18</v>
      </c>
      <c r="D311" s="30" t="s">
        <v>63</v>
      </c>
      <c r="E311" s="30" t="s">
        <v>20</v>
      </c>
      <c r="F311" s="31">
        <v>112.2</v>
      </c>
      <c r="G311" s="31">
        <v>111.506947283931</v>
      </c>
      <c r="H311" s="32">
        <v>1.0062153321649483</v>
      </c>
      <c r="I311" s="33" t="s">
        <v>21</v>
      </c>
      <c r="J311" s="33" t="s">
        <v>21</v>
      </c>
    </row>
    <row r="312" spans="1:10" ht="17.25" x14ac:dyDescent="0.3">
      <c r="A312" s="28" t="s">
        <v>37</v>
      </c>
      <c r="B312" s="29" t="s">
        <v>26</v>
      </c>
      <c r="C312" s="30" t="s">
        <v>18</v>
      </c>
      <c r="D312" s="30" t="s">
        <v>64</v>
      </c>
      <c r="E312" s="30" t="s">
        <v>20</v>
      </c>
      <c r="F312" s="31">
        <v>112.2</v>
      </c>
      <c r="G312" s="31">
        <v>111.506947283931</v>
      </c>
      <c r="H312" s="32">
        <v>1.0062153321649483</v>
      </c>
      <c r="I312" s="33" t="s">
        <v>21</v>
      </c>
      <c r="J312" s="33" t="s">
        <v>21</v>
      </c>
    </row>
    <row r="313" spans="1:10" ht="17.25" x14ac:dyDescent="0.3">
      <c r="A313" s="28" t="s">
        <v>37</v>
      </c>
      <c r="B313" s="29" t="s">
        <v>26</v>
      </c>
      <c r="C313" s="30" t="s">
        <v>18</v>
      </c>
      <c r="D313" s="30" t="s">
        <v>65</v>
      </c>
      <c r="E313" s="30" t="s">
        <v>20</v>
      </c>
      <c r="F313" s="31">
        <v>112.2</v>
      </c>
      <c r="G313" s="31">
        <v>111.506947283931</v>
      </c>
      <c r="H313" s="32">
        <v>1.0062153321649483</v>
      </c>
      <c r="I313" s="33" t="s">
        <v>21</v>
      </c>
      <c r="J313" s="33" t="s">
        <v>21</v>
      </c>
    </row>
    <row r="314" spans="1:10" ht="17.25" x14ac:dyDescent="0.3">
      <c r="A314" s="28" t="s">
        <v>37</v>
      </c>
      <c r="B314" s="29" t="s">
        <v>26</v>
      </c>
      <c r="C314" s="30" t="s">
        <v>18</v>
      </c>
      <c r="D314" s="30" t="s">
        <v>66</v>
      </c>
      <c r="E314" s="30" t="s">
        <v>20</v>
      </c>
      <c r="F314" s="31">
        <v>112.2</v>
      </c>
      <c r="G314" s="31">
        <v>111.506947283931</v>
      </c>
      <c r="H314" s="32">
        <v>1.0062153321649483</v>
      </c>
      <c r="I314" s="33" t="s">
        <v>21</v>
      </c>
      <c r="J314" s="33" t="s">
        <v>21</v>
      </c>
    </row>
    <row r="315" spans="1:10" ht="17.25" x14ac:dyDescent="0.3">
      <c r="A315" s="28" t="s">
        <v>37</v>
      </c>
      <c r="B315" s="29" t="s">
        <v>26</v>
      </c>
      <c r="C315" s="30" t="s">
        <v>18</v>
      </c>
      <c r="D315" s="30" t="s">
        <v>67</v>
      </c>
      <c r="E315" s="30" t="s">
        <v>20</v>
      </c>
      <c r="F315" s="31">
        <v>112.2</v>
      </c>
      <c r="G315" s="31">
        <v>111.506947283931</v>
      </c>
      <c r="H315" s="32">
        <v>1.0062153321649483</v>
      </c>
      <c r="I315" s="33" t="s">
        <v>21</v>
      </c>
      <c r="J315" s="33" t="s">
        <v>21</v>
      </c>
    </row>
    <row r="316" spans="1:10" ht="17.25" x14ac:dyDescent="0.3">
      <c r="A316" s="28" t="s">
        <v>37</v>
      </c>
      <c r="B316" s="29" t="s">
        <v>26</v>
      </c>
      <c r="C316" s="30" t="s">
        <v>18</v>
      </c>
      <c r="D316" s="30" t="s">
        <v>68</v>
      </c>
      <c r="E316" s="30" t="s">
        <v>20</v>
      </c>
      <c r="F316" s="31">
        <v>112.2</v>
      </c>
      <c r="G316" s="31">
        <v>111.506947283931</v>
      </c>
      <c r="H316" s="32">
        <v>1.0062153321649483</v>
      </c>
      <c r="I316" s="33" t="s">
        <v>21</v>
      </c>
      <c r="J316" s="33" t="s">
        <v>21</v>
      </c>
    </row>
    <row r="317" spans="1:10" ht="17.25" x14ac:dyDescent="0.3">
      <c r="A317" s="28" t="s">
        <v>37</v>
      </c>
      <c r="B317" s="29" t="s">
        <v>26</v>
      </c>
      <c r="C317" s="30" t="s">
        <v>18</v>
      </c>
      <c r="D317" s="30" t="s">
        <v>69</v>
      </c>
      <c r="E317" s="30" t="s">
        <v>20</v>
      </c>
      <c r="F317" s="31">
        <v>112.2</v>
      </c>
      <c r="G317" s="31">
        <v>111.506947283931</v>
      </c>
      <c r="H317" s="32">
        <v>1.0062153321649483</v>
      </c>
      <c r="I317" s="33" t="s">
        <v>21</v>
      </c>
      <c r="J317" s="33" t="s">
        <v>21</v>
      </c>
    </row>
    <row r="318" spans="1:10" ht="17.25" x14ac:dyDescent="0.3">
      <c r="A318" s="28" t="s">
        <v>37</v>
      </c>
      <c r="B318" s="29" t="s">
        <v>26</v>
      </c>
      <c r="C318" s="30" t="s">
        <v>18</v>
      </c>
      <c r="D318" s="30" t="s">
        <v>70</v>
      </c>
      <c r="E318" s="30" t="s">
        <v>20</v>
      </c>
      <c r="F318" s="31">
        <v>112.2</v>
      </c>
      <c r="G318" s="31">
        <v>111.506947283931</v>
      </c>
      <c r="H318" s="32">
        <v>1.0062153321649483</v>
      </c>
      <c r="I318" s="33" t="s">
        <v>21</v>
      </c>
      <c r="J318" s="33" t="s">
        <v>21</v>
      </c>
    </row>
    <row r="319" spans="1:10" ht="17.25" x14ac:dyDescent="0.3">
      <c r="A319" s="28" t="s">
        <v>38</v>
      </c>
      <c r="B319" s="29" t="s">
        <v>17</v>
      </c>
      <c r="C319" s="30" t="s">
        <v>18</v>
      </c>
      <c r="D319" s="30" t="s">
        <v>53</v>
      </c>
      <c r="E319" s="30" t="s">
        <v>20</v>
      </c>
      <c r="F319" s="31">
        <v>197.98</v>
      </c>
      <c r="G319" s="31">
        <v>196.57848711347418</v>
      </c>
      <c r="H319" s="32">
        <v>1.0071295333843768</v>
      </c>
      <c r="I319" s="33">
        <v>124</v>
      </c>
      <c r="J319" s="33">
        <v>124</v>
      </c>
    </row>
    <row r="320" spans="1:10" ht="17.25" x14ac:dyDescent="0.3">
      <c r="A320" s="28" t="s">
        <v>38</v>
      </c>
      <c r="B320" s="29" t="s">
        <v>25</v>
      </c>
      <c r="C320" s="30" t="s">
        <v>18</v>
      </c>
      <c r="D320" s="30" t="s">
        <v>53</v>
      </c>
      <c r="E320" s="30" t="s">
        <v>20</v>
      </c>
      <c r="F320" s="31">
        <v>197.98</v>
      </c>
      <c r="G320" s="31">
        <v>196.57848711347418</v>
      </c>
      <c r="H320" s="32">
        <v>1.0071295333843768</v>
      </c>
      <c r="I320" s="33">
        <v>124</v>
      </c>
      <c r="J320" s="33">
        <v>124</v>
      </c>
    </row>
    <row r="321" spans="1:10" ht="17.25" x14ac:dyDescent="0.3">
      <c r="A321" s="28" t="s">
        <v>38</v>
      </c>
      <c r="B321" s="29" t="s">
        <v>26</v>
      </c>
      <c r="C321" s="30" t="s">
        <v>18</v>
      </c>
      <c r="D321" s="30" t="s">
        <v>53</v>
      </c>
      <c r="E321" s="30" t="s">
        <v>20</v>
      </c>
      <c r="F321" s="31">
        <v>197.98</v>
      </c>
      <c r="G321" s="31">
        <v>196.57848711347418</v>
      </c>
      <c r="H321" s="32">
        <v>1.0071295333843768</v>
      </c>
      <c r="I321" s="33">
        <v>124</v>
      </c>
      <c r="J321" s="33">
        <v>124</v>
      </c>
    </row>
    <row r="322" spans="1:10" ht="17.25" x14ac:dyDescent="0.3">
      <c r="A322" s="28" t="s">
        <v>38</v>
      </c>
      <c r="B322" s="29" t="s">
        <v>17</v>
      </c>
      <c r="C322" s="30" t="s">
        <v>18</v>
      </c>
      <c r="D322" s="30" t="s">
        <v>52</v>
      </c>
      <c r="E322" s="30" t="s">
        <v>20</v>
      </c>
      <c r="F322" s="31">
        <v>197.98</v>
      </c>
      <c r="G322" s="31">
        <v>196.57848711347418</v>
      </c>
      <c r="H322" s="32">
        <v>1.0071295333843768</v>
      </c>
      <c r="I322" s="33">
        <v>28</v>
      </c>
      <c r="J322" s="33">
        <v>28</v>
      </c>
    </row>
    <row r="323" spans="1:10" ht="17.25" x14ac:dyDescent="0.3">
      <c r="A323" s="28" t="s">
        <v>38</v>
      </c>
      <c r="B323" s="29" t="s">
        <v>25</v>
      </c>
      <c r="C323" s="30" t="s">
        <v>18</v>
      </c>
      <c r="D323" s="30" t="s">
        <v>52</v>
      </c>
      <c r="E323" s="30" t="s">
        <v>20</v>
      </c>
      <c r="F323" s="31">
        <v>197.98</v>
      </c>
      <c r="G323" s="31">
        <v>196.57848711347418</v>
      </c>
      <c r="H323" s="32">
        <v>1.0071295333843768</v>
      </c>
      <c r="I323" s="33">
        <v>28</v>
      </c>
      <c r="J323" s="33">
        <v>28</v>
      </c>
    </row>
    <row r="324" spans="1:10" ht="17.25" x14ac:dyDescent="0.3">
      <c r="A324" s="28" t="s">
        <v>38</v>
      </c>
      <c r="B324" s="29" t="s">
        <v>26</v>
      </c>
      <c r="C324" s="30" t="s">
        <v>18</v>
      </c>
      <c r="D324" s="30" t="s">
        <v>52</v>
      </c>
      <c r="E324" s="30" t="s">
        <v>20</v>
      </c>
      <c r="F324" s="31">
        <v>197.98</v>
      </c>
      <c r="G324" s="31">
        <v>196.57848711347418</v>
      </c>
      <c r="H324" s="32">
        <v>1.0071295333843768</v>
      </c>
      <c r="I324" s="33">
        <v>28</v>
      </c>
      <c r="J324" s="33">
        <v>28</v>
      </c>
    </row>
    <row r="325" spans="1:10" ht="17.25" x14ac:dyDescent="0.3">
      <c r="A325" s="28" t="s">
        <v>38</v>
      </c>
      <c r="B325" s="29" t="s">
        <v>25</v>
      </c>
      <c r="C325" s="30" t="s">
        <v>18</v>
      </c>
      <c r="D325" s="30" t="s">
        <v>60</v>
      </c>
      <c r="E325" s="30" t="s">
        <v>20</v>
      </c>
      <c r="F325" s="31">
        <v>197.98</v>
      </c>
      <c r="G325" s="31">
        <v>196.57848711347418</v>
      </c>
      <c r="H325" s="32">
        <v>1.0071295333843768</v>
      </c>
      <c r="I325" s="33">
        <v>17</v>
      </c>
      <c r="J325" s="33">
        <v>17</v>
      </c>
    </row>
    <row r="326" spans="1:10" ht="17.25" x14ac:dyDescent="0.3">
      <c r="A326" s="28" t="s">
        <v>38</v>
      </c>
      <c r="B326" s="29" t="s">
        <v>25</v>
      </c>
      <c r="C326" s="30" t="s">
        <v>18</v>
      </c>
      <c r="D326" s="30" t="s">
        <v>62</v>
      </c>
      <c r="E326" s="30" t="s">
        <v>20</v>
      </c>
      <c r="F326" s="31">
        <v>197.98</v>
      </c>
      <c r="G326" s="31">
        <v>196.57848711347418</v>
      </c>
      <c r="H326" s="32">
        <v>1.0071295333843768</v>
      </c>
      <c r="I326" s="33" t="s">
        <v>21</v>
      </c>
      <c r="J326" s="33" t="s">
        <v>21</v>
      </c>
    </row>
    <row r="327" spans="1:10" ht="17.25" x14ac:dyDescent="0.3">
      <c r="A327" s="28" t="s">
        <v>38</v>
      </c>
      <c r="B327" s="29" t="s">
        <v>25</v>
      </c>
      <c r="C327" s="30" t="s">
        <v>18</v>
      </c>
      <c r="D327" s="30" t="s">
        <v>63</v>
      </c>
      <c r="E327" s="30" t="s">
        <v>20</v>
      </c>
      <c r="F327" s="31">
        <v>197.98</v>
      </c>
      <c r="G327" s="31">
        <v>196.57848711347418</v>
      </c>
      <c r="H327" s="32">
        <v>1.0071295333843768</v>
      </c>
      <c r="I327" s="33" t="s">
        <v>21</v>
      </c>
      <c r="J327" s="33" t="s">
        <v>21</v>
      </c>
    </row>
    <row r="328" spans="1:10" ht="17.25" x14ac:dyDescent="0.3">
      <c r="A328" s="28" t="s">
        <v>38</v>
      </c>
      <c r="B328" s="29" t="s">
        <v>26</v>
      </c>
      <c r="C328" s="30" t="s">
        <v>18</v>
      </c>
      <c r="D328" s="30" t="s">
        <v>64</v>
      </c>
      <c r="E328" s="30" t="s">
        <v>20</v>
      </c>
      <c r="F328" s="31">
        <v>197.98</v>
      </c>
      <c r="G328" s="31">
        <v>196.57848711347418</v>
      </c>
      <c r="H328" s="32">
        <v>1.0071295333843768</v>
      </c>
      <c r="I328" s="33" t="s">
        <v>21</v>
      </c>
      <c r="J328" s="33" t="s">
        <v>21</v>
      </c>
    </row>
    <row r="329" spans="1:10" ht="17.25" x14ac:dyDescent="0.3">
      <c r="A329" s="28" t="s">
        <v>38</v>
      </c>
      <c r="B329" s="29" t="s">
        <v>26</v>
      </c>
      <c r="C329" s="30" t="s">
        <v>18</v>
      </c>
      <c r="D329" s="30" t="s">
        <v>65</v>
      </c>
      <c r="E329" s="30" t="s">
        <v>20</v>
      </c>
      <c r="F329" s="31">
        <v>197.98</v>
      </c>
      <c r="G329" s="31">
        <v>196.57848711347418</v>
      </c>
      <c r="H329" s="32">
        <v>1.0071295333843768</v>
      </c>
      <c r="I329" s="33" t="s">
        <v>21</v>
      </c>
      <c r="J329" s="33" t="s">
        <v>21</v>
      </c>
    </row>
    <row r="330" spans="1:10" ht="17.25" x14ac:dyDescent="0.3">
      <c r="A330" s="28" t="s">
        <v>38</v>
      </c>
      <c r="B330" s="29" t="s">
        <v>26</v>
      </c>
      <c r="C330" s="30" t="s">
        <v>18</v>
      </c>
      <c r="D330" s="30" t="s">
        <v>66</v>
      </c>
      <c r="E330" s="30" t="s">
        <v>20</v>
      </c>
      <c r="F330" s="31">
        <v>197.98</v>
      </c>
      <c r="G330" s="31">
        <v>196.57848711347418</v>
      </c>
      <c r="H330" s="32">
        <v>1.0071295333843768</v>
      </c>
      <c r="I330" s="33" t="s">
        <v>21</v>
      </c>
      <c r="J330" s="33" t="s">
        <v>21</v>
      </c>
    </row>
    <row r="331" spans="1:10" ht="17.25" x14ac:dyDescent="0.3">
      <c r="A331" s="28" t="s">
        <v>38</v>
      </c>
      <c r="B331" s="29" t="s">
        <v>26</v>
      </c>
      <c r="C331" s="30" t="s">
        <v>18</v>
      </c>
      <c r="D331" s="30" t="s">
        <v>67</v>
      </c>
      <c r="E331" s="30" t="s">
        <v>20</v>
      </c>
      <c r="F331" s="31">
        <v>197.98</v>
      </c>
      <c r="G331" s="31">
        <v>196.57848711347418</v>
      </c>
      <c r="H331" s="32">
        <v>1.0071295333843768</v>
      </c>
      <c r="I331" s="33" t="s">
        <v>21</v>
      </c>
      <c r="J331" s="33" t="s">
        <v>21</v>
      </c>
    </row>
    <row r="332" spans="1:10" ht="17.25" x14ac:dyDescent="0.3">
      <c r="A332" s="28" t="s">
        <v>38</v>
      </c>
      <c r="B332" s="29" t="s">
        <v>26</v>
      </c>
      <c r="C332" s="30" t="s">
        <v>18</v>
      </c>
      <c r="D332" s="30" t="s">
        <v>68</v>
      </c>
      <c r="E332" s="30" t="s">
        <v>20</v>
      </c>
      <c r="F332" s="31">
        <v>197.98</v>
      </c>
      <c r="G332" s="31">
        <v>196.57848711347418</v>
      </c>
      <c r="H332" s="32">
        <v>1.0071295333843768</v>
      </c>
      <c r="I332" s="33" t="s">
        <v>21</v>
      </c>
      <c r="J332" s="33" t="s">
        <v>21</v>
      </c>
    </row>
    <row r="333" spans="1:10" ht="17.25" x14ac:dyDescent="0.3">
      <c r="A333" s="28" t="s">
        <v>38</v>
      </c>
      <c r="B333" s="29" t="s">
        <v>26</v>
      </c>
      <c r="C333" s="30" t="s">
        <v>18</v>
      </c>
      <c r="D333" s="30" t="s">
        <v>69</v>
      </c>
      <c r="E333" s="30" t="s">
        <v>20</v>
      </c>
      <c r="F333" s="31">
        <v>197.98</v>
      </c>
      <c r="G333" s="31">
        <v>196.57848711347418</v>
      </c>
      <c r="H333" s="32">
        <v>1.0071295333843768</v>
      </c>
      <c r="I333" s="33" t="s">
        <v>21</v>
      </c>
      <c r="J333" s="33" t="s">
        <v>21</v>
      </c>
    </row>
    <row r="334" spans="1:10" ht="17.25" x14ac:dyDescent="0.3">
      <c r="A334" s="28" t="s">
        <v>38</v>
      </c>
      <c r="B334" s="29" t="s">
        <v>26</v>
      </c>
      <c r="C334" s="30" t="s">
        <v>18</v>
      </c>
      <c r="D334" s="30" t="s">
        <v>70</v>
      </c>
      <c r="E334" s="30" t="s">
        <v>20</v>
      </c>
      <c r="F334" s="31">
        <v>197.98</v>
      </c>
      <c r="G334" s="31">
        <v>196.57848711347418</v>
      </c>
      <c r="H334" s="32">
        <v>1.0071295333843768</v>
      </c>
      <c r="I334" s="33" t="s">
        <v>21</v>
      </c>
      <c r="J334" s="33" t="s">
        <v>21</v>
      </c>
    </row>
    <row r="335" spans="1:10" ht="17.25" x14ac:dyDescent="0.3">
      <c r="A335" s="28" t="s">
        <v>38</v>
      </c>
      <c r="B335" s="29" t="s">
        <v>25</v>
      </c>
      <c r="C335" s="30" t="s">
        <v>18</v>
      </c>
      <c r="D335" s="30" t="s">
        <v>61</v>
      </c>
      <c r="E335" s="30" t="s">
        <v>20</v>
      </c>
      <c r="F335" s="31">
        <v>197.98</v>
      </c>
      <c r="G335" s="31">
        <v>196.57848711347418</v>
      </c>
      <c r="H335" s="32">
        <v>1.0071295333843768</v>
      </c>
      <c r="I335" s="33" t="s">
        <v>21</v>
      </c>
      <c r="J335" s="33" t="s">
        <v>21</v>
      </c>
    </row>
    <row r="336" spans="1:10" ht="17.25" x14ac:dyDescent="0.3">
      <c r="A336" s="28" t="s">
        <v>39</v>
      </c>
      <c r="B336" s="29" t="s">
        <v>17</v>
      </c>
      <c r="C336" s="30" t="s">
        <v>18</v>
      </c>
      <c r="D336" s="30" t="s">
        <v>53</v>
      </c>
      <c r="E336" s="30" t="s">
        <v>20</v>
      </c>
      <c r="F336" s="31">
        <v>22</v>
      </c>
      <c r="G336" s="31">
        <v>21.833572958172422</v>
      </c>
      <c r="H336" s="32">
        <v>1.0076225289441363</v>
      </c>
      <c r="I336" s="33">
        <v>94</v>
      </c>
      <c r="J336" s="33">
        <v>85</v>
      </c>
    </row>
    <row r="337" spans="1:10" ht="17.25" x14ac:dyDescent="0.3">
      <c r="A337" s="28" t="s">
        <v>39</v>
      </c>
      <c r="B337" s="29" t="s">
        <v>25</v>
      </c>
      <c r="C337" s="30" t="s">
        <v>18</v>
      </c>
      <c r="D337" s="30" t="s">
        <v>53</v>
      </c>
      <c r="E337" s="30" t="s">
        <v>20</v>
      </c>
      <c r="F337" s="31">
        <v>22</v>
      </c>
      <c r="G337" s="31">
        <v>21.833572958172422</v>
      </c>
      <c r="H337" s="32">
        <v>1.0076225289441363</v>
      </c>
      <c r="I337" s="33">
        <v>94</v>
      </c>
      <c r="J337" s="33">
        <v>85</v>
      </c>
    </row>
    <row r="338" spans="1:10" ht="17.25" x14ac:dyDescent="0.3">
      <c r="A338" s="28" t="s">
        <v>39</v>
      </c>
      <c r="B338" s="29" t="s">
        <v>26</v>
      </c>
      <c r="C338" s="30" t="s">
        <v>18</v>
      </c>
      <c r="D338" s="30" t="s">
        <v>53</v>
      </c>
      <c r="E338" s="30" t="s">
        <v>20</v>
      </c>
      <c r="F338" s="31">
        <v>22</v>
      </c>
      <c r="G338" s="31">
        <v>21.833572958172422</v>
      </c>
      <c r="H338" s="32">
        <v>1.0076225289441363</v>
      </c>
      <c r="I338" s="33">
        <v>94</v>
      </c>
      <c r="J338" s="33">
        <v>85</v>
      </c>
    </row>
    <row r="339" spans="1:10" ht="17.25" x14ac:dyDescent="0.3">
      <c r="A339" s="28" t="s">
        <v>39</v>
      </c>
      <c r="B339" s="29" t="s">
        <v>17</v>
      </c>
      <c r="C339" s="30" t="s">
        <v>18</v>
      </c>
      <c r="D339" s="30" t="s">
        <v>52</v>
      </c>
      <c r="E339" s="30" t="s">
        <v>20</v>
      </c>
      <c r="F339" s="31">
        <v>22</v>
      </c>
      <c r="G339" s="31">
        <v>21.833572958172422</v>
      </c>
      <c r="H339" s="32">
        <v>1.0076225289441363</v>
      </c>
      <c r="I339" s="33" t="s">
        <v>21</v>
      </c>
      <c r="J339" s="33" t="s">
        <v>21</v>
      </c>
    </row>
    <row r="340" spans="1:10" ht="17.25" x14ac:dyDescent="0.3">
      <c r="A340" s="28" t="s">
        <v>39</v>
      </c>
      <c r="B340" s="29" t="s">
        <v>25</v>
      </c>
      <c r="C340" s="30" t="s">
        <v>18</v>
      </c>
      <c r="D340" s="30" t="s">
        <v>52</v>
      </c>
      <c r="E340" s="30" t="s">
        <v>20</v>
      </c>
      <c r="F340" s="31">
        <v>22</v>
      </c>
      <c r="G340" s="31">
        <v>21.833572958172422</v>
      </c>
      <c r="H340" s="32">
        <v>1.0076225289441363</v>
      </c>
      <c r="I340" s="33" t="s">
        <v>21</v>
      </c>
      <c r="J340" s="33" t="s">
        <v>21</v>
      </c>
    </row>
    <row r="341" spans="1:10" ht="17.25" x14ac:dyDescent="0.3">
      <c r="A341" s="28" t="s">
        <v>39</v>
      </c>
      <c r="B341" s="29" t="s">
        <v>25</v>
      </c>
      <c r="C341" s="30" t="s">
        <v>18</v>
      </c>
      <c r="D341" s="30" t="s">
        <v>62</v>
      </c>
      <c r="E341" s="30" t="s">
        <v>20</v>
      </c>
      <c r="F341" s="31">
        <v>22</v>
      </c>
      <c r="G341" s="31">
        <v>21.833572958172422</v>
      </c>
      <c r="H341" s="32">
        <v>1.0076225289441363</v>
      </c>
      <c r="I341" s="33" t="s">
        <v>21</v>
      </c>
      <c r="J341" s="33" t="s">
        <v>21</v>
      </c>
    </row>
    <row r="342" spans="1:10" ht="17.25" x14ac:dyDescent="0.3">
      <c r="A342" s="28" t="s">
        <v>39</v>
      </c>
      <c r="B342" s="29" t="s">
        <v>25</v>
      </c>
      <c r="C342" s="30" t="s">
        <v>18</v>
      </c>
      <c r="D342" s="30" t="s">
        <v>63</v>
      </c>
      <c r="E342" s="30" t="s">
        <v>20</v>
      </c>
      <c r="F342" s="31">
        <v>22</v>
      </c>
      <c r="G342" s="31">
        <v>21.833572958172422</v>
      </c>
      <c r="H342" s="32">
        <v>1.0076225289441363</v>
      </c>
      <c r="I342" s="33" t="s">
        <v>21</v>
      </c>
      <c r="J342" s="33" t="s">
        <v>21</v>
      </c>
    </row>
    <row r="343" spans="1:10" ht="17.25" x14ac:dyDescent="0.3">
      <c r="A343" s="28" t="s">
        <v>39</v>
      </c>
      <c r="B343" s="29" t="s">
        <v>26</v>
      </c>
      <c r="C343" s="30" t="s">
        <v>18</v>
      </c>
      <c r="D343" s="30" t="s">
        <v>52</v>
      </c>
      <c r="E343" s="30" t="s">
        <v>20</v>
      </c>
      <c r="F343" s="31">
        <v>22</v>
      </c>
      <c r="G343" s="31">
        <v>21.833572958172422</v>
      </c>
      <c r="H343" s="32">
        <v>1.0076225289441363</v>
      </c>
      <c r="I343" s="33" t="s">
        <v>21</v>
      </c>
      <c r="J343" s="33" t="s">
        <v>21</v>
      </c>
    </row>
    <row r="344" spans="1:10" ht="17.25" x14ac:dyDescent="0.3">
      <c r="A344" s="28" t="s">
        <v>39</v>
      </c>
      <c r="B344" s="29" t="s">
        <v>26</v>
      </c>
      <c r="C344" s="30" t="s">
        <v>18</v>
      </c>
      <c r="D344" s="30" t="s">
        <v>64</v>
      </c>
      <c r="E344" s="30" t="s">
        <v>20</v>
      </c>
      <c r="F344" s="31">
        <v>22</v>
      </c>
      <c r="G344" s="31">
        <v>21.833572958172422</v>
      </c>
      <c r="H344" s="32">
        <v>1.0076225289441363</v>
      </c>
      <c r="I344" s="33" t="s">
        <v>21</v>
      </c>
      <c r="J344" s="33" t="s">
        <v>21</v>
      </c>
    </row>
    <row r="345" spans="1:10" ht="17.25" x14ac:dyDescent="0.3">
      <c r="A345" s="28" t="s">
        <v>39</v>
      </c>
      <c r="B345" s="29" t="s">
        <v>26</v>
      </c>
      <c r="C345" s="30" t="s">
        <v>18</v>
      </c>
      <c r="D345" s="30" t="s">
        <v>65</v>
      </c>
      <c r="E345" s="30" t="s">
        <v>20</v>
      </c>
      <c r="F345" s="31">
        <v>22</v>
      </c>
      <c r="G345" s="31">
        <v>21.833572958172422</v>
      </c>
      <c r="H345" s="32">
        <v>1.0076225289441363</v>
      </c>
      <c r="I345" s="33" t="s">
        <v>21</v>
      </c>
      <c r="J345" s="33" t="s">
        <v>21</v>
      </c>
    </row>
    <row r="346" spans="1:10" ht="17.25" x14ac:dyDescent="0.3">
      <c r="A346" s="28" t="s">
        <v>39</v>
      </c>
      <c r="B346" s="29" t="s">
        <v>26</v>
      </c>
      <c r="C346" s="30" t="s">
        <v>18</v>
      </c>
      <c r="D346" s="30" t="s">
        <v>66</v>
      </c>
      <c r="E346" s="30" t="s">
        <v>20</v>
      </c>
      <c r="F346" s="31">
        <v>22</v>
      </c>
      <c r="G346" s="31">
        <v>21.833572958172422</v>
      </c>
      <c r="H346" s="32">
        <v>1.0076225289441363</v>
      </c>
      <c r="I346" s="33" t="s">
        <v>21</v>
      </c>
      <c r="J346" s="33" t="s">
        <v>21</v>
      </c>
    </row>
    <row r="347" spans="1:10" ht="17.25" x14ac:dyDescent="0.3">
      <c r="A347" s="28" t="s">
        <v>39</v>
      </c>
      <c r="B347" s="29" t="s">
        <v>26</v>
      </c>
      <c r="C347" s="30" t="s">
        <v>18</v>
      </c>
      <c r="D347" s="30" t="s">
        <v>67</v>
      </c>
      <c r="E347" s="30" t="s">
        <v>20</v>
      </c>
      <c r="F347" s="31">
        <v>22</v>
      </c>
      <c r="G347" s="31">
        <v>21.833572958172422</v>
      </c>
      <c r="H347" s="32">
        <v>1.0076225289441363</v>
      </c>
      <c r="I347" s="33" t="s">
        <v>21</v>
      </c>
      <c r="J347" s="33" t="s">
        <v>21</v>
      </c>
    </row>
    <row r="348" spans="1:10" ht="17.25" x14ac:dyDescent="0.3">
      <c r="A348" s="28" t="s">
        <v>39</v>
      </c>
      <c r="B348" s="29" t="s">
        <v>26</v>
      </c>
      <c r="C348" s="30" t="s">
        <v>18</v>
      </c>
      <c r="D348" s="30" t="s">
        <v>68</v>
      </c>
      <c r="E348" s="30" t="s">
        <v>20</v>
      </c>
      <c r="F348" s="31">
        <v>22</v>
      </c>
      <c r="G348" s="31">
        <v>21.833572958172422</v>
      </c>
      <c r="H348" s="32">
        <v>1.0076225289441363</v>
      </c>
      <c r="I348" s="33" t="s">
        <v>21</v>
      </c>
      <c r="J348" s="33" t="s">
        <v>21</v>
      </c>
    </row>
    <row r="349" spans="1:10" ht="17.25" x14ac:dyDescent="0.3">
      <c r="A349" s="28" t="s">
        <v>39</v>
      </c>
      <c r="B349" s="29" t="s">
        <v>26</v>
      </c>
      <c r="C349" s="30" t="s">
        <v>18</v>
      </c>
      <c r="D349" s="30" t="s">
        <v>69</v>
      </c>
      <c r="E349" s="30" t="s">
        <v>20</v>
      </c>
      <c r="F349" s="31">
        <v>22</v>
      </c>
      <c r="G349" s="31">
        <v>21.833572958172422</v>
      </c>
      <c r="H349" s="32">
        <v>1.0076225289441363</v>
      </c>
      <c r="I349" s="33" t="s">
        <v>21</v>
      </c>
      <c r="J349" s="33" t="s">
        <v>21</v>
      </c>
    </row>
    <row r="350" spans="1:10" ht="17.25" x14ac:dyDescent="0.3">
      <c r="A350" s="28" t="s">
        <v>39</v>
      </c>
      <c r="B350" s="29" t="s">
        <v>26</v>
      </c>
      <c r="C350" s="30" t="s">
        <v>18</v>
      </c>
      <c r="D350" s="30" t="s">
        <v>70</v>
      </c>
      <c r="E350" s="30" t="s">
        <v>20</v>
      </c>
      <c r="F350" s="31">
        <v>22</v>
      </c>
      <c r="G350" s="31">
        <v>21.833572958172422</v>
      </c>
      <c r="H350" s="32">
        <v>1.0076225289441363</v>
      </c>
      <c r="I350" s="33" t="s">
        <v>21</v>
      </c>
      <c r="J350" s="33" t="s">
        <v>21</v>
      </c>
    </row>
    <row r="351" spans="1:10" ht="17.25" x14ac:dyDescent="0.3">
      <c r="A351" s="28" t="s">
        <v>39</v>
      </c>
      <c r="B351" s="29" t="s">
        <v>25</v>
      </c>
      <c r="C351" s="30" t="s">
        <v>18</v>
      </c>
      <c r="D351" s="30" t="s">
        <v>61</v>
      </c>
      <c r="E351" s="30" t="s">
        <v>20</v>
      </c>
      <c r="F351" s="31">
        <v>22</v>
      </c>
      <c r="G351" s="31">
        <v>21.833572958172422</v>
      </c>
      <c r="H351" s="32">
        <v>1.0076225289441363</v>
      </c>
      <c r="I351" s="33" t="s">
        <v>21</v>
      </c>
      <c r="J351" s="33" t="s">
        <v>21</v>
      </c>
    </row>
    <row r="352" spans="1:10" ht="17.25" x14ac:dyDescent="0.3">
      <c r="A352" s="28" t="s">
        <v>40</v>
      </c>
      <c r="B352" s="29" t="s">
        <v>25</v>
      </c>
      <c r="C352" s="30" t="s">
        <v>18</v>
      </c>
      <c r="D352" s="30" t="s">
        <v>60</v>
      </c>
      <c r="E352" s="30" t="s">
        <v>20</v>
      </c>
      <c r="F352" s="31">
        <v>146.75</v>
      </c>
      <c r="G352" s="31">
        <v>145.57272064415523</v>
      </c>
      <c r="H352" s="32">
        <v>1.0080872250696102</v>
      </c>
      <c r="I352" s="33" t="s">
        <v>21</v>
      </c>
      <c r="J352" s="33" t="s">
        <v>21</v>
      </c>
    </row>
    <row r="353" spans="1:10" ht="17.25" x14ac:dyDescent="0.3">
      <c r="A353" s="28" t="s">
        <v>40</v>
      </c>
      <c r="B353" s="29" t="s">
        <v>25</v>
      </c>
      <c r="C353" s="30" t="s">
        <v>18</v>
      </c>
      <c r="D353" s="30" t="s">
        <v>61</v>
      </c>
      <c r="E353" s="30" t="s">
        <v>20</v>
      </c>
      <c r="F353" s="31">
        <v>146.75</v>
      </c>
      <c r="G353" s="31">
        <v>145.57272064415523</v>
      </c>
      <c r="H353" s="32">
        <v>1.0080872250696102</v>
      </c>
      <c r="I353" s="33" t="s">
        <v>21</v>
      </c>
      <c r="J353" s="33" t="s">
        <v>21</v>
      </c>
    </row>
    <row r="354" spans="1:10" ht="17.25" x14ac:dyDescent="0.3">
      <c r="A354" s="28" t="s">
        <v>40</v>
      </c>
      <c r="B354" s="29" t="s">
        <v>17</v>
      </c>
      <c r="C354" s="30" t="s">
        <v>18</v>
      </c>
      <c r="D354" s="30" t="s">
        <v>52</v>
      </c>
      <c r="E354" s="30" t="s">
        <v>20</v>
      </c>
      <c r="F354" s="31">
        <v>146.75</v>
      </c>
      <c r="G354" s="31">
        <v>145.57272064415523</v>
      </c>
      <c r="H354" s="32">
        <v>1.0080872250696102</v>
      </c>
      <c r="I354" s="33" t="s">
        <v>21</v>
      </c>
      <c r="J354" s="33" t="s">
        <v>21</v>
      </c>
    </row>
    <row r="355" spans="1:10" ht="17.25" x14ac:dyDescent="0.3">
      <c r="A355" s="28" t="s">
        <v>40</v>
      </c>
      <c r="B355" s="29" t="s">
        <v>25</v>
      </c>
      <c r="C355" s="30" t="s">
        <v>18</v>
      </c>
      <c r="D355" s="30" t="s">
        <v>52</v>
      </c>
      <c r="E355" s="30" t="s">
        <v>20</v>
      </c>
      <c r="F355" s="31">
        <v>146.75</v>
      </c>
      <c r="G355" s="31">
        <v>145.57272064415523</v>
      </c>
      <c r="H355" s="32">
        <v>1.0080872250696102</v>
      </c>
      <c r="I355" s="33" t="s">
        <v>21</v>
      </c>
      <c r="J355" s="33" t="s">
        <v>21</v>
      </c>
    </row>
    <row r="356" spans="1:10" ht="17.25" x14ac:dyDescent="0.3">
      <c r="A356" s="28" t="s">
        <v>40</v>
      </c>
      <c r="B356" s="29" t="s">
        <v>25</v>
      </c>
      <c r="C356" s="30" t="s">
        <v>18</v>
      </c>
      <c r="D356" s="30" t="s">
        <v>62</v>
      </c>
      <c r="E356" s="30" t="s">
        <v>20</v>
      </c>
      <c r="F356" s="31">
        <v>146.75</v>
      </c>
      <c r="G356" s="31">
        <v>145.57272064415523</v>
      </c>
      <c r="H356" s="32">
        <v>1.0080872250696102</v>
      </c>
      <c r="I356" s="33" t="s">
        <v>21</v>
      </c>
      <c r="J356" s="33" t="s">
        <v>21</v>
      </c>
    </row>
    <row r="357" spans="1:10" ht="17.25" x14ac:dyDescent="0.3">
      <c r="A357" s="28" t="s">
        <v>40</v>
      </c>
      <c r="B357" s="29" t="s">
        <v>25</v>
      </c>
      <c r="C357" s="30" t="s">
        <v>18</v>
      </c>
      <c r="D357" s="30" t="s">
        <v>63</v>
      </c>
      <c r="E357" s="30" t="s">
        <v>20</v>
      </c>
      <c r="F357" s="31">
        <v>146.75</v>
      </c>
      <c r="G357" s="31">
        <v>145.57272064415523</v>
      </c>
      <c r="H357" s="32">
        <v>1.0080872250696102</v>
      </c>
      <c r="I357" s="33" t="s">
        <v>21</v>
      </c>
      <c r="J357" s="33" t="s">
        <v>21</v>
      </c>
    </row>
    <row r="358" spans="1:10" ht="17.25" x14ac:dyDescent="0.3">
      <c r="A358" s="28" t="s">
        <v>40</v>
      </c>
      <c r="B358" s="29" t="s">
        <v>26</v>
      </c>
      <c r="C358" s="30" t="s">
        <v>18</v>
      </c>
      <c r="D358" s="30" t="s">
        <v>52</v>
      </c>
      <c r="E358" s="30" t="s">
        <v>20</v>
      </c>
      <c r="F358" s="31">
        <v>146.75</v>
      </c>
      <c r="G358" s="31">
        <v>145.57272064415523</v>
      </c>
      <c r="H358" s="32">
        <v>1.0080872250696102</v>
      </c>
      <c r="I358" s="33" t="s">
        <v>21</v>
      </c>
      <c r="J358" s="33" t="s">
        <v>21</v>
      </c>
    </row>
    <row r="359" spans="1:10" ht="17.25" x14ac:dyDescent="0.3">
      <c r="A359" s="28" t="s">
        <v>40</v>
      </c>
      <c r="B359" s="29" t="s">
        <v>26</v>
      </c>
      <c r="C359" s="30" t="s">
        <v>18</v>
      </c>
      <c r="D359" s="30" t="s">
        <v>64</v>
      </c>
      <c r="E359" s="30" t="s">
        <v>20</v>
      </c>
      <c r="F359" s="31">
        <v>146.75</v>
      </c>
      <c r="G359" s="31">
        <v>145.57272064415523</v>
      </c>
      <c r="H359" s="32">
        <v>1.0080872250696102</v>
      </c>
      <c r="I359" s="33" t="s">
        <v>21</v>
      </c>
      <c r="J359" s="33" t="s">
        <v>21</v>
      </c>
    </row>
    <row r="360" spans="1:10" ht="17.25" x14ac:dyDescent="0.3">
      <c r="A360" s="28" t="s">
        <v>40</v>
      </c>
      <c r="B360" s="29" t="s">
        <v>26</v>
      </c>
      <c r="C360" s="30" t="s">
        <v>18</v>
      </c>
      <c r="D360" s="30" t="s">
        <v>65</v>
      </c>
      <c r="E360" s="30" t="s">
        <v>20</v>
      </c>
      <c r="F360" s="31">
        <v>146.75</v>
      </c>
      <c r="G360" s="31">
        <v>145.57272064415523</v>
      </c>
      <c r="H360" s="32">
        <v>1.0080872250696102</v>
      </c>
      <c r="I360" s="33" t="s">
        <v>21</v>
      </c>
      <c r="J360" s="33" t="s">
        <v>21</v>
      </c>
    </row>
    <row r="361" spans="1:10" ht="17.25" x14ac:dyDescent="0.3">
      <c r="A361" s="28" t="s">
        <v>40</v>
      </c>
      <c r="B361" s="29" t="s">
        <v>26</v>
      </c>
      <c r="C361" s="30" t="s">
        <v>18</v>
      </c>
      <c r="D361" s="30" t="s">
        <v>66</v>
      </c>
      <c r="E361" s="30" t="s">
        <v>20</v>
      </c>
      <c r="F361" s="31">
        <v>146.75</v>
      </c>
      <c r="G361" s="31">
        <v>145.57272064415523</v>
      </c>
      <c r="H361" s="32">
        <v>1.0080872250696102</v>
      </c>
      <c r="I361" s="33" t="s">
        <v>21</v>
      </c>
      <c r="J361" s="33" t="s">
        <v>21</v>
      </c>
    </row>
    <row r="362" spans="1:10" ht="17.25" x14ac:dyDescent="0.3">
      <c r="A362" s="28" t="s">
        <v>40</v>
      </c>
      <c r="B362" s="29" t="s">
        <v>26</v>
      </c>
      <c r="C362" s="30" t="s">
        <v>18</v>
      </c>
      <c r="D362" s="30" t="s">
        <v>67</v>
      </c>
      <c r="E362" s="30" t="s">
        <v>20</v>
      </c>
      <c r="F362" s="31">
        <v>146.75</v>
      </c>
      <c r="G362" s="31">
        <v>145.57272064415523</v>
      </c>
      <c r="H362" s="32">
        <v>1.0080872250696102</v>
      </c>
      <c r="I362" s="33" t="s">
        <v>21</v>
      </c>
      <c r="J362" s="33" t="s">
        <v>21</v>
      </c>
    </row>
    <row r="363" spans="1:10" ht="17.25" x14ac:dyDescent="0.3">
      <c r="A363" s="28" t="s">
        <v>40</v>
      </c>
      <c r="B363" s="29" t="s">
        <v>26</v>
      </c>
      <c r="C363" s="30" t="s">
        <v>18</v>
      </c>
      <c r="D363" s="30" t="s">
        <v>68</v>
      </c>
      <c r="E363" s="30" t="s">
        <v>20</v>
      </c>
      <c r="F363" s="31">
        <v>146.75</v>
      </c>
      <c r="G363" s="31">
        <v>145.57272064415523</v>
      </c>
      <c r="H363" s="32">
        <v>1.0080872250696102</v>
      </c>
      <c r="I363" s="33" t="s">
        <v>21</v>
      </c>
      <c r="J363" s="33" t="s">
        <v>21</v>
      </c>
    </row>
    <row r="364" spans="1:10" ht="17.25" x14ac:dyDescent="0.3">
      <c r="A364" s="28" t="s">
        <v>40</v>
      </c>
      <c r="B364" s="29" t="s">
        <v>26</v>
      </c>
      <c r="C364" s="30" t="s">
        <v>18</v>
      </c>
      <c r="D364" s="30" t="s">
        <v>69</v>
      </c>
      <c r="E364" s="30" t="s">
        <v>20</v>
      </c>
      <c r="F364" s="31">
        <v>146.75</v>
      </c>
      <c r="G364" s="31">
        <v>145.57272064415523</v>
      </c>
      <c r="H364" s="32">
        <v>1.0080872250696102</v>
      </c>
      <c r="I364" s="33" t="s">
        <v>21</v>
      </c>
      <c r="J364" s="33" t="s">
        <v>21</v>
      </c>
    </row>
    <row r="365" spans="1:10" ht="17.25" x14ac:dyDescent="0.3">
      <c r="A365" s="28" t="s">
        <v>40</v>
      </c>
      <c r="B365" s="29" t="s">
        <v>26</v>
      </c>
      <c r="C365" s="30" t="s">
        <v>18</v>
      </c>
      <c r="D365" s="30" t="s">
        <v>70</v>
      </c>
      <c r="E365" s="30" t="s">
        <v>20</v>
      </c>
      <c r="F365" s="31">
        <v>146.75</v>
      </c>
      <c r="G365" s="31">
        <v>145.57272064415523</v>
      </c>
      <c r="H365" s="32">
        <v>1.0080872250696102</v>
      </c>
      <c r="I365" s="33" t="s">
        <v>21</v>
      </c>
      <c r="J365" s="33" t="s">
        <v>21</v>
      </c>
    </row>
    <row r="366" spans="1:10" ht="17.25" x14ac:dyDescent="0.3">
      <c r="A366" s="28" t="s">
        <v>41</v>
      </c>
      <c r="B366" s="29" t="s">
        <v>25</v>
      </c>
      <c r="C366" s="30" t="s">
        <v>18</v>
      </c>
      <c r="D366" s="30" t="s">
        <v>60</v>
      </c>
      <c r="E366" s="30" t="s">
        <v>20</v>
      </c>
      <c r="F366" s="31">
        <v>35.79</v>
      </c>
      <c r="G366" s="31">
        <v>35.480129649706889</v>
      </c>
      <c r="H366" s="32">
        <v>1.0087336307209822</v>
      </c>
      <c r="I366" s="33" t="s">
        <v>21</v>
      </c>
      <c r="J366" s="33" t="s">
        <v>21</v>
      </c>
    </row>
    <row r="367" spans="1:10" ht="17.25" x14ac:dyDescent="0.3">
      <c r="A367" s="28" t="s">
        <v>41</v>
      </c>
      <c r="B367" s="29" t="s">
        <v>25</v>
      </c>
      <c r="C367" s="30" t="s">
        <v>18</v>
      </c>
      <c r="D367" s="30" t="s">
        <v>61</v>
      </c>
      <c r="E367" s="30" t="s">
        <v>20</v>
      </c>
      <c r="F367" s="31">
        <v>35.79</v>
      </c>
      <c r="G367" s="31">
        <v>35.480129649706889</v>
      </c>
      <c r="H367" s="32">
        <v>1.0087336307209822</v>
      </c>
      <c r="I367" s="33" t="s">
        <v>21</v>
      </c>
      <c r="J367" s="33" t="s">
        <v>21</v>
      </c>
    </row>
    <row r="368" spans="1:10" ht="17.25" x14ac:dyDescent="0.3">
      <c r="A368" s="28" t="s">
        <v>41</v>
      </c>
      <c r="B368" s="29" t="s">
        <v>17</v>
      </c>
      <c r="C368" s="30" t="s">
        <v>18</v>
      </c>
      <c r="D368" s="30" t="s">
        <v>52</v>
      </c>
      <c r="E368" s="30" t="s">
        <v>20</v>
      </c>
      <c r="F368" s="31">
        <v>35.79</v>
      </c>
      <c r="G368" s="31">
        <v>35.480129649706889</v>
      </c>
      <c r="H368" s="32">
        <v>1.0087336307209822</v>
      </c>
      <c r="I368" s="33" t="s">
        <v>21</v>
      </c>
      <c r="J368" s="33" t="s">
        <v>21</v>
      </c>
    </row>
    <row r="369" spans="1:10" ht="17.25" x14ac:dyDescent="0.3">
      <c r="A369" s="28" t="s">
        <v>41</v>
      </c>
      <c r="B369" s="29" t="s">
        <v>17</v>
      </c>
      <c r="C369" s="30" t="s">
        <v>18</v>
      </c>
      <c r="D369" s="30" t="s">
        <v>53</v>
      </c>
      <c r="E369" s="30" t="s">
        <v>20</v>
      </c>
      <c r="F369" s="31">
        <v>35.79</v>
      </c>
      <c r="G369" s="31">
        <v>35.480129649706889</v>
      </c>
      <c r="H369" s="32">
        <v>1.0087336307209822</v>
      </c>
      <c r="I369" s="33" t="s">
        <v>21</v>
      </c>
      <c r="J369" s="33" t="s">
        <v>21</v>
      </c>
    </row>
    <row r="370" spans="1:10" ht="17.25" x14ac:dyDescent="0.3">
      <c r="A370" s="28" t="s">
        <v>41</v>
      </c>
      <c r="B370" s="29" t="s">
        <v>25</v>
      </c>
      <c r="C370" s="30" t="s">
        <v>18</v>
      </c>
      <c r="D370" s="30" t="s">
        <v>52</v>
      </c>
      <c r="E370" s="30" t="s">
        <v>20</v>
      </c>
      <c r="F370" s="31">
        <v>35.79</v>
      </c>
      <c r="G370" s="31">
        <v>35.480129649706889</v>
      </c>
      <c r="H370" s="32">
        <v>1.0087336307209822</v>
      </c>
      <c r="I370" s="33" t="s">
        <v>21</v>
      </c>
      <c r="J370" s="33" t="s">
        <v>21</v>
      </c>
    </row>
    <row r="371" spans="1:10" ht="17.25" x14ac:dyDescent="0.3">
      <c r="A371" s="28" t="s">
        <v>41</v>
      </c>
      <c r="B371" s="29" t="s">
        <v>25</v>
      </c>
      <c r="C371" s="30" t="s">
        <v>18</v>
      </c>
      <c r="D371" s="30" t="s">
        <v>53</v>
      </c>
      <c r="E371" s="30" t="s">
        <v>20</v>
      </c>
      <c r="F371" s="31">
        <v>35.79</v>
      </c>
      <c r="G371" s="31">
        <v>35.480129649706889</v>
      </c>
      <c r="H371" s="32">
        <v>1.0087336307209822</v>
      </c>
      <c r="I371" s="33" t="s">
        <v>21</v>
      </c>
      <c r="J371" s="33" t="s">
        <v>21</v>
      </c>
    </row>
    <row r="372" spans="1:10" ht="17.25" x14ac:dyDescent="0.3">
      <c r="A372" s="28" t="s">
        <v>41</v>
      </c>
      <c r="B372" s="29" t="s">
        <v>25</v>
      </c>
      <c r="C372" s="30" t="s">
        <v>18</v>
      </c>
      <c r="D372" s="30" t="s">
        <v>62</v>
      </c>
      <c r="E372" s="30" t="s">
        <v>20</v>
      </c>
      <c r="F372" s="31">
        <v>35.79</v>
      </c>
      <c r="G372" s="31">
        <v>35.480129649706889</v>
      </c>
      <c r="H372" s="32">
        <v>1.0087336307209822</v>
      </c>
      <c r="I372" s="33" t="s">
        <v>21</v>
      </c>
      <c r="J372" s="33" t="s">
        <v>21</v>
      </c>
    </row>
    <row r="373" spans="1:10" ht="17.25" x14ac:dyDescent="0.3">
      <c r="A373" s="28" t="s">
        <v>41</v>
      </c>
      <c r="B373" s="29" t="s">
        <v>25</v>
      </c>
      <c r="C373" s="30" t="s">
        <v>18</v>
      </c>
      <c r="D373" s="30" t="s">
        <v>63</v>
      </c>
      <c r="E373" s="30" t="s">
        <v>20</v>
      </c>
      <c r="F373" s="31">
        <v>35.79</v>
      </c>
      <c r="G373" s="31">
        <v>35.480129649706889</v>
      </c>
      <c r="H373" s="32">
        <v>1.0087336307209822</v>
      </c>
      <c r="I373" s="33" t="s">
        <v>21</v>
      </c>
      <c r="J373" s="33" t="s">
        <v>21</v>
      </c>
    </row>
    <row r="374" spans="1:10" ht="17.25" x14ac:dyDescent="0.3">
      <c r="A374" s="28" t="s">
        <v>41</v>
      </c>
      <c r="B374" s="29" t="s">
        <v>26</v>
      </c>
      <c r="C374" s="30" t="s">
        <v>18</v>
      </c>
      <c r="D374" s="30" t="s">
        <v>52</v>
      </c>
      <c r="E374" s="30" t="s">
        <v>20</v>
      </c>
      <c r="F374" s="31">
        <v>35.79</v>
      </c>
      <c r="G374" s="31">
        <v>35.480129649706889</v>
      </c>
      <c r="H374" s="32">
        <v>1.0087336307209822</v>
      </c>
      <c r="I374" s="33" t="s">
        <v>21</v>
      </c>
      <c r="J374" s="33" t="s">
        <v>21</v>
      </c>
    </row>
    <row r="375" spans="1:10" ht="17.25" x14ac:dyDescent="0.3">
      <c r="A375" s="28" t="s">
        <v>41</v>
      </c>
      <c r="B375" s="29" t="s">
        <v>26</v>
      </c>
      <c r="C375" s="30" t="s">
        <v>18</v>
      </c>
      <c r="D375" s="30" t="s">
        <v>53</v>
      </c>
      <c r="E375" s="30" t="s">
        <v>20</v>
      </c>
      <c r="F375" s="31">
        <v>35.79</v>
      </c>
      <c r="G375" s="31">
        <v>35.480129649706889</v>
      </c>
      <c r="H375" s="32">
        <v>1.0087336307209822</v>
      </c>
      <c r="I375" s="33" t="s">
        <v>21</v>
      </c>
      <c r="J375" s="33" t="s">
        <v>21</v>
      </c>
    </row>
    <row r="376" spans="1:10" ht="17.25" x14ac:dyDescent="0.3">
      <c r="A376" s="28" t="s">
        <v>41</v>
      </c>
      <c r="B376" s="29" t="s">
        <v>26</v>
      </c>
      <c r="C376" s="30" t="s">
        <v>18</v>
      </c>
      <c r="D376" s="30" t="s">
        <v>64</v>
      </c>
      <c r="E376" s="30" t="s">
        <v>20</v>
      </c>
      <c r="F376" s="31">
        <v>35.79</v>
      </c>
      <c r="G376" s="31">
        <v>35.480129649706889</v>
      </c>
      <c r="H376" s="32">
        <v>1.0087336307209822</v>
      </c>
      <c r="I376" s="33" t="s">
        <v>21</v>
      </c>
      <c r="J376" s="33" t="s">
        <v>21</v>
      </c>
    </row>
    <row r="377" spans="1:10" ht="17.25" x14ac:dyDescent="0.3">
      <c r="A377" s="28" t="s">
        <v>41</v>
      </c>
      <c r="B377" s="29" t="s">
        <v>26</v>
      </c>
      <c r="C377" s="30" t="s">
        <v>18</v>
      </c>
      <c r="D377" s="30" t="s">
        <v>65</v>
      </c>
      <c r="E377" s="30" t="s">
        <v>20</v>
      </c>
      <c r="F377" s="31">
        <v>35.79</v>
      </c>
      <c r="G377" s="31">
        <v>35.480129649706889</v>
      </c>
      <c r="H377" s="32">
        <v>1.0087336307209822</v>
      </c>
      <c r="I377" s="33" t="s">
        <v>21</v>
      </c>
      <c r="J377" s="33" t="s">
        <v>21</v>
      </c>
    </row>
    <row r="378" spans="1:10" ht="17.25" x14ac:dyDescent="0.3">
      <c r="A378" s="28" t="s">
        <v>41</v>
      </c>
      <c r="B378" s="29" t="s">
        <v>26</v>
      </c>
      <c r="C378" s="30" t="s">
        <v>18</v>
      </c>
      <c r="D378" s="30" t="s">
        <v>66</v>
      </c>
      <c r="E378" s="30" t="s">
        <v>20</v>
      </c>
      <c r="F378" s="31">
        <v>35.79</v>
      </c>
      <c r="G378" s="31">
        <v>35.480129649706889</v>
      </c>
      <c r="H378" s="32">
        <v>1.0087336307209822</v>
      </c>
      <c r="I378" s="33" t="s">
        <v>21</v>
      </c>
      <c r="J378" s="33" t="s">
        <v>21</v>
      </c>
    </row>
    <row r="379" spans="1:10" ht="17.25" x14ac:dyDescent="0.3">
      <c r="A379" s="28" t="s">
        <v>41</v>
      </c>
      <c r="B379" s="29" t="s">
        <v>26</v>
      </c>
      <c r="C379" s="30" t="s">
        <v>18</v>
      </c>
      <c r="D379" s="30" t="s">
        <v>67</v>
      </c>
      <c r="E379" s="30" t="s">
        <v>20</v>
      </c>
      <c r="F379" s="31">
        <v>35.79</v>
      </c>
      <c r="G379" s="31">
        <v>35.480129649706889</v>
      </c>
      <c r="H379" s="32">
        <v>1.0087336307209822</v>
      </c>
      <c r="I379" s="33" t="s">
        <v>21</v>
      </c>
      <c r="J379" s="33" t="s">
        <v>21</v>
      </c>
    </row>
    <row r="380" spans="1:10" ht="17.25" x14ac:dyDescent="0.3">
      <c r="A380" s="28" t="s">
        <v>41</v>
      </c>
      <c r="B380" s="29" t="s">
        <v>26</v>
      </c>
      <c r="C380" s="30" t="s">
        <v>18</v>
      </c>
      <c r="D380" s="30" t="s">
        <v>68</v>
      </c>
      <c r="E380" s="30" t="s">
        <v>20</v>
      </c>
      <c r="F380" s="31">
        <v>35.79</v>
      </c>
      <c r="G380" s="31">
        <v>35.480129649706889</v>
      </c>
      <c r="H380" s="32">
        <v>1.0087336307209822</v>
      </c>
      <c r="I380" s="33" t="s">
        <v>21</v>
      </c>
      <c r="J380" s="33" t="s">
        <v>21</v>
      </c>
    </row>
    <row r="381" spans="1:10" ht="17.25" x14ac:dyDescent="0.3">
      <c r="A381" s="28" t="s">
        <v>41</v>
      </c>
      <c r="B381" s="29" t="s">
        <v>26</v>
      </c>
      <c r="C381" s="30" t="s">
        <v>18</v>
      </c>
      <c r="D381" s="30" t="s">
        <v>69</v>
      </c>
      <c r="E381" s="30" t="s">
        <v>20</v>
      </c>
      <c r="F381" s="31">
        <v>35.79</v>
      </c>
      <c r="G381" s="31">
        <v>35.480129649706889</v>
      </c>
      <c r="H381" s="32">
        <v>1.0087336307209822</v>
      </c>
      <c r="I381" s="33" t="s">
        <v>21</v>
      </c>
      <c r="J381" s="33" t="s">
        <v>21</v>
      </c>
    </row>
    <row r="382" spans="1:10" ht="17.25" x14ac:dyDescent="0.3">
      <c r="A382" s="28" t="s">
        <v>41</v>
      </c>
      <c r="B382" s="29" t="s">
        <v>26</v>
      </c>
      <c r="C382" s="30" t="s">
        <v>18</v>
      </c>
      <c r="D382" s="30" t="s">
        <v>70</v>
      </c>
      <c r="E382" s="30" t="s">
        <v>20</v>
      </c>
      <c r="F382" s="31">
        <v>35.79</v>
      </c>
      <c r="G382" s="31">
        <v>35.480129649706889</v>
      </c>
      <c r="H382" s="32">
        <v>1.0087336307209822</v>
      </c>
      <c r="I382" s="33" t="s">
        <v>21</v>
      </c>
      <c r="J382" s="33" t="s">
        <v>21</v>
      </c>
    </row>
    <row r="383" spans="1:10" ht="17.25" x14ac:dyDescent="0.3">
      <c r="A383" s="28" t="s">
        <v>42</v>
      </c>
      <c r="B383" s="29" t="s">
        <v>17</v>
      </c>
      <c r="C383" s="30" t="s">
        <v>18</v>
      </c>
      <c r="D383" s="30" t="s">
        <v>53</v>
      </c>
      <c r="E383" s="30" t="s">
        <v>20</v>
      </c>
      <c r="F383" s="31">
        <v>135.01</v>
      </c>
      <c r="G383" s="31">
        <v>133.76939690862065</v>
      </c>
      <c r="H383" s="32">
        <v>1.0092741921549278</v>
      </c>
      <c r="I383" s="33">
        <v>15</v>
      </c>
      <c r="J383" s="33">
        <v>15</v>
      </c>
    </row>
    <row r="384" spans="1:10" ht="17.25" x14ac:dyDescent="0.3">
      <c r="A384" s="28" t="s">
        <v>42</v>
      </c>
      <c r="B384" s="29" t="s">
        <v>25</v>
      </c>
      <c r="C384" s="30" t="s">
        <v>18</v>
      </c>
      <c r="D384" s="30" t="s">
        <v>53</v>
      </c>
      <c r="E384" s="30" t="s">
        <v>20</v>
      </c>
      <c r="F384" s="31">
        <v>135.01</v>
      </c>
      <c r="G384" s="31">
        <v>133.76939690862065</v>
      </c>
      <c r="H384" s="32">
        <v>1.0092741921549278</v>
      </c>
      <c r="I384" s="33">
        <v>15</v>
      </c>
      <c r="J384" s="33">
        <v>15</v>
      </c>
    </row>
    <row r="385" spans="1:10" ht="17.25" x14ac:dyDescent="0.3">
      <c r="A385" s="28" t="s">
        <v>42</v>
      </c>
      <c r="B385" s="29" t="s">
        <v>26</v>
      </c>
      <c r="C385" s="30" t="s">
        <v>18</v>
      </c>
      <c r="D385" s="30" t="s">
        <v>53</v>
      </c>
      <c r="E385" s="30" t="s">
        <v>20</v>
      </c>
      <c r="F385" s="31">
        <v>135.01</v>
      </c>
      <c r="G385" s="31">
        <v>133.76939690862065</v>
      </c>
      <c r="H385" s="32">
        <v>1.0092741921549278</v>
      </c>
      <c r="I385" s="33">
        <v>15</v>
      </c>
      <c r="J385" s="33">
        <v>15</v>
      </c>
    </row>
    <row r="386" spans="1:10" ht="17.25" x14ac:dyDescent="0.3">
      <c r="A386" s="28" t="s">
        <v>42</v>
      </c>
      <c r="B386" s="29" t="s">
        <v>25</v>
      </c>
      <c r="C386" s="30" t="s">
        <v>18</v>
      </c>
      <c r="D386" s="30" t="s">
        <v>60</v>
      </c>
      <c r="E386" s="30" t="s">
        <v>20</v>
      </c>
      <c r="F386" s="31">
        <v>135.01</v>
      </c>
      <c r="G386" s="31">
        <v>133.76939690862065</v>
      </c>
      <c r="H386" s="32">
        <v>1.0092741921549278</v>
      </c>
      <c r="I386" s="33" t="s">
        <v>21</v>
      </c>
      <c r="J386" s="33" t="s">
        <v>21</v>
      </c>
    </row>
    <row r="387" spans="1:10" ht="17.25" x14ac:dyDescent="0.3">
      <c r="A387" s="28" t="s">
        <v>42</v>
      </c>
      <c r="B387" s="29" t="s">
        <v>25</v>
      </c>
      <c r="C387" s="30" t="s">
        <v>18</v>
      </c>
      <c r="D387" s="30" t="s">
        <v>61</v>
      </c>
      <c r="E387" s="30" t="s">
        <v>20</v>
      </c>
      <c r="F387" s="31">
        <v>135.01</v>
      </c>
      <c r="G387" s="31">
        <v>133.76939690862065</v>
      </c>
      <c r="H387" s="32">
        <v>1.0092741921549278</v>
      </c>
      <c r="I387" s="33" t="s">
        <v>21</v>
      </c>
      <c r="J387" s="33" t="s">
        <v>21</v>
      </c>
    </row>
    <row r="388" spans="1:10" ht="17.25" x14ac:dyDescent="0.3">
      <c r="A388" s="28" t="s">
        <v>42</v>
      </c>
      <c r="B388" s="29" t="s">
        <v>17</v>
      </c>
      <c r="C388" s="30" t="s">
        <v>18</v>
      </c>
      <c r="D388" s="30" t="s">
        <v>52</v>
      </c>
      <c r="E388" s="30" t="s">
        <v>20</v>
      </c>
      <c r="F388" s="31">
        <v>135.01</v>
      </c>
      <c r="G388" s="31">
        <v>133.76939690862065</v>
      </c>
      <c r="H388" s="32">
        <v>1.0092741921549278</v>
      </c>
      <c r="I388" s="33" t="s">
        <v>21</v>
      </c>
      <c r="J388" s="33" t="s">
        <v>21</v>
      </c>
    </row>
    <row r="389" spans="1:10" ht="17.25" x14ac:dyDescent="0.3">
      <c r="A389" s="28" t="s">
        <v>42</v>
      </c>
      <c r="B389" s="29" t="s">
        <v>25</v>
      </c>
      <c r="C389" s="30" t="s">
        <v>18</v>
      </c>
      <c r="D389" s="30" t="s">
        <v>52</v>
      </c>
      <c r="E389" s="30" t="s">
        <v>20</v>
      </c>
      <c r="F389" s="31">
        <v>135.01</v>
      </c>
      <c r="G389" s="31">
        <v>133.76939690862065</v>
      </c>
      <c r="H389" s="32">
        <v>1.0092741921549278</v>
      </c>
      <c r="I389" s="33" t="s">
        <v>21</v>
      </c>
      <c r="J389" s="33" t="s">
        <v>21</v>
      </c>
    </row>
    <row r="390" spans="1:10" ht="17.25" x14ac:dyDescent="0.3">
      <c r="A390" s="28" t="s">
        <v>42</v>
      </c>
      <c r="B390" s="29" t="s">
        <v>25</v>
      </c>
      <c r="C390" s="30" t="s">
        <v>18</v>
      </c>
      <c r="D390" s="30" t="s">
        <v>62</v>
      </c>
      <c r="E390" s="30" t="s">
        <v>20</v>
      </c>
      <c r="F390" s="31">
        <v>135.01</v>
      </c>
      <c r="G390" s="31">
        <v>133.76939690862065</v>
      </c>
      <c r="H390" s="32">
        <v>1.0092741921549278</v>
      </c>
      <c r="I390" s="33" t="s">
        <v>21</v>
      </c>
      <c r="J390" s="33" t="s">
        <v>21</v>
      </c>
    </row>
    <row r="391" spans="1:10" ht="17.25" x14ac:dyDescent="0.3">
      <c r="A391" s="28" t="s">
        <v>42</v>
      </c>
      <c r="B391" s="29" t="s">
        <v>25</v>
      </c>
      <c r="C391" s="30" t="s">
        <v>18</v>
      </c>
      <c r="D391" s="30" t="s">
        <v>63</v>
      </c>
      <c r="E391" s="30" t="s">
        <v>20</v>
      </c>
      <c r="F391" s="31">
        <v>135.01</v>
      </c>
      <c r="G391" s="31">
        <v>133.76939690862065</v>
      </c>
      <c r="H391" s="32">
        <v>1.0092741921549278</v>
      </c>
      <c r="I391" s="33" t="s">
        <v>21</v>
      </c>
      <c r="J391" s="33" t="s">
        <v>21</v>
      </c>
    </row>
    <row r="392" spans="1:10" ht="17.25" x14ac:dyDescent="0.3">
      <c r="A392" s="28" t="s">
        <v>42</v>
      </c>
      <c r="B392" s="29" t="s">
        <v>26</v>
      </c>
      <c r="C392" s="30" t="s">
        <v>18</v>
      </c>
      <c r="D392" s="30" t="s">
        <v>52</v>
      </c>
      <c r="E392" s="30" t="s">
        <v>20</v>
      </c>
      <c r="F392" s="31">
        <v>135.01</v>
      </c>
      <c r="G392" s="31">
        <v>133.76939690862065</v>
      </c>
      <c r="H392" s="32">
        <v>1.0092741921549278</v>
      </c>
      <c r="I392" s="33" t="s">
        <v>21</v>
      </c>
      <c r="J392" s="33" t="s">
        <v>21</v>
      </c>
    </row>
    <row r="393" spans="1:10" ht="17.25" x14ac:dyDescent="0.3">
      <c r="A393" s="28" t="s">
        <v>42</v>
      </c>
      <c r="B393" s="29" t="s">
        <v>26</v>
      </c>
      <c r="C393" s="30" t="s">
        <v>18</v>
      </c>
      <c r="D393" s="30" t="s">
        <v>64</v>
      </c>
      <c r="E393" s="30" t="s">
        <v>20</v>
      </c>
      <c r="F393" s="31">
        <v>135.01</v>
      </c>
      <c r="G393" s="31">
        <v>133.76939690862065</v>
      </c>
      <c r="H393" s="32">
        <v>1.0092741921549278</v>
      </c>
      <c r="I393" s="33" t="s">
        <v>21</v>
      </c>
      <c r="J393" s="33" t="s">
        <v>21</v>
      </c>
    </row>
    <row r="394" spans="1:10" ht="17.25" x14ac:dyDescent="0.3">
      <c r="A394" s="28" t="s">
        <v>42</v>
      </c>
      <c r="B394" s="29" t="s">
        <v>26</v>
      </c>
      <c r="C394" s="30" t="s">
        <v>18</v>
      </c>
      <c r="D394" s="30" t="s">
        <v>65</v>
      </c>
      <c r="E394" s="30" t="s">
        <v>20</v>
      </c>
      <c r="F394" s="31">
        <v>135.01</v>
      </c>
      <c r="G394" s="31">
        <v>133.76939690862065</v>
      </c>
      <c r="H394" s="32">
        <v>1.0092741921549278</v>
      </c>
      <c r="I394" s="33" t="s">
        <v>21</v>
      </c>
      <c r="J394" s="33" t="s">
        <v>21</v>
      </c>
    </row>
    <row r="395" spans="1:10" ht="17.25" x14ac:dyDescent="0.3">
      <c r="A395" s="28" t="s">
        <v>42</v>
      </c>
      <c r="B395" s="29" t="s">
        <v>26</v>
      </c>
      <c r="C395" s="30" t="s">
        <v>18</v>
      </c>
      <c r="D395" s="30" t="s">
        <v>66</v>
      </c>
      <c r="E395" s="30" t="s">
        <v>20</v>
      </c>
      <c r="F395" s="31">
        <v>135.01</v>
      </c>
      <c r="G395" s="31">
        <v>133.76939690862065</v>
      </c>
      <c r="H395" s="32">
        <v>1.0092741921549278</v>
      </c>
      <c r="I395" s="33" t="s">
        <v>21</v>
      </c>
      <c r="J395" s="33" t="s">
        <v>21</v>
      </c>
    </row>
    <row r="396" spans="1:10" ht="17.25" x14ac:dyDescent="0.3">
      <c r="A396" s="28" t="s">
        <v>42</v>
      </c>
      <c r="B396" s="29" t="s">
        <v>26</v>
      </c>
      <c r="C396" s="30" t="s">
        <v>18</v>
      </c>
      <c r="D396" s="30" t="s">
        <v>67</v>
      </c>
      <c r="E396" s="30" t="s">
        <v>20</v>
      </c>
      <c r="F396" s="31">
        <v>135.01</v>
      </c>
      <c r="G396" s="31">
        <v>133.76939690862065</v>
      </c>
      <c r="H396" s="32">
        <v>1.0092741921549278</v>
      </c>
      <c r="I396" s="33" t="s">
        <v>21</v>
      </c>
      <c r="J396" s="33" t="s">
        <v>21</v>
      </c>
    </row>
    <row r="397" spans="1:10" ht="17.25" x14ac:dyDescent="0.3">
      <c r="A397" s="28" t="s">
        <v>42</v>
      </c>
      <c r="B397" s="29" t="s">
        <v>26</v>
      </c>
      <c r="C397" s="30" t="s">
        <v>18</v>
      </c>
      <c r="D397" s="30" t="s">
        <v>68</v>
      </c>
      <c r="E397" s="30" t="s">
        <v>20</v>
      </c>
      <c r="F397" s="31">
        <v>135.01</v>
      </c>
      <c r="G397" s="31">
        <v>133.76939690862065</v>
      </c>
      <c r="H397" s="32">
        <v>1.0092741921549278</v>
      </c>
      <c r="I397" s="33" t="s">
        <v>21</v>
      </c>
      <c r="J397" s="33" t="s">
        <v>21</v>
      </c>
    </row>
    <row r="398" spans="1:10" ht="17.25" x14ac:dyDescent="0.3">
      <c r="A398" s="28" t="s">
        <v>42</v>
      </c>
      <c r="B398" s="29" t="s">
        <v>26</v>
      </c>
      <c r="C398" s="30" t="s">
        <v>18</v>
      </c>
      <c r="D398" s="30" t="s">
        <v>69</v>
      </c>
      <c r="E398" s="30" t="s">
        <v>20</v>
      </c>
      <c r="F398" s="31">
        <v>135.01</v>
      </c>
      <c r="G398" s="31">
        <v>133.76939690862065</v>
      </c>
      <c r="H398" s="32">
        <v>1.0092741921549278</v>
      </c>
      <c r="I398" s="33" t="s">
        <v>21</v>
      </c>
      <c r="J398" s="33" t="s">
        <v>21</v>
      </c>
    </row>
    <row r="399" spans="1:10" ht="17.25" x14ac:dyDescent="0.3">
      <c r="A399" s="28" t="s">
        <v>42</v>
      </c>
      <c r="B399" s="29" t="s">
        <v>26</v>
      </c>
      <c r="C399" s="30" t="s">
        <v>18</v>
      </c>
      <c r="D399" s="30" t="s">
        <v>70</v>
      </c>
      <c r="E399" s="30" t="s">
        <v>20</v>
      </c>
      <c r="F399" s="31">
        <v>135.01</v>
      </c>
      <c r="G399" s="31">
        <v>133.76939690862065</v>
      </c>
      <c r="H399" s="32">
        <v>1.0092741921549278</v>
      </c>
      <c r="I399" s="33" t="s">
        <v>21</v>
      </c>
      <c r="J399" s="33" t="s">
        <v>21</v>
      </c>
    </row>
    <row r="400" spans="1:10" ht="17.25" x14ac:dyDescent="0.3">
      <c r="A400" s="28" t="s">
        <v>43</v>
      </c>
      <c r="B400" s="29" t="s">
        <v>25</v>
      </c>
      <c r="C400" s="30" t="s">
        <v>18</v>
      </c>
      <c r="D400" s="30" t="s">
        <v>60</v>
      </c>
      <c r="E400" s="30" t="s">
        <v>20</v>
      </c>
      <c r="F400" s="31">
        <v>42.99</v>
      </c>
      <c r="G400" s="31">
        <v>42.582837697310339</v>
      </c>
      <c r="H400" s="32">
        <v>1.0095616526447551</v>
      </c>
      <c r="I400" s="33" t="s">
        <v>21</v>
      </c>
      <c r="J400" s="33" t="s">
        <v>21</v>
      </c>
    </row>
    <row r="401" spans="1:10" ht="17.25" x14ac:dyDescent="0.3">
      <c r="A401" s="28" t="s">
        <v>43</v>
      </c>
      <c r="B401" s="29" t="s">
        <v>25</v>
      </c>
      <c r="C401" s="30" t="s">
        <v>18</v>
      </c>
      <c r="D401" s="30" t="s">
        <v>61</v>
      </c>
      <c r="E401" s="30" t="s">
        <v>20</v>
      </c>
      <c r="F401" s="31">
        <v>42.99</v>
      </c>
      <c r="G401" s="31">
        <v>42.582837697310339</v>
      </c>
      <c r="H401" s="32">
        <v>1.0095616526447551</v>
      </c>
      <c r="I401" s="33" t="s">
        <v>21</v>
      </c>
      <c r="J401" s="33" t="s">
        <v>21</v>
      </c>
    </row>
    <row r="402" spans="1:10" ht="17.25" x14ac:dyDescent="0.3">
      <c r="A402" s="28" t="s">
        <v>43</v>
      </c>
      <c r="B402" s="29" t="s">
        <v>17</v>
      </c>
      <c r="C402" s="30" t="s">
        <v>18</v>
      </c>
      <c r="D402" s="30" t="s">
        <v>53</v>
      </c>
      <c r="E402" s="30" t="s">
        <v>20</v>
      </c>
      <c r="F402" s="31">
        <v>42.99</v>
      </c>
      <c r="G402" s="31">
        <v>42.582837697310339</v>
      </c>
      <c r="H402" s="32">
        <v>1.0095616526447551</v>
      </c>
      <c r="I402" s="33" t="s">
        <v>21</v>
      </c>
      <c r="J402" s="33" t="s">
        <v>21</v>
      </c>
    </row>
    <row r="403" spans="1:10" ht="17.25" x14ac:dyDescent="0.3">
      <c r="A403" s="28" t="s">
        <v>43</v>
      </c>
      <c r="B403" s="29" t="s">
        <v>25</v>
      </c>
      <c r="C403" s="30" t="s">
        <v>18</v>
      </c>
      <c r="D403" s="30" t="s">
        <v>53</v>
      </c>
      <c r="E403" s="30" t="s">
        <v>20</v>
      </c>
      <c r="F403" s="31">
        <v>42.99</v>
      </c>
      <c r="G403" s="31">
        <v>42.582837697310339</v>
      </c>
      <c r="H403" s="32">
        <v>1.0095616526447551</v>
      </c>
      <c r="I403" s="33" t="s">
        <v>21</v>
      </c>
      <c r="J403" s="33" t="s">
        <v>21</v>
      </c>
    </row>
    <row r="404" spans="1:10" ht="17.25" x14ac:dyDescent="0.3">
      <c r="A404" s="28" t="s">
        <v>43</v>
      </c>
      <c r="B404" s="29" t="s">
        <v>25</v>
      </c>
      <c r="C404" s="30" t="s">
        <v>18</v>
      </c>
      <c r="D404" s="30" t="s">
        <v>62</v>
      </c>
      <c r="E404" s="30" t="s">
        <v>20</v>
      </c>
      <c r="F404" s="31">
        <v>42.99</v>
      </c>
      <c r="G404" s="31">
        <v>42.582837697310339</v>
      </c>
      <c r="H404" s="32">
        <v>1.0095616526447551</v>
      </c>
      <c r="I404" s="33" t="s">
        <v>21</v>
      </c>
      <c r="J404" s="33" t="s">
        <v>21</v>
      </c>
    </row>
    <row r="405" spans="1:10" ht="17.25" x14ac:dyDescent="0.3">
      <c r="A405" s="28" t="s">
        <v>43</v>
      </c>
      <c r="B405" s="29" t="s">
        <v>25</v>
      </c>
      <c r="C405" s="30" t="s">
        <v>18</v>
      </c>
      <c r="D405" s="30" t="s">
        <v>63</v>
      </c>
      <c r="E405" s="30" t="s">
        <v>20</v>
      </c>
      <c r="F405" s="31">
        <v>42.99</v>
      </c>
      <c r="G405" s="31">
        <v>42.582837697310339</v>
      </c>
      <c r="H405" s="32">
        <v>1.0095616526447551</v>
      </c>
      <c r="I405" s="33" t="s">
        <v>21</v>
      </c>
      <c r="J405" s="33" t="s">
        <v>21</v>
      </c>
    </row>
    <row r="406" spans="1:10" ht="17.25" x14ac:dyDescent="0.3">
      <c r="A406" s="28" t="s">
        <v>43</v>
      </c>
      <c r="B406" s="29" t="s">
        <v>26</v>
      </c>
      <c r="C406" s="30" t="s">
        <v>18</v>
      </c>
      <c r="D406" s="30" t="s">
        <v>53</v>
      </c>
      <c r="E406" s="30" t="s">
        <v>20</v>
      </c>
      <c r="F406" s="31">
        <v>42.99</v>
      </c>
      <c r="G406" s="31">
        <v>42.582837697310339</v>
      </c>
      <c r="H406" s="32">
        <v>1.0095616526447551</v>
      </c>
      <c r="I406" s="33" t="s">
        <v>21</v>
      </c>
      <c r="J406" s="33" t="s">
        <v>21</v>
      </c>
    </row>
    <row r="407" spans="1:10" ht="17.25" x14ac:dyDescent="0.3">
      <c r="A407" s="28" t="s">
        <v>43</v>
      </c>
      <c r="B407" s="29" t="s">
        <v>26</v>
      </c>
      <c r="C407" s="30" t="s">
        <v>18</v>
      </c>
      <c r="D407" s="30" t="s">
        <v>64</v>
      </c>
      <c r="E407" s="30" t="s">
        <v>20</v>
      </c>
      <c r="F407" s="31">
        <v>42.99</v>
      </c>
      <c r="G407" s="31">
        <v>42.582837697310339</v>
      </c>
      <c r="H407" s="32">
        <v>1.0095616526447551</v>
      </c>
      <c r="I407" s="33" t="s">
        <v>21</v>
      </c>
      <c r="J407" s="33" t="s">
        <v>21</v>
      </c>
    </row>
    <row r="408" spans="1:10" ht="17.25" x14ac:dyDescent="0.3">
      <c r="A408" s="28" t="s">
        <v>43</v>
      </c>
      <c r="B408" s="29" t="s">
        <v>26</v>
      </c>
      <c r="C408" s="30" t="s">
        <v>18</v>
      </c>
      <c r="D408" s="30" t="s">
        <v>65</v>
      </c>
      <c r="E408" s="30" t="s">
        <v>20</v>
      </c>
      <c r="F408" s="31">
        <v>42.99</v>
      </c>
      <c r="G408" s="31">
        <v>42.582837697310339</v>
      </c>
      <c r="H408" s="32">
        <v>1.0095616526447551</v>
      </c>
      <c r="I408" s="33" t="s">
        <v>21</v>
      </c>
      <c r="J408" s="33" t="s">
        <v>21</v>
      </c>
    </row>
    <row r="409" spans="1:10" ht="17.25" x14ac:dyDescent="0.3">
      <c r="A409" s="28" t="s">
        <v>43</v>
      </c>
      <c r="B409" s="29" t="s">
        <v>26</v>
      </c>
      <c r="C409" s="30" t="s">
        <v>18</v>
      </c>
      <c r="D409" s="30" t="s">
        <v>66</v>
      </c>
      <c r="E409" s="30" t="s">
        <v>20</v>
      </c>
      <c r="F409" s="31">
        <v>42.99</v>
      </c>
      <c r="G409" s="31">
        <v>42.582837697310339</v>
      </c>
      <c r="H409" s="32">
        <v>1.0095616526447551</v>
      </c>
      <c r="I409" s="33" t="s">
        <v>21</v>
      </c>
      <c r="J409" s="33" t="s">
        <v>21</v>
      </c>
    </row>
    <row r="410" spans="1:10" ht="17.25" x14ac:dyDescent="0.3">
      <c r="A410" s="28" t="s">
        <v>43</v>
      </c>
      <c r="B410" s="29" t="s">
        <v>26</v>
      </c>
      <c r="C410" s="30" t="s">
        <v>18</v>
      </c>
      <c r="D410" s="30" t="s">
        <v>67</v>
      </c>
      <c r="E410" s="30" t="s">
        <v>20</v>
      </c>
      <c r="F410" s="31">
        <v>42.99</v>
      </c>
      <c r="G410" s="31">
        <v>42.582837697310339</v>
      </c>
      <c r="H410" s="32">
        <v>1.0095616526447551</v>
      </c>
      <c r="I410" s="33" t="s">
        <v>21</v>
      </c>
      <c r="J410" s="33" t="s">
        <v>21</v>
      </c>
    </row>
    <row r="411" spans="1:10" ht="17.25" x14ac:dyDescent="0.3">
      <c r="A411" s="28" t="s">
        <v>43</v>
      </c>
      <c r="B411" s="29" t="s">
        <v>26</v>
      </c>
      <c r="C411" s="30" t="s">
        <v>18</v>
      </c>
      <c r="D411" s="30" t="s">
        <v>68</v>
      </c>
      <c r="E411" s="30" t="s">
        <v>20</v>
      </c>
      <c r="F411" s="31">
        <v>42.99</v>
      </c>
      <c r="G411" s="31">
        <v>42.582837697310339</v>
      </c>
      <c r="H411" s="32">
        <v>1.0095616526447551</v>
      </c>
      <c r="I411" s="33" t="s">
        <v>21</v>
      </c>
      <c r="J411" s="33" t="s">
        <v>21</v>
      </c>
    </row>
    <row r="412" spans="1:10" ht="17.25" x14ac:dyDescent="0.3">
      <c r="A412" s="28" t="s">
        <v>43</v>
      </c>
      <c r="B412" s="29" t="s">
        <v>26</v>
      </c>
      <c r="C412" s="30" t="s">
        <v>18</v>
      </c>
      <c r="D412" s="30" t="s">
        <v>69</v>
      </c>
      <c r="E412" s="30" t="s">
        <v>20</v>
      </c>
      <c r="F412" s="31">
        <v>42.99</v>
      </c>
      <c r="G412" s="31">
        <v>42.582837697310339</v>
      </c>
      <c r="H412" s="32">
        <v>1.0095616526447551</v>
      </c>
      <c r="I412" s="33" t="s">
        <v>21</v>
      </c>
      <c r="J412" s="33" t="s">
        <v>21</v>
      </c>
    </row>
    <row r="413" spans="1:10" ht="17.25" x14ac:dyDescent="0.3">
      <c r="A413" s="28" t="s">
        <v>43</v>
      </c>
      <c r="B413" s="29" t="s">
        <v>26</v>
      </c>
      <c r="C413" s="30" t="s">
        <v>18</v>
      </c>
      <c r="D413" s="30" t="s">
        <v>70</v>
      </c>
      <c r="E413" s="30" t="s">
        <v>20</v>
      </c>
      <c r="F413" s="31">
        <v>42.99</v>
      </c>
      <c r="G413" s="31">
        <v>42.582837697310339</v>
      </c>
      <c r="H413" s="32">
        <v>1.0095616526447551</v>
      </c>
      <c r="I413" s="33" t="s">
        <v>21</v>
      </c>
      <c r="J413" s="33" t="s">
        <v>21</v>
      </c>
    </row>
    <row r="414" spans="1:10" ht="17.25" x14ac:dyDescent="0.3">
      <c r="A414" s="28" t="s">
        <v>44</v>
      </c>
      <c r="B414" s="29" t="s">
        <v>17</v>
      </c>
      <c r="C414" s="30" t="s">
        <v>18</v>
      </c>
      <c r="D414" s="30" t="s">
        <v>53</v>
      </c>
      <c r="E414" s="30" t="s">
        <v>20</v>
      </c>
      <c r="F414" s="31">
        <v>101.27</v>
      </c>
      <c r="G414" s="31">
        <v>100.21123884599135</v>
      </c>
      <c r="H414" s="32">
        <v>1.0105652935359455</v>
      </c>
      <c r="I414" s="33">
        <v>1131</v>
      </c>
      <c r="J414" s="33">
        <v>1116</v>
      </c>
    </row>
    <row r="415" spans="1:10" ht="17.25" x14ac:dyDescent="0.3">
      <c r="A415" s="28" t="s">
        <v>44</v>
      </c>
      <c r="B415" s="29" t="s">
        <v>25</v>
      </c>
      <c r="C415" s="30" t="s">
        <v>18</v>
      </c>
      <c r="D415" s="30" t="s">
        <v>53</v>
      </c>
      <c r="E415" s="30" t="s">
        <v>20</v>
      </c>
      <c r="F415" s="31">
        <v>101.27</v>
      </c>
      <c r="G415" s="31">
        <v>100.21123884599135</v>
      </c>
      <c r="H415" s="32">
        <v>1.0105652935359455</v>
      </c>
      <c r="I415" s="33">
        <v>1131</v>
      </c>
      <c r="J415" s="33">
        <v>1116</v>
      </c>
    </row>
    <row r="416" spans="1:10" ht="17.25" x14ac:dyDescent="0.3">
      <c r="A416" s="28" t="s">
        <v>44</v>
      </c>
      <c r="B416" s="29" t="s">
        <v>26</v>
      </c>
      <c r="C416" s="30" t="s">
        <v>18</v>
      </c>
      <c r="D416" s="30" t="s">
        <v>53</v>
      </c>
      <c r="E416" s="30" t="s">
        <v>20</v>
      </c>
      <c r="F416" s="31">
        <v>101.27</v>
      </c>
      <c r="G416" s="31">
        <v>100.21123884599135</v>
      </c>
      <c r="H416" s="32">
        <v>1.0105652935359455</v>
      </c>
      <c r="I416" s="33">
        <v>1131</v>
      </c>
      <c r="J416" s="33">
        <v>1116</v>
      </c>
    </row>
    <row r="417" spans="1:10" ht="17.25" x14ac:dyDescent="0.3">
      <c r="A417" s="28" t="s">
        <v>44</v>
      </c>
      <c r="B417" s="29" t="s">
        <v>17</v>
      </c>
      <c r="C417" s="30" t="s">
        <v>18</v>
      </c>
      <c r="D417" s="30" t="s">
        <v>52</v>
      </c>
      <c r="E417" s="30" t="s">
        <v>20</v>
      </c>
      <c r="F417" s="31">
        <v>101.27</v>
      </c>
      <c r="G417" s="31">
        <v>100.21123884599135</v>
      </c>
      <c r="H417" s="32">
        <v>1.0105652935359455</v>
      </c>
      <c r="I417" s="33">
        <v>137</v>
      </c>
      <c r="J417" s="33">
        <v>136</v>
      </c>
    </row>
    <row r="418" spans="1:10" ht="17.25" x14ac:dyDescent="0.3">
      <c r="A418" s="28" t="s">
        <v>44</v>
      </c>
      <c r="B418" s="29" t="s">
        <v>25</v>
      </c>
      <c r="C418" s="30" t="s">
        <v>18</v>
      </c>
      <c r="D418" s="30" t="s">
        <v>52</v>
      </c>
      <c r="E418" s="30" t="s">
        <v>20</v>
      </c>
      <c r="F418" s="31">
        <v>101.27</v>
      </c>
      <c r="G418" s="31">
        <v>100.21123884599135</v>
      </c>
      <c r="H418" s="32">
        <v>1.0105652935359455</v>
      </c>
      <c r="I418" s="33">
        <v>137</v>
      </c>
      <c r="J418" s="33">
        <v>136</v>
      </c>
    </row>
    <row r="419" spans="1:10" ht="17.25" x14ac:dyDescent="0.3">
      <c r="A419" s="28" t="s">
        <v>44</v>
      </c>
      <c r="B419" s="29" t="s">
        <v>26</v>
      </c>
      <c r="C419" s="30" t="s">
        <v>18</v>
      </c>
      <c r="D419" s="30" t="s">
        <v>52</v>
      </c>
      <c r="E419" s="30" t="s">
        <v>20</v>
      </c>
      <c r="F419" s="31">
        <v>101.27</v>
      </c>
      <c r="G419" s="31">
        <v>100.21123884599135</v>
      </c>
      <c r="H419" s="32">
        <v>1.0105652935359455</v>
      </c>
      <c r="I419" s="33">
        <v>137</v>
      </c>
      <c r="J419" s="33">
        <v>136</v>
      </c>
    </row>
    <row r="420" spans="1:10" ht="17.25" x14ac:dyDescent="0.3">
      <c r="A420" s="28" t="s">
        <v>44</v>
      </c>
      <c r="B420" s="29" t="s">
        <v>25</v>
      </c>
      <c r="C420" s="30" t="s">
        <v>18</v>
      </c>
      <c r="D420" s="30" t="s">
        <v>60</v>
      </c>
      <c r="E420" s="30" t="s">
        <v>20</v>
      </c>
      <c r="F420" s="31">
        <v>101.27</v>
      </c>
      <c r="G420" s="31">
        <v>100.21123884599135</v>
      </c>
      <c r="H420" s="32">
        <v>1.0105652935359455</v>
      </c>
      <c r="I420" s="33">
        <v>71</v>
      </c>
      <c r="J420" s="33">
        <v>71</v>
      </c>
    </row>
    <row r="421" spans="1:10" ht="17.25" x14ac:dyDescent="0.3">
      <c r="A421" s="28" t="s">
        <v>44</v>
      </c>
      <c r="B421" s="29" t="s">
        <v>25</v>
      </c>
      <c r="C421" s="30" t="s">
        <v>18</v>
      </c>
      <c r="D421" s="30" t="s">
        <v>62</v>
      </c>
      <c r="E421" s="30" t="s">
        <v>20</v>
      </c>
      <c r="F421" s="31">
        <v>101.27</v>
      </c>
      <c r="G421" s="31">
        <v>100.21123884599135</v>
      </c>
      <c r="H421" s="32">
        <v>1.0105652935359455</v>
      </c>
      <c r="I421" s="33" t="s">
        <v>21</v>
      </c>
      <c r="J421" s="33" t="s">
        <v>21</v>
      </c>
    </row>
    <row r="422" spans="1:10" ht="17.25" x14ac:dyDescent="0.3">
      <c r="A422" s="28" t="s">
        <v>44</v>
      </c>
      <c r="B422" s="29" t="s">
        <v>25</v>
      </c>
      <c r="C422" s="30" t="s">
        <v>18</v>
      </c>
      <c r="D422" s="30" t="s">
        <v>63</v>
      </c>
      <c r="E422" s="30" t="s">
        <v>20</v>
      </c>
      <c r="F422" s="31">
        <v>101.27</v>
      </c>
      <c r="G422" s="31">
        <v>100.21123884599135</v>
      </c>
      <c r="H422" s="32">
        <v>1.0105652935359455</v>
      </c>
      <c r="I422" s="33" t="s">
        <v>21</v>
      </c>
      <c r="J422" s="33" t="s">
        <v>21</v>
      </c>
    </row>
    <row r="423" spans="1:10" ht="17.25" x14ac:dyDescent="0.3">
      <c r="A423" s="28" t="s">
        <v>44</v>
      </c>
      <c r="B423" s="29" t="s">
        <v>26</v>
      </c>
      <c r="C423" s="30" t="s">
        <v>18</v>
      </c>
      <c r="D423" s="30" t="s">
        <v>64</v>
      </c>
      <c r="E423" s="30" t="s">
        <v>20</v>
      </c>
      <c r="F423" s="31">
        <v>101.27</v>
      </c>
      <c r="G423" s="31">
        <v>100.21123884599135</v>
      </c>
      <c r="H423" s="32">
        <v>1.0105652935359455</v>
      </c>
      <c r="I423" s="33" t="s">
        <v>21</v>
      </c>
      <c r="J423" s="33" t="s">
        <v>21</v>
      </c>
    </row>
    <row r="424" spans="1:10" ht="17.25" x14ac:dyDescent="0.3">
      <c r="A424" s="28" t="s">
        <v>44</v>
      </c>
      <c r="B424" s="29" t="s">
        <v>26</v>
      </c>
      <c r="C424" s="30" t="s">
        <v>18</v>
      </c>
      <c r="D424" s="30" t="s">
        <v>65</v>
      </c>
      <c r="E424" s="30" t="s">
        <v>20</v>
      </c>
      <c r="F424" s="31">
        <v>101.27</v>
      </c>
      <c r="G424" s="31">
        <v>100.21123884599135</v>
      </c>
      <c r="H424" s="32">
        <v>1.0105652935359455</v>
      </c>
      <c r="I424" s="33" t="s">
        <v>21</v>
      </c>
      <c r="J424" s="33" t="s">
        <v>21</v>
      </c>
    </row>
    <row r="425" spans="1:10" ht="17.25" x14ac:dyDescent="0.3">
      <c r="A425" s="28" t="s">
        <v>44</v>
      </c>
      <c r="B425" s="29" t="s">
        <v>26</v>
      </c>
      <c r="C425" s="30" t="s">
        <v>18</v>
      </c>
      <c r="D425" s="30" t="s">
        <v>66</v>
      </c>
      <c r="E425" s="30" t="s">
        <v>20</v>
      </c>
      <c r="F425" s="31">
        <v>101.27</v>
      </c>
      <c r="G425" s="31">
        <v>100.21123884599135</v>
      </c>
      <c r="H425" s="32">
        <v>1.0105652935359455</v>
      </c>
      <c r="I425" s="33" t="s">
        <v>21</v>
      </c>
      <c r="J425" s="33" t="s">
        <v>21</v>
      </c>
    </row>
    <row r="426" spans="1:10" ht="17.25" x14ac:dyDescent="0.3">
      <c r="A426" s="28" t="s">
        <v>44</v>
      </c>
      <c r="B426" s="29" t="s">
        <v>26</v>
      </c>
      <c r="C426" s="30" t="s">
        <v>18</v>
      </c>
      <c r="D426" s="30" t="s">
        <v>67</v>
      </c>
      <c r="E426" s="30" t="s">
        <v>20</v>
      </c>
      <c r="F426" s="31">
        <v>101.27</v>
      </c>
      <c r="G426" s="31">
        <v>100.21123884599135</v>
      </c>
      <c r="H426" s="32">
        <v>1.0105652935359455</v>
      </c>
      <c r="I426" s="33" t="s">
        <v>21</v>
      </c>
      <c r="J426" s="33" t="s">
        <v>21</v>
      </c>
    </row>
    <row r="427" spans="1:10" ht="17.25" x14ac:dyDescent="0.3">
      <c r="A427" s="28" t="s">
        <v>44</v>
      </c>
      <c r="B427" s="29" t="s">
        <v>26</v>
      </c>
      <c r="C427" s="30" t="s">
        <v>18</v>
      </c>
      <c r="D427" s="30" t="s">
        <v>68</v>
      </c>
      <c r="E427" s="30" t="s">
        <v>20</v>
      </c>
      <c r="F427" s="31">
        <v>101.27</v>
      </c>
      <c r="G427" s="31">
        <v>100.21123884599135</v>
      </c>
      <c r="H427" s="32">
        <v>1.0105652935359455</v>
      </c>
      <c r="I427" s="33" t="s">
        <v>21</v>
      </c>
      <c r="J427" s="33" t="s">
        <v>21</v>
      </c>
    </row>
    <row r="428" spans="1:10" ht="17.25" x14ac:dyDescent="0.3">
      <c r="A428" s="28" t="s">
        <v>44</v>
      </c>
      <c r="B428" s="29" t="s">
        <v>26</v>
      </c>
      <c r="C428" s="30" t="s">
        <v>18</v>
      </c>
      <c r="D428" s="30" t="s">
        <v>69</v>
      </c>
      <c r="E428" s="30" t="s">
        <v>20</v>
      </c>
      <c r="F428" s="31">
        <v>101.27</v>
      </c>
      <c r="G428" s="31">
        <v>100.21123884599135</v>
      </c>
      <c r="H428" s="32">
        <v>1.0105652935359455</v>
      </c>
      <c r="I428" s="33" t="s">
        <v>21</v>
      </c>
      <c r="J428" s="33" t="s">
        <v>21</v>
      </c>
    </row>
    <row r="429" spans="1:10" ht="17.25" x14ac:dyDescent="0.3">
      <c r="A429" s="28" t="s">
        <v>44</v>
      </c>
      <c r="B429" s="29" t="s">
        <v>26</v>
      </c>
      <c r="C429" s="30" t="s">
        <v>18</v>
      </c>
      <c r="D429" s="30" t="s">
        <v>70</v>
      </c>
      <c r="E429" s="30" t="s">
        <v>20</v>
      </c>
      <c r="F429" s="31">
        <v>101.27</v>
      </c>
      <c r="G429" s="31">
        <v>100.21123884599135</v>
      </c>
      <c r="H429" s="32">
        <v>1.0105652935359455</v>
      </c>
      <c r="I429" s="33" t="s">
        <v>21</v>
      </c>
      <c r="J429" s="33" t="s">
        <v>21</v>
      </c>
    </row>
    <row r="430" spans="1:10" ht="17.25" x14ac:dyDescent="0.3">
      <c r="A430" s="28" t="s">
        <v>44</v>
      </c>
      <c r="B430" s="29" t="s">
        <v>25</v>
      </c>
      <c r="C430" s="30" t="s">
        <v>18</v>
      </c>
      <c r="D430" s="30" t="s">
        <v>61</v>
      </c>
      <c r="E430" s="30" t="s">
        <v>20</v>
      </c>
      <c r="F430" s="31">
        <v>101.27</v>
      </c>
      <c r="G430" s="31">
        <v>100.21123884599135</v>
      </c>
      <c r="H430" s="32">
        <v>1.0105652935359455</v>
      </c>
      <c r="I430" s="33" t="s">
        <v>21</v>
      </c>
      <c r="J430" s="33" t="s">
        <v>21</v>
      </c>
    </row>
    <row r="431" spans="1:10" ht="17.25" x14ac:dyDescent="0.3">
      <c r="A431" s="28" t="s">
        <v>45</v>
      </c>
      <c r="B431" s="29" t="s">
        <v>25</v>
      </c>
      <c r="C431" s="30" t="s">
        <v>18</v>
      </c>
      <c r="D431" s="30" t="s">
        <v>60</v>
      </c>
      <c r="E431" s="30" t="s">
        <v>20</v>
      </c>
      <c r="F431" s="31">
        <v>56.43</v>
      </c>
      <c r="G431" s="31">
        <v>55.632658906767247</v>
      </c>
      <c r="H431" s="32">
        <v>1.0143322485191475</v>
      </c>
      <c r="I431" s="33" t="s">
        <v>21</v>
      </c>
      <c r="J431" s="33" t="s">
        <v>21</v>
      </c>
    </row>
    <row r="432" spans="1:10" ht="17.25" x14ac:dyDescent="0.3">
      <c r="A432" s="28" t="s">
        <v>45</v>
      </c>
      <c r="B432" s="29" t="s">
        <v>25</v>
      </c>
      <c r="C432" s="30" t="s">
        <v>18</v>
      </c>
      <c r="D432" s="30" t="s">
        <v>61</v>
      </c>
      <c r="E432" s="30" t="s">
        <v>20</v>
      </c>
      <c r="F432" s="31">
        <v>56.43</v>
      </c>
      <c r="G432" s="31">
        <v>55.632658906767247</v>
      </c>
      <c r="H432" s="32">
        <v>1.0143322485191475</v>
      </c>
      <c r="I432" s="33" t="s">
        <v>21</v>
      </c>
      <c r="J432" s="33" t="s">
        <v>21</v>
      </c>
    </row>
    <row r="433" spans="1:10" ht="17.25" x14ac:dyDescent="0.3">
      <c r="A433" s="28" t="s">
        <v>45</v>
      </c>
      <c r="B433" s="29" t="s">
        <v>25</v>
      </c>
      <c r="C433" s="30" t="s">
        <v>18</v>
      </c>
      <c r="D433" s="30" t="s">
        <v>62</v>
      </c>
      <c r="E433" s="30" t="s">
        <v>20</v>
      </c>
      <c r="F433" s="31">
        <v>56.43</v>
      </c>
      <c r="G433" s="31">
        <v>55.632658906767247</v>
      </c>
      <c r="H433" s="32">
        <v>1.0143322485191475</v>
      </c>
      <c r="I433" s="33" t="s">
        <v>21</v>
      </c>
      <c r="J433" s="33" t="s">
        <v>21</v>
      </c>
    </row>
    <row r="434" spans="1:10" ht="17.25" x14ac:dyDescent="0.3">
      <c r="A434" s="28" t="s">
        <v>45</v>
      </c>
      <c r="B434" s="29" t="s">
        <v>25</v>
      </c>
      <c r="C434" s="30" t="s">
        <v>18</v>
      </c>
      <c r="D434" s="30" t="s">
        <v>63</v>
      </c>
      <c r="E434" s="30" t="s">
        <v>20</v>
      </c>
      <c r="F434" s="31">
        <v>56.43</v>
      </c>
      <c r="G434" s="31">
        <v>55.632658906767247</v>
      </c>
      <c r="H434" s="32">
        <v>1.0143322485191475</v>
      </c>
      <c r="I434" s="33" t="s">
        <v>21</v>
      </c>
      <c r="J434" s="33" t="s">
        <v>21</v>
      </c>
    </row>
    <row r="435" spans="1:10" ht="17.25" x14ac:dyDescent="0.3">
      <c r="A435" s="28" t="s">
        <v>45</v>
      </c>
      <c r="B435" s="29" t="s">
        <v>26</v>
      </c>
      <c r="C435" s="30" t="s">
        <v>18</v>
      </c>
      <c r="D435" s="30" t="s">
        <v>64</v>
      </c>
      <c r="E435" s="30" t="s">
        <v>20</v>
      </c>
      <c r="F435" s="31">
        <v>56.43</v>
      </c>
      <c r="G435" s="31">
        <v>55.632658906767247</v>
      </c>
      <c r="H435" s="32">
        <v>1.0143322485191475</v>
      </c>
      <c r="I435" s="33" t="s">
        <v>21</v>
      </c>
      <c r="J435" s="33" t="s">
        <v>21</v>
      </c>
    </row>
    <row r="436" spans="1:10" ht="17.25" x14ac:dyDescent="0.3">
      <c r="A436" s="28" t="s">
        <v>45</v>
      </c>
      <c r="B436" s="29" t="s">
        <v>26</v>
      </c>
      <c r="C436" s="30" t="s">
        <v>18</v>
      </c>
      <c r="D436" s="30" t="s">
        <v>65</v>
      </c>
      <c r="E436" s="30" t="s">
        <v>20</v>
      </c>
      <c r="F436" s="31">
        <v>56.43</v>
      </c>
      <c r="G436" s="31">
        <v>55.632658906767247</v>
      </c>
      <c r="H436" s="32">
        <v>1.0143322485191475</v>
      </c>
      <c r="I436" s="33" t="s">
        <v>21</v>
      </c>
      <c r="J436" s="33" t="s">
        <v>21</v>
      </c>
    </row>
    <row r="437" spans="1:10" ht="17.25" x14ac:dyDescent="0.3">
      <c r="A437" s="28" t="s">
        <v>45</v>
      </c>
      <c r="B437" s="29" t="s">
        <v>26</v>
      </c>
      <c r="C437" s="30" t="s">
        <v>18</v>
      </c>
      <c r="D437" s="30" t="s">
        <v>66</v>
      </c>
      <c r="E437" s="30" t="s">
        <v>20</v>
      </c>
      <c r="F437" s="31">
        <v>56.43</v>
      </c>
      <c r="G437" s="31">
        <v>55.632658906767247</v>
      </c>
      <c r="H437" s="32">
        <v>1.0143322485191475</v>
      </c>
      <c r="I437" s="33" t="s">
        <v>21</v>
      </c>
      <c r="J437" s="33" t="s">
        <v>21</v>
      </c>
    </row>
    <row r="438" spans="1:10" ht="17.25" x14ac:dyDescent="0.3">
      <c r="A438" s="28" t="s">
        <v>45</v>
      </c>
      <c r="B438" s="29" t="s">
        <v>26</v>
      </c>
      <c r="C438" s="30" t="s">
        <v>18</v>
      </c>
      <c r="D438" s="30" t="s">
        <v>67</v>
      </c>
      <c r="E438" s="30" t="s">
        <v>20</v>
      </c>
      <c r="F438" s="31">
        <v>56.43</v>
      </c>
      <c r="G438" s="31">
        <v>55.632658906767247</v>
      </c>
      <c r="H438" s="32">
        <v>1.0143322485191475</v>
      </c>
      <c r="I438" s="33" t="s">
        <v>21</v>
      </c>
      <c r="J438" s="33" t="s">
        <v>21</v>
      </c>
    </row>
    <row r="439" spans="1:10" ht="17.25" x14ac:dyDescent="0.3">
      <c r="A439" s="28" t="s">
        <v>45</v>
      </c>
      <c r="B439" s="29" t="s">
        <v>26</v>
      </c>
      <c r="C439" s="30" t="s">
        <v>18</v>
      </c>
      <c r="D439" s="30" t="s">
        <v>68</v>
      </c>
      <c r="E439" s="30" t="s">
        <v>20</v>
      </c>
      <c r="F439" s="31">
        <v>56.43</v>
      </c>
      <c r="G439" s="31">
        <v>55.632658906767247</v>
      </c>
      <c r="H439" s="32">
        <v>1.0143322485191475</v>
      </c>
      <c r="I439" s="33" t="s">
        <v>21</v>
      </c>
      <c r="J439" s="33" t="s">
        <v>21</v>
      </c>
    </row>
    <row r="440" spans="1:10" ht="17.25" x14ac:dyDescent="0.3">
      <c r="A440" s="28" t="s">
        <v>45</v>
      </c>
      <c r="B440" s="29" t="s">
        <v>26</v>
      </c>
      <c r="C440" s="30" t="s">
        <v>18</v>
      </c>
      <c r="D440" s="30" t="s">
        <v>69</v>
      </c>
      <c r="E440" s="30" t="s">
        <v>20</v>
      </c>
      <c r="F440" s="31">
        <v>56.43</v>
      </c>
      <c r="G440" s="31">
        <v>55.632658906767247</v>
      </c>
      <c r="H440" s="32">
        <v>1.0143322485191475</v>
      </c>
      <c r="I440" s="33" t="s">
        <v>21</v>
      </c>
      <c r="J440" s="33" t="s">
        <v>21</v>
      </c>
    </row>
    <row r="441" spans="1:10" ht="17.25" x14ac:dyDescent="0.3">
      <c r="A441" s="28" t="s">
        <v>45</v>
      </c>
      <c r="B441" s="29" t="s">
        <v>26</v>
      </c>
      <c r="C441" s="30" t="s">
        <v>18</v>
      </c>
      <c r="D441" s="30" t="s">
        <v>70</v>
      </c>
      <c r="E441" s="30" t="s">
        <v>20</v>
      </c>
      <c r="F441" s="31">
        <v>56.43</v>
      </c>
      <c r="G441" s="31">
        <v>55.632658906767247</v>
      </c>
      <c r="H441" s="32">
        <v>1.0143322485191475</v>
      </c>
      <c r="I441" s="33" t="s">
        <v>21</v>
      </c>
      <c r="J441" s="33" t="s">
        <v>21</v>
      </c>
    </row>
    <row r="442" spans="1:10" ht="17.25" x14ac:dyDescent="0.3">
      <c r="A442" s="28" t="s">
        <v>46</v>
      </c>
      <c r="B442" s="29" t="s">
        <v>17</v>
      </c>
      <c r="C442" s="30" t="s">
        <v>18</v>
      </c>
      <c r="D442" s="30" t="s">
        <v>53</v>
      </c>
      <c r="E442" s="30" t="s">
        <v>20</v>
      </c>
      <c r="F442" s="31">
        <v>151.9</v>
      </c>
      <c r="G442" s="31">
        <v>149.33318475188801</v>
      </c>
      <c r="H442" s="32">
        <v>1.0171885120670041</v>
      </c>
      <c r="I442" s="33">
        <v>2498</v>
      </c>
      <c r="J442" s="33">
        <v>2440</v>
      </c>
    </row>
    <row r="443" spans="1:10" ht="17.25" x14ac:dyDescent="0.3">
      <c r="A443" s="28" t="s">
        <v>46</v>
      </c>
      <c r="B443" s="29" t="s">
        <v>25</v>
      </c>
      <c r="C443" s="30" t="s">
        <v>18</v>
      </c>
      <c r="D443" s="30" t="s">
        <v>53</v>
      </c>
      <c r="E443" s="30" t="s">
        <v>20</v>
      </c>
      <c r="F443" s="31">
        <v>151.9</v>
      </c>
      <c r="G443" s="31">
        <v>149.33318475188801</v>
      </c>
      <c r="H443" s="32">
        <v>1.0171885120670041</v>
      </c>
      <c r="I443" s="33">
        <v>2498</v>
      </c>
      <c r="J443" s="33">
        <v>2440</v>
      </c>
    </row>
    <row r="444" spans="1:10" ht="17.25" x14ac:dyDescent="0.3">
      <c r="A444" s="28" t="s">
        <v>46</v>
      </c>
      <c r="B444" s="29" t="s">
        <v>26</v>
      </c>
      <c r="C444" s="30" t="s">
        <v>18</v>
      </c>
      <c r="D444" s="30" t="s">
        <v>53</v>
      </c>
      <c r="E444" s="30" t="s">
        <v>20</v>
      </c>
      <c r="F444" s="31">
        <v>151.9</v>
      </c>
      <c r="G444" s="31">
        <v>149.33318475188801</v>
      </c>
      <c r="H444" s="32">
        <v>1.0171885120670041</v>
      </c>
      <c r="I444" s="33">
        <v>2498</v>
      </c>
      <c r="J444" s="33">
        <v>2440</v>
      </c>
    </row>
    <row r="445" spans="1:10" ht="17.25" x14ac:dyDescent="0.3">
      <c r="A445" s="28" t="s">
        <v>46</v>
      </c>
      <c r="B445" s="29" t="s">
        <v>17</v>
      </c>
      <c r="C445" s="30" t="s">
        <v>18</v>
      </c>
      <c r="D445" s="30" t="s">
        <v>52</v>
      </c>
      <c r="E445" s="30" t="s">
        <v>20</v>
      </c>
      <c r="F445" s="31">
        <v>151.9</v>
      </c>
      <c r="G445" s="31">
        <v>149.33318475188801</v>
      </c>
      <c r="H445" s="32">
        <v>1.0171885120670041</v>
      </c>
      <c r="I445" s="33">
        <v>821</v>
      </c>
      <c r="J445" s="33">
        <v>819</v>
      </c>
    </row>
    <row r="446" spans="1:10" ht="17.25" x14ac:dyDescent="0.3">
      <c r="A446" s="28" t="s">
        <v>46</v>
      </c>
      <c r="B446" s="29" t="s">
        <v>25</v>
      </c>
      <c r="C446" s="30" t="s">
        <v>18</v>
      </c>
      <c r="D446" s="30" t="s">
        <v>52</v>
      </c>
      <c r="E446" s="30" t="s">
        <v>20</v>
      </c>
      <c r="F446" s="31">
        <v>151.9</v>
      </c>
      <c r="G446" s="31">
        <v>149.33318475188801</v>
      </c>
      <c r="H446" s="32">
        <v>1.0171885120670041</v>
      </c>
      <c r="I446" s="33">
        <v>821</v>
      </c>
      <c r="J446" s="33">
        <v>819</v>
      </c>
    </row>
    <row r="447" spans="1:10" ht="17.25" x14ac:dyDescent="0.3">
      <c r="A447" s="28" t="s">
        <v>46</v>
      </c>
      <c r="B447" s="29" t="s">
        <v>26</v>
      </c>
      <c r="C447" s="30" t="s">
        <v>18</v>
      </c>
      <c r="D447" s="30" t="s">
        <v>52</v>
      </c>
      <c r="E447" s="30" t="s">
        <v>20</v>
      </c>
      <c r="F447" s="31">
        <v>151.9</v>
      </c>
      <c r="G447" s="31">
        <v>149.33318475188801</v>
      </c>
      <c r="H447" s="32">
        <v>1.0171885120670041</v>
      </c>
      <c r="I447" s="33">
        <v>821</v>
      </c>
      <c r="J447" s="33">
        <v>819</v>
      </c>
    </row>
    <row r="448" spans="1:10" ht="17.25" x14ac:dyDescent="0.3">
      <c r="A448" s="28" t="s">
        <v>46</v>
      </c>
      <c r="B448" s="29" t="s">
        <v>25</v>
      </c>
      <c r="C448" s="30" t="s">
        <v>18</v>
      </c>
      <c r="D448" s="30" t="s">
        <v>60</v>
      </c>
      <c r="E448" s="30" t="s">
        <v>20</v>
      </c>
      <c r="F448" s="31">
        <v>151.9</v>
      </c>
      <c r="G448" s="31">
        <v>149.33318475188801</v>
      </c>
      <c r="H448" s="32">
        <v>1.0171885120670041</v>
      </c>
      <c r="I448" s="33">
        <v>60</v>
      </c>
      <c r="J448" s="33">
        <v>60</v>
      </c>
    </row>
    <row r="449" spans="1:10" ht="17.25" x14ac:dyDescent="0.3">
      <c r="A449" s="28" t="s">
        <v>46</v>
      </c>
      <c r="B449" s="29" t="s">
        <v>25</v>
      </c>
      <c r="C449" s="30" t="s">
        <v>18</v>
      </c>
      <c r="D449" s="30" t="s">
        <v>62</v>
      </c>
      <c r="E449" s="30" t="s">
        <v>20</v>
      </c>
      <c r="F449" s="31">
        <v>151.9</v>
      </c>
      <c r="G449" s="31">
        <v>149.33318475188801</v>
      </c>
      <c r="H449" s="32">
        <v>1.0171885120670041</v>
      </c>
      <c r="I449" s="33" t="s">
        <v>21</v>
      </c>
      <c r="J449" s="33" t="s">
        <v>21</v>
      </c>
    </row>
    <row r="450" spans="1:10" ht="17.25" x14ac:dyDescent="0.3">
      <c r="A450" s="28" t="s">
        <v>46</v>
      </c>
      <c r="B450" s="29" t="s">
        <v>25</v>
      </c>
      <c r="C450" s="30" t="s">
        <v>18</v>
      </c>
      <c r="D450" s="30" t="s">
        <v>63</v>
      </c>
      <c r="E450" s="30" t="s">
        <v>20</v>
      </c>
      <c r="F450" s="31">
        <v>151.9</v>
      </c>
      <c r="G450" s="31">
        <v>149.33318475188801</v>
      </c>
      <c r="H450" s="32">
        <v>1.0171885120670041</v>
      </c>
      <c r="I450" s="33" t="s">
        <v>21</v>
      </c>
      <c r="J450" s="33" t="s">
        <v>21</v>
      </c>
    </row>
    <row r="451" spans="1:10" ht="17.25" x14ac:dyDescent="0.3">
      <c r="A451" s="28" t="s">
        <v>46</v>
      </c>
      <c r="B451" s="29" t="s">
        <v>26</v>
      </c>
      <c r="C451" s="30" t="s">
        <v>18</v>
      </c>
      <c r="D451" s="30" t="s">
        <v>64</v>
      </c>
      <c r="E451" s="30" t="s">
        <v>20</v>
      </c>
      <c r="F451" s="31">
        <v>151.9</v>
      </c>
      <c r="G451" s="31">
        <v>149.33318475188801</v>
      </c>
      <c r="H451" s="32">
        <v>1.0171885120670041</v>
      </c>
      <c r="I451" s="33" t="s">
        <v>21</v>
      </c>
      <c r="J451" s="33" t="s">
        <v>21</v>
      </c>
    </row>
    <row r="452" spans="1:10" ht="17.25" x14ac:dyDescent="0.3">
      <c r="A452" s="28" t="s">
        <v>46</v>
      </c>
      <c r="B452" s="29" t="s">
        <v>26</v>
      </c>
      <c r="C452" s="30" t="s">
        <v>18</v>
      </c>
      <c r="D452" s="30" t="s">
        <v>65</v>
      </c>
      <c r="E452" s="30" t="s">
        <v>20</v>
      </c>
      <c r="F452" s="31">
        <v>151.9</v>
      </c>
      <c r="G452" s="31">
        <v>149.33318475188801</v>
      </c>
      <c r="H452" s="32">
        <v>1.0171885120670041</v>
      </c>
      <c r="I452" s="33" t="s">
        <v>21</v>
      </c>
      <c r="J452" s="33" t="s">
        <v>21</v>
      </c>
    </row>
    <row r="453" spans="1:10" ht="17.25" x14ac:dyDescent="0.3">
      <c r="A453" s="28" t="s">
        <v>46</v>
      </c>
      <c r="B453" s="29" t="s">
        <v>26</v>
      </c>
      <c r="C453" s="30" t="s">
        <v>18</v>
      </c>
      <c r="D453" s="30" t="s">
        <v>66</v>
      </c>
      <c r="E453" s="30" t="s">
        <v>20</v>
      </c>
      <c r="F453" s="31">
        <v>151.9</v>
      </c>
      <c r="G453" s="31">
        <v>149.33318475188801</v>
      </c>
      <c r="H453" s="32">
        <v>1.0171885120670041</v>
      </c>
      <c r="I453" s="33" t="s">
        <v>21</v>
      </c>
      <c r="J453" s="33" t="s">
        <v>21</v>
      </c>
    </row>
    <row r="454" spans="1:10" ht="17.25" x14ac:dyDescent="0.3">
      <c r="A454" s="28" t="s">
        <v>46</v>
      </c>
      <c r="B454" s="29" t="s">
        <v>26</v>
      </c>
      <c r="C454" s="30" t="s">
        <v>18</v>
      </c>
      <c r="D454" s="30" t="s">
        <v>67</v>
      </c>
      <c r="E454" s="30" t="s">
        <v>20</v>
      </c>
      <c r="F454" s="31">
        <v>151.9</v>
      </c>
      <c r="G454" s="31">
        <v>149.33318475188801</v>
      </c>
      <c r="H454" s="32">
        <v>1.0171885120670041</v>
      </c>
      <c r="I454" s="33" t="s">
        <v>21</v>
      </c>
      <c r="J454" s="33" t="s">
        <v>21</v>
      </c>
    </row>
    <row r="455" spans="1:10" ht="17.25" x14ac:dyDescent="0.3">
      <c r="A455" s="28" t="s">
        <v>46</v>
      </c>
      <c r="B455" s="29" t="s">
        <v>26</v>
      </c>
      <c r="C455" s="30" t="s">
        <v>18</v>
      </c>
      <c r="D455" s="30" t="s">
        <v>68</v>
      </c>
      <c r="E455" s="30" t="s">
        <v>20</v>
      </c>
      <c r="F455" s="31">
        <v>151.9</v>
      </c>
      <c r="G455" s="31">
        <v>149.33318475188801</v>
      </c>
      <c r="H455" s="32">
        <v>1.0171885120670041</v>
      </c>
      <c r="I455" s="33" t="s">
        <v>21</v>
      </c>
      <c r="J455" s="33" t="s">
        <v>21</v>
      </c>
    </row>
    <row r="456" spans="1:10" ht="17.25" x14ac:dyDescent="0.3">
      <c r="A456" s="28" t="s">
        <v>46</v>
      </c>
      <c r="B456" s="29" t="s">
        <v>26</v>
      </c>
      <c r="C456" s="30" t="s">
        <v>18</v>
      </c>
      <c r="D456" s="30" t="s">
        <v>69</v>
      </c>
      <c r="E456" s="30" t="s">
        <v>20</v>
      </c>
      <c r="F456" s="31">
        <v>151.9</v>
      </c>
      <c r="G456" s="31">
        <v>149.33318475188801</v>
      </c>
      <c r="H456" s="32">
        <v>1.0171885120670041</v>
      </c>
      <c r="I456" s="33" t="s">
        <v>21</v>
      </c>
      <c r="J456" s="33" t="s">
        <v>21</v>
      </c>
    </row>
    <row r="457" spans="1:10" ht="17.25" x14ac:dyDescent="0.3">
      <c r="A457" s="28" t="s">
        <v>46</v>
      </c>
      <c r="B457" s="29" t="s">
        <v>26</v>
      </c>
      <c r="C457" s="30" t="s">
        <v>18</v>
      </c>
      <c r="D457" s="30" t="s">
        <v>70</v>
      </c>
      <c r="E457" s="30" t="s">
        <v>20</v>
      </c>
      <c r="F457" s="31">
        <v>151.9</v>
      </c>
      <c r="G457" s="31">
        <v>149.33318475188801</v>
      </c>
      <c r="H457" s="32">
        <v>1.0171885120670041</v>
      </c>
      <c r="I457" s="33" t="s">
        <v>21</v>
      </c>
      <c r="J457" s="33" t="s">
        <v>21</v>
      </c>
    </row>
    <row r="458" spans="1:10" ht="17.25" x14ac:dyDescent="0.3">
      <c r="A458" s="28" t="s">
        <v>46</v>
      </c>
      <c r="B458" s="29" t="s">
        <v>25</v>
      </c>
      <c r="C458" s="30" t="s">
        <v>18</v>
      </c>
      <c r="D458" s="30" t="s">
        <v>61</v>
      </c>
      <c r="E458" s="30" t="s">
        <v>20</v>
      </c>
      <c r="F458" s="31">
        <v>151.9</v>
      </c>
      <c r="G458" s="31">
        <v>149.33318475188801</v>
      </c>
      <c r="H458" s="32">
        <v>1.0171885120670041</v>
      </c>
      <c r="I458" s="33" t="s">
        <v>21</v>
      </c>
      <c r="J458" s="33" t="s">
        <v>21</v>
      </c>
    </row>
    <row r="459" spans="1:10" ht="17.25" x14ac:dyDescent="0.3">
      <c r="A459" s="28" t="s">
        <v>47</v>
      </c>
      <c r="B459" s="29" t="s">
        <v>25</v>
      </c>
      <c r="C459" s="30" t="s">
        <v>18</v>
      </c>
      <c r="D459" s="30" t="s">
        <v>60</v>
      </c>
      <c r="E459" s="30" t="s">
        <v>20</v>
      </c>
      <c r="F459" s="31">
        <v>76.239999999999995</v>
      </c>
      <c r="G459" s="31">
        <v>74.67065492903447</v>
      </c>
      <c r="H459" s="32">
        <v>1.021016891742238</v>
      </c>
      <c r="I459" s="33" t="s">
        <v>21</v>
      </c>
      <c r="J459" s="33" t="s">
        <v>21</v>
      </c>
    </row>
    <row r="460" spans="1:10" ht="17.25" x14ac:dyDescent="0.3">
      <c r="A460" s="28" t="s">
        <v>47</v>
      </c>
      <c r="B460" s="29" t="s">
        <v>25</v>
      </c>
      <c r="C460" s="30" t="s">
        <v>18</v>
      </c>
      <c r="D460" s="30" t="s">
        <v>61</v>
      </c>
      <c r="E460" s="30" t="s">
        <v>20</v>
      </c>
      <c r="F460" s="31">
        <v>76.239999999999995</v>
      </c>
      <c r="G460" s="31">
        <v>74.67065492903447</v>
      </c>
      <c r="H460" s="32">
        <v>1.021016891742238</v>
      </c>
      <c r="I460" s="33" t="s">
        <v>21</v>
      </c>
      <c r="J460" s="33" t="s">
        <v>21</v>
      </c>
    </row>
    <row r="461" spans="1:10" ht="17.25" x14ac:dyDescent="0.3">
      <c r="A461" s="28" t="s">
        <v>47</v>
      </c>
      <c r="B461" s="29" t="s">
        <v>17</v>
      </c>
      <c r="C461" s="30" t="s">
        <v>18</v>
      </c>
      <c r="D461" s="30" t="s">
        <v>52</v>
      </c>
      <c r="E461" s="30" t="s">
        <v>20</v>
      </c>
      <c r="F461" s="31">
        <v>76.239999999999995</v>
      </c>
      <c r="G461" s="31">
        <v>74.67065492903447</v>
      </c>
      <c r="H461" s="32">
        <v>1.021016891742238</v>
      </c>
      <c r="I461" s="33" t="s">
        <v>21</v>
      </c>
      <c r="J461" s="33" t="s">
        <v>21</v>
      </c>
    </row>
    <row r="462" spans="1:10" ht="17.25" x14ac:dyDescent="0.3">
      <c r="A462" s="28" t="s">
        <v>47</v>
      </c>
      <c r="B462" s="29" t="s">
        <v>17</v>
      </c>
      <c r="C462" s="30" t="s">
        <v>18</v>
      </c>
      <c r="D462" s="30" t="s">
        <v>53</v>
      </c>
      <c r="E462" s="30" t="s">
        <v>20</v>
      </c>
      <c r="F462" s="31">
        <v>76.239999999999995</v>
      </c>
      <c r="G462" s="31">
        <v>74.67065492903447</v>
      </c>
      <c r="H462" s="32">
        <v>1.021016891742238</v>
      </c>
      <c r="I462" s="33" t="s">
        <v>21</v>
      </c>
      <c r="J462" s="33" t="s">
        <v>21</v>
      </c>
    </row>
    <row r="463" spans="1:10" ht="17.25" x14ac:dyDescent="0.3">
      <c r="A463" s="28" t="s">
        <v>47</v>
      </c>
      <c r="B463" s="29" t="s">
        <v>25</v>
      </c>
      <c r="C463" s="30" t="s">
        <v>18</v>
      </c>
      <c r="D463" s="30" t="s">
        <v>52</v>
      </c>
      <c r="E463" s="30" t="s">
        <v>20</v>
      </c>
      <c r="F463" s="31">
        <v>76.239999999999995</v>
      </c>
      <c r="G463" s="31">
        <v>74.67065492903447</v>
      </c>
      <c r="H463" s="32">
        <v>1.021016891742238</v>
      </c>
      <c r="I463" s="33" t="s">
        <v>21</v>
      </c>
      <c r="J463" s="33" t="s">
        <v>21</v>
      </c>
    </row>
    <row r="464" spans="1:10" ht="17.25" x14ac:dyDescent="0.3">
      <c r="A464" s="28" t="s">
        <v>47</v>
      </c>
      <c r="B464" s="29" t="s">
        <v>25</v>
      </c>
      <c r="C464" s="30" t="s">
        <v>18</v>
      </c>
      <c r="D464" s="30" t="s">
        <v>53</v>
      </c>
      <c r="E464" s="30" t="s">
        <v>20</v>
      </c>
      <c r="F464" s="31">
        <v>76.239999999999995</v>
      </c>
      <c r="G464" s="31">
        <v>74.67065492903447</v>
      </c>
      <c r="H464" s="32">
        <v>1.021016891742238</v>
      </c>
      <c r="I464" s="33" t="s">
        <v>21</v>
      </c>
      <c r="J464" s="33" t="s">
        <v>21</v>
      </c>
    </row>
    <row r="465" spans="1:10" ht="17.25" x14ac:dyDescent="0.3">
      <c r="A465" s="28" t="s">
        <v>47</v>
      </c>
      <c r="B465" s="29" t="s">
        <v>25</v>
      </c>
      <c r="C465" s="30" t="s">
        <v>18</v>
      </c>
      <c r="D465" s="30" t="s">
        <v>62</v>
      </c>
      <c r="E465" s="30" t="s">
        <v>20</v>
      </c>
      <c r="F465" s="31">
        <v>76.239999999999995</v>
      </c>
      <c r="G465" s="31">
        <v>74.67065492903447</v>
      </c>
      <c r="H465" s="32">
        <v>1.021016891742238</v>
      </c>
      <c r="I465" s="33" t="s">
        <v>21</v>
      </c>
      <c r="J465" s="33" t="s">
        <v>21</v>
      </c>
    </row>
    <row r="466" spans="1:10" ht="17.25" x14ac:dyDescent="0.3">
      <c r="A466" s="28" t="s">
        <v>47</v>
      </c>
      <c r="B466" s="29" t="s">
        <v>25</v>
      </c>
      <c r="C466" s="30" t="s">
        <v>18</v>
      </c>
      <c r="D466" s="30" t="s">
        <v>63</v>
      </c>
      <c r="E466" s="30" t="s">
        <v>20</v>
      </c>
      <c r="F466" s="31">
        <v>76.239999999999995</v>
      </c>
      <c r="G466" s="31">
        <v>74.67065492903447</v>
      </c>
      <c r="H466" s="32">
        <v>1.021016891742238</v>
      </c>
      <c r="I466" s="33" t="s">
        <v>21</v>
      </c>
      <c r="J466" s="33" t="s">
        <v>21</v>
      </c>
    </row>
    <row r="467" spans="1:10" ht="17.25" x14ac:dyDescent="0.3">
      <c r="A467" s="28" t="s">
        <v>47</v>
      </c>
      <c r="B467" s="29" t="s">
        <v>26</v>
      </c>
      <c r="C467" s="30" t="s">
        <v>18</v>
      </c>
      <c r="D467" s="30" t="s">
        <v>52</v>
      </c>
      <c r="E467" s="30" t="s">
        <v>20</v>
      </c>
      <c r="F467" s="31">
        <v>76.239999999999995</v>
      </c>
      <c r="G467" s="31">
        <v>74.67065492903447</v>
      </c>
      <c r="H467" s="32">
        <v>1.021016891742238</v>
      </c>
      <c r="I467" s="33" t="s">
        <v>21</v>
      </c>
      <c r="J467" s="33" t="s">
        <v>21</v>
      </c>
    </row>
    <row r="468" spans="1:10" ht="17.25" x14ac:dyDescent="0.3">
      <c r="A468" s="28" t="s">
        <v>47</v>
      </c>
      <c r="B468" s="29" t="s">
        <v>26</v>
      </c>
      <c r="C468" s="30" t="s">
        <v>18</v>
      </c>
      <c r="D468" s="30" t="s">
        <v>53</v>
      </c>
      <c r="E468" s="30" t="s">
        <v>20</v>
      </c>
      <c r="F468" s="31">
        <v>76.239999999999995</v>
      </c>
      <c r="G468" s="31">
        <v>74.67065492903447</v>
      </c>
      <c r="H468" s="32">
        <v>1.021016891742238</v>
      </c>
      <c r="I468" s="33" t="s">
        <v>21</v>
      </c>
      <c r="J468" s="33" t="s">
        <v>21</v>
      </c>
    </row>
    <row r="469" spans="1:10" ht="17.25" x14ac:dyDescent="0.3">
      <c r="A469" s="28" t="s">
        <v>47</v>
      </c>
      <c r="B469" s="29" t="s">
        <v>26</v>
      </c>
      <c r="C469" s="30" t="s">
        <v>18</v>
      </c>
      <c r="D469" s="30" t="s">
        <v>64</v>
      </c>
      <c r="E469" s="30" t="s">
        <v>20</v>
      </c>
      <c r="F469" s="31">
        <v>76.239999999999995</v>
      </c>
      <c r="G469" s="31">
        <v>74.67065492903447</v>
      </c>
      <c r="H469" s="32">
        <v>1.021016891742238</v>
      </c>
      <c r="I469" s="33" t="s">
        <v>21</v>
      </c>
      <c r="J469" s="33" t="s">
        <v>21</v>
      </c>
    </row>
    <row r="470" spans="1:10" ht="17.25" x14ac:dyDescent="0.3">
      <c r="A470" s="28" t="s">
        <v>47</v>
      </c>
      <c r="B470" s="29" t="s">
        <v>26</v>
      </c>
      <c r="C470" s="30" t="s">
        <v>18</v>
      </c>
      <c r="D470" s="30" t="s">
        <v>65</v>
      </c>
      <c r="E470" s="30" t="s">
        <v>20</v>
      </c>
      <c r="F470" s="31">
        <v>76.239999999999995</v>
      </c>
      <c r="G470" s="31">
        <v>74.67065492903447</v>
      </c>
      <c r="H470" s="32">
        <v>1.021016891742238</v>
      </c>
      <c r="I470" s="33" t="s">
        <v>21</v>
      </c>
      <c r="J470" s="33" t="s">
        <v>21</v>
      </c>
    </row>
    <row r="471" spans="1:10" ht="17.25" x14ac:dyDescent="0.3">
      <c r="A471" s="28" t="s">
        <v>47</v>
      </c>
      <c r="B471" s="29" t="s">
        <v>26</v>
      </c>
      <c r="C471" s="30" t="s">
        <v>18</v>
      </c>
      <c r="D471" s="30" t="s">
        <v>66</v>
      </c>
      <c r="E471" s="30" t="s">
        <v>20</v>
      </c>
      <c r="F471" s="31">
        <v>76.239999999999995</v>
      </c>
      <c r="G471" s="31">
        <v>74.67065492903447</v>
      </c>
      <c r="H471" s="32">
        <v>1.021016891742238</v>
      </c>
      <c r="I471" s="33" t="s">
        <v>21</v>
      </c>
      <c r="J471" s="33" t="s">
        <v>21</v>
      </c>
    </row>
    <row r="472" spans="1:10" ht="17.25" x14ac:dyDescent="0.3">
      <c r="A472" s="28" t="s">
        <v>47</v>
      </c>
      <c r="B472" s="29" t="s">
        <v>26</v>
      </c>
      <c r="C472" s="30" t="s">
        <v>18</v>
      </c>
      <c r="D472" s="30" t="s">
        <v>67</v>
      </c>
      <c r="E472" s="30" t="s">
        <v>20</v>
      </c>
      <c r="F472" s="31">
        <v>76.239999999999995</v>
      </c>
      <c r="G472" s="31">
        <v>74.67065492903447</v>
      </c>
      <c r="H472" s="32">
        <v>1.021016891742238</v>
      </c>
      <c r="I472" s="33" t="s">
        <v>21</v>
      </c>
      <c r="J472" s="33" t="s">
        <v>21</v>
      </c>
    </row>
    <row r="473" spans="1:10" ht="17.25" x14ac:dyDescent="0.3">
      <c r="A473" s="28" t="s">
        <v>47</v>
      </c>
      <c r="B473" s="29" t="s">
        <v>26</v>
      </c>
      <c r="C473" s="30" t="s">
        <v>18</v>
      </c>
      <c r="D473" s="30" t="s">
        <v>68</v>
      </c>
      <c r="E473" s="30" t="s">
        <v>20</v>
      </c>
      <c r="F473" s="31">
        <v>76.239999999999995</v>
      </c>
      <c r="G473" s="31">
        <v>74.67065492903447</v>
      </c>
      <c r="H473" s="32">
        <v>1.021016891742238</v>
      </c>
      <c r="I473" s="33" t="s">
        <v>21</v>
      </c>
      <c r="J473" s="33" t="s">
        <v>21</v>
      </c>
    </row>
    <row r="474" spans="1:10" ht="17.25" x14ac:dyDescent="0.3">
      <c r="A474" s="28" t="s">
        <v>47</v>
      </c>
      <c r="B474" s="29" t="s">
        <v>26</v>
      </c>
      <c r="C474" s="30" t="s">
        <v>18</v>
      </c>
      <c r="D474" s="30" t="s">
        <v>69</v>
      </c>
      <c r="E474" s="30" t="s">
        <v>20</v>
      </c>
      <c r="F474" s="31">
        <v>76.239999999999995</v>
      </c>
      <c r="G474" s="31">
        <v>74.67065492903447</v>
      </c>
      <c r="H474" s="32">
        <v>1.021016891742238</v>
      </c>
      <c r="I474" s="33" t="s">
        <v>21</v>
      </c>
      <c r="J474" s="33" t="s">
        <v>21</v>
      </c>
    </row>
    <row r="475" spans="1:10" ht="17.25" x14ac:dyDescent="0.3">
      <c r="A475" s="28" t="s">
        <v>47</v>
      </c>
      <c r="B475" s="29" t="s">
        <v>26</v>
      </c>
      <c r="C475" s="30" t="s">
        <v>18</v>
      </c>
      <c r="D475" s="30" t="s">
        <v>70</v>
      </c>
      <c r="E475" s="30" t="s">
        <v>20</v>
      </c>
      <c r="F475" s="31">
        <v>76.239999999999995</v>
      </c>
      <c r="G475" s="31">
        <v>74.67065492903447</v>
      </c>
      <c r="H475" s="32">
        <v>1.021016891742238</v>
      </c>
      <c r="I475" s="33" t="s">
        <v>21</v>
      </c>
      <c r="J475" s="33" t="s">
        <v>21</v>
      </c>
    </row>
    <row r="476" spans="1:10" ht="17.25" x14ac:dyDescent="0.3">
      <c r="A476" s="28" t="s">
        <v>48</v>
      </c>
      <c r="B476" s="29" t="s">
        <v>25</v>
      </c>
      <c r="C476" s="30" t="s">
        <v>18</v>
      </c>
      <c r="D476" s="30" t="s">
        <v>60</v>
      </c>
      <c r="E476" s="30" t="s">
        <v>20</v>
      </c>
      <c r="F476" s="31">
        <v>53.87</v>
      </c>
      <c r="G476" s="31">
        <v>52.708729943465507</v>
      </c>
      <c r="H476" s="32">
        <v>1.0220318352914224</v>
      </c>
      <c r="I476" s="33" t="s">
        <v>21</v>
      </c>
      <c r="J476" s="33" t="s">
        <v>21</v>
      </c>
    </row>
    <row r="477" spans="1:10" ht="17.25" x14ac:dyDescent="0.3">
      <c r="A477" s="28" t="s">
        <v>48</v>
      </c>
      <c r="B477" s="29" t="s">
        <v>25</v>
      </c>
      <c r="C477" s="30" t="s">
        <v>18</v>
      </c>
      <c r="D477" s="30" t="s">
        <v>61</v>
      </c>
      <c r="E477" s="30" t="s">
        <v>20</v>
      </c>
      <c r="F477" s="31">
        <v>53.87</v>
      </c>
      <c r="G477" s="31">
        <v>52.708729943465507</v>
      </c>
      <c r="H477" s="32">
        <v>1.0220318352914224</v>
      </c>
      <c r="I477" s="33" t="s">
        <v>21</v>
      </c>
      <c r="J477" s="33" t="s">
        <v>21</v>
      </c>
    </row>
    <row r="478" spans="1:10" ht="17.25" x14ac:dyDescent="0.3">
      <c r="A478" s="28" t="s">
        <v>48</v>
      </c>
      <c r="B478" s="29" t="s">
        <v>17</v>
      </c>
      <c r="C478" s="30" t="s">
        <v>18</v>
      </c>
      <c r="D478" s="30" t="s">
        <v>52</v>
      </c>
      <c r="E478" s="30" t="s">
        <v>20</v>
      </c>
      <c r="F478" s="31">
        <v>53.87</v>
      </c>
      <c r="G478" s="31">
        <v>52.708729943465507</v>
      </c>
      <c r="H478" s="32">
        <v>1.0220318352914224</v>
      </c>
      <c r="I478" s="33" t="s">
        <v>21</v>
      </c>
      <c r="J478" s="33" t="s">
        <v>21</v>
      </c>
    </row>
    <row r="479" spans="1:10" ht="17.25" x14ac:dyDescent="0.3">
      <c r="A479" s="28" t="s">
        <v>48</v>
      </c>
      <c r="B479" s="29" t="s">
        <v>17</v>
      </c>
      <c r="C479" s="30" t="s">
        <v>18</v>
      </c>
      <c r="D479" s="30" t="s">
        <v>53</v>
      </c>
      <c r="E479" s="30" t="s">
        <v>20</v>
      </c>
      <c r="F479" s="31">
        <v>53.87</v>
      </c>
      <c r="G479" s="31">
        <v>52.708729943465507</v>
      </c>
      <c r="H479" s="32">
        <v>1.0220318352914224</v>
      </c>
      <c r="I479" s="33" t="s">
        <v>21</v>
      </c>
      <c r="J479" s="33" t="s">
        <v>21</v>
      </c>
    </row>
    <row r="480" spans="1:10" ht="17.25" x14ac:dyDescent="0.3">
      <c r="A480" s="28" t="s">
        <v>48</v>
      </c>
      <c r="B480" s="29" t="s">
        <v>25</v>
      </c>
      <c r="C480" s="30" t="s">
        <v>18</v>
      </c>
      <c r="D480" s="30" t="s">
        <v>52</v>
      </c>
      <c r="E480" s="30" t="s">
        <v>20</v>
      </c>
      <c r="F480" s="31">
        <v>53.87</v>
      </c>
      <c r="G480" s="31">
        <v>52.708729943465507</v>
      </c>
      <c r="H480" s="32">
        <v>1.0220318352914224</v>
      </c>
      <c r="I480" s="33" t="s">
        <v>21</v>
      </c>
      <c r="J480" s="33" t="s">
        <v>21</v>
      </c>
    </row>
    <row r="481" spans="1:10" ht="17.25" x14ac:dyDescent="0.3">
      <c r="A481" s="28" t="s">
        <v>48</v>
      </c>
      <c r="B481" s="29" t="s">
        <v>25</v>
      </c>
      <c r="C481" s="30" t="s">
        <v>18</v>
      </c>
      <c r="D481" s="30" t="s">
        <v>53</v>
      </c>
      <c r="E481" s="30" t="s">
        <v>20</v>
      </c>
      <c r="F481" s="31">
        <v>53.87</v>
      </c>
      <c r="G481" s="31">
        <v>52.708729943465507</v>
      </c>
      <c r="H481" s="32">
        <v>1.0220318352914224</v>
      </c>
      <c r="I481" s="33" t="s">
        <v>21</v>
      </c>
      <c r="J481" s="33" t="s">
        <v>21</v>
      </c>
    </row>
    <row r="482" spans="1:10" ht="17.25" x14ac:dyDescent="0.3">
      <c r="A482" s="28" t="s">
        <v>48</v>
      </c>
      <c r="B482" s="29" t="s">
        <v>25</v>
      </c>
      <c r="C482" s="30" t="s">
        <v>18</v>
      </c>
      <c r="D482" s="30" t="s">
        <v>62</v>
      </c>
      <c r="E482" s="30" t="s">
        <v>20</v>
      </c>
      <c r="F482" s="31">
        <v>53.87</v>
      </c>
      <c r="G482" s="31">
        <v>52.708729943465507</v>
      </c>
      <c r="H482" s="32">
        <v>1.0220318352914224</v>
      </c>
      <c r="I482" s="33" t="s">
        <v>21</v>
      </c>
      <c r="J482" s="33" t="s">
        <v>21</v>
      </c>
    </row>
    <row r="483" spans="1:10" ht="17.25" x14ac:dyDescent="0.3">
      <c r="A483" s="28" t="s">
        <v>48</v>
      </c>
      <c r="B483" s="29" t="s">
        <v>25</v>
      </c>
      <c r="C483" s="30" t="s">
        <v>18</v>
      </c>
      <c r="D483" s="30" t="s">
        <v>63</v>
      </c>
      <c r="E483" s="30" t="s">
        <v>20</v>
      </c>
      <c r="F483" s="31">
        <v>53.87</v>
      </c>
      <c r="G483" s="31">
        <v>52.708729943465507</v>
      </c>
      <c r="H483" s="32">
        <v>1.0220318352914224</v>
      </c>
      <c r="I483" s="33" t="s">
        <v>21</v>
      </c>
      <c r="J483" s="33" t="s">
        <v>21</v>
      </c>
    </row>
    <row r="484" spans="1:10" ht="17.25" x14ac:dyDescent="0.3">
      <c r="A484" s="28" t="s">
        <v>48</v>
      </c>
      <c r="B484" s="29" t="s">
        <v>26</v>
      </c>
      <c r="C484" s="30" t="s">
        <v>18</v>
      </c>
      <c r="D484" s="30" t="s">
        <v>52</v>
      </c>
      <c r="E484" s="30" t="s">
        <v>20</v>
      </c>
      <c r="F484" s="31">
        <v>53.87</v>
      </c>
      <c r="G484" s="31">
        <v>52.708729943465507</v>
      </c>
      <c r="H484" s="32">
        <v>1.0220318352914224</v>
      </c>
      <c r="I484" s="33" t="s">
        <v>21</v>
      </c>
      <c r="J484" s="33" t="s">
        <v>21</v>
      </c>
    </row>
    <row r="485" spans="1:10" ht="17.25" x14ac:dyDescent="0.3">
      <c r="A485" s="28" t="s">
        <v>48</v>
      </c>
      <c r="B485" s="29" t="s">
        <v>26</v>
      </c>
      <c r="C485" s="30" t="s">
        <v>18</v>
      </c>
      <c r="D485" s="30" t="s">
        <v>53</v>
      </c>
      <c r="E485" s="30" t="s">
        <v>20</v>
      </c>
      <c r="F485" s="31">
        <v>53.87</v>
      </c>
      <c r="G485" s="31">
        <v>52.708729943465507</v>
      </c>
      <c r="H485" s="32">
        <v>1.0220318352914224</v>
      </c>
      <c r="I485" s="33" t="s">
        <v>21</v>
      </c>
      <c r="J485" s="33" t="s">
        <v>21</v>
      </c>
    </row>
    <row r="486" spans="1:10" ht="17.25" x14ac:dyDescent="0.3">
      <c r="A486" s="28" t="s">
        <v>48</v>
      </c>
      <c r="B486" s="29" t="s">
        <v>26</v>
      </c>
      <c r="C486" s="30" t="s">
        <v>18</v>
      </c>
      <c r="D486" s="30" t="s">
        <v>64</v>
      </c>
      <c r="E486" s="30" t="s">
        <v>20</v>
      </c>
      <c r="F486" s="31">
        <v>53.87</v>
      </c>
      <c r="G486" s="31">
        <v>52.708729943465507</v>
      </c>
      <c r="H486" s="32">
        <v>1.0220318352914224</v>
      </c>
      <c r="I486" s="33" t="s">
        <v>21</v>
      </c>
      <c r="J486" s="33" t="s">
        <v>21</v>
      </c>
    </row>
    <row r="487" spans="1:10" ht="17.25" x14ac:dyDescent="0.3">
      <c r="A487" s="28" t="s">
        <v>48</v>
      </c>
      <c r="B487" s="29" t="s">
        <v>26</v>
      </c>
      <c r="C487" s="30" t="s">
        <v>18</v>
      </c>
      <c r="D487" s="30" t="s">
        <v>65</v>
      </c>
      <c r="E487" s="30" t="s">
        <v>20</v>
      </c>
      <c r="F487" s="31">
        <v>53.87</v>
      </c>
      <c r="G487" s="31">
        <v>52.708729943465507</v>
      </c>
      <c r="H487" s="32">
        <v>1.0220318352914224</v>
      </c>
      <c r="I487" s="33" t="s">
        <v>21</v>
      </c>
      <c r="J487" s="33" t="s">
        <v>21</v>
      </c>
    </row>
    <row r="488" spans="1:10" ht="17.25" x14ac:dyDescent="0.3">
      <c r="A488" s="28" t="s">
        <v>48</v>
      </c>
      <c r="B488" s="29" t="s">
        <v>26</v>
      </c>
      <c r="C488" s="30" t="s">
        <v>18</v>
      </c>
      <c r="D488" s="30" t="s">
        <v>66</v>
      </c>
      <c r="E488" s="30" t="s">
        <v>20</v>
      </c>
      <c r="F488" s="31">
        <v>53.87</v>
      </c>
      <c r="G488" s="31">
        <v>52.708729943465507</v>
      </c>
      <c r="H488" s="32">
        <v>1.0220318352914224</v>
      </c>
      <c r="I488" s="33" t="s">
        <v>21</v>
      </c>
      <c r="J488" s="33" t="s">
        <v>21</v>
      </c>
    </row>
    <row r="489" spans="1:10" ht="17.25" x14ac:dyDescent="0.3">
      <c r="A489" s="28" t="s">
        <v>48</v>
      </c>
      <c r="B489" s="29" t="s">
        <v>26</v>
      </c>
      <c r="C489" s="30" t="s">
        <v>18</v>
      </c>
      <c r="D489" s="30" t="s">
        <v>67</v>
      </c>
      <c r="E489" s="30" t="s">
        <v>20</v>
      </c>
      <c r="F489" s="31">
        <v>53.87</v>
      </c>
      <c r="G489" s="31">
        <v>52.708729943465507</v>
      </c>
      <c r="H489" s="32">
        <v>1.0220318352914224</v>
      </c>
      <c r="I489" s="33" t="s">
        <v>21</v>
      </c>
      <c r="J489" s="33" t="s">
        <v>21</v>
      </c>
    </row>
    <row r="490" spans="1:10" ht="17.25" x14ac:dyDescent="0.3">
      <c r="A490" s="28" t="s">
        <v>48</v>
      </c>
      <c r="B490" s="29" t="s">
        <v>26</v>
      </c>
      <c r="C490" s="30" t="s">
        <v>18</v>
      </c>
      <c r="D490" s="30" t="s">
        <v>68</v>
      </c>
      <c r="E490" s="30" t="s">
        <v>20</v>
      </c>
      <c r="F490" s="31">
        <v>53.87</v>
      </c>
      <c r="G490" s="31">
        <v>52.708729943465507</v>
      </c>
      <c r="H490" s="32">
        <v>1.0220318352914224</v>
      </c>
      <c r="I490" s="33" t="s">
        <v>21</v>
      </c>
      <c r="J490" s="33" t="s">
        <v>21</v>
      </c>
    </row>
    <row r="491" spans="1:10" ht="17.25" x14ac:dyDescent="0.3">
      <c r="A491" s="28" t="s">
        <v>48</v>
      </c>
      <c r="B491" s="29" t="s">
        <v>26</v>
      </c>
      <c r="C491" s="30" t="s">
        <v>18</v>
      </c>
      <c r="D491" s="30" t="s">
        <v>69</v>
      </c>
      <c r="E491" s="30" t="s">
        <v>20</v>
      </c>
      <c r="F491" s="31">
        <v>53.87</v>
      </c>
      <c r="G491" s="31">
        <v>52.708729943465507</v>
      </c>
      <c r="H491" s="32">
        <v>1.0220318352914224</v>
      </c>
      <c r="I491" s="33" t="s">
        <v>21</v>
      </c>
      <c r="J491" s="33" t="s">
        <v>21</v>
      </c>
    </row>
    <row r="492" spans="1:10" ht="17.25" x14ac:dyDescent="0.3">
      <c r="A492" s="28" t="s">
        <v>48</v>
      </c>
      <c r="B492" s="29" t="s">
        <v>26</v>
      </c>
      <c r="C492" s="30" t="s">
        <v>18</v>
      </c>
      <c r="D492" s="30" t="s">
        <v>70</v>
      </c>
      <c r="E492" s="30" t="s">
        <v>20</v>
      </c>
      <c r="F492" s="31">
        <v>53.87</v>
      </c>
      <c r="G492" s="31">
        <v>52.708729943465507</v>
      </c>
      <c r="H492" s="32">
        <v>1.0220318352914224</v>
      </c>
      <c r="I492" s="33" t="s">
        <v>21</v>
      </c>
      <c r="J492" s="33" t="s">
        <v>21</v>
      </c>
    </row>
    <row r="493" spans="1:10" ht="17.25" x14ac:dyDescent="0.3">
      <c r="A493" s="28" t="s">
        <v>49</v>
      </c>
      <c r="B493" s="29" t="s">
        <v>17</v>
      </c>
      <c r="C493" s="30" t="s">
        <v>18</v>
      </c>
      <c r="D493" s="30" t="s">
        <v>53</v>
      </c>
      <c r="E493" s="30" t="s">
        <v>20</v>
      </c>
      <c r="F493" s="31">
        <v>74.319999999999993</v>
      </c>
      <c r="G493" s="31">
        <v>72.071606961655149</v>
      </c>
      <c r="H493" s="32">
        <v>1.0311966547317457</v>
      </c>
      <c r="I493" s="33">
        <v>45</v>
      </c>
      <c r="J493" s="33">
        <v>43</v>
      </c>
    </row>
    <row r="494" spans="1:10" ht="17.25" x14ac:dyDescent="0.3">
      <c r="A494" s="28" t="s">
        <v>49</v>
      </c>
      <c r="B494" s="29" t="s">
        <v>17</v>
      </c>
      <c r="C494" s="30" t="s">
        <v>18</v>
      </c>
      <c r="D494" s="30" t="s">
        <v>52</v>
      </c>
      <c r="E494" s="30" t="s">
        <v>20</v>
      </c>
      <c r="F494" s="31">
        <v>74.319999999999993</v>
      </c>
      <c r="G494" s="31">
        <v>72.071606961655149</v>
      </c>
      <c r="H494" s="32">
        <v>1.0311966547317457</v>
      </c>
      <c r="I494" s="33" t="s">
        <v>21</v>
      </c>
      <c r="J494" s="33" t="s">
        <v>21</v>
      </c>
    </row>
    <row r="495" spans="1:10" ht="17.25" x14ac:dyDescent="0.3">
      <c r="A495" s="28" t="s">
        <v>50</v>
      </c>
      <c r="B495" s="29" t="s">
        <v>17</v>
      </c>
      <c r="C495" s="30" t="s">
        <v>18</v>
      </c>
      <c r="D495" s="30" t="s">
        <v>53</v>
      </c>
      <c r="E495" s="30" t="s">
        <v>20</v>
      </c>
      <c r="F495" s="31">
        <v>63.94</v>
      </c>
      <c r="G495" s="31">
        <v>61.761150605784458</v>
      </c>
      <c r="H495" s="32">
        <v>1.0352786399353686</v>
      </c>
      <c r="I495" s="33">
        <v>11</v>
      </c>
      <c r="J495" s="33">
        <v>11</v>
      </c>
    </row>
    <row r="496" spans="1:10" ht="17.25" x14ac:dyDescent="0.3">
      <c r="A496" s="28" t="s">
        <v>50</v>
      </c>
      <c r="B496" s="29" t="s">
        <v>17</v>
      </c>
      <c r="C496" s="30" t="s">
        <v>18</v>
      </c>
      <c r="D496" s="30" t="s">
        <v>52</v>
      </c>
      <c r="E496" s="30" t="s">
        <v>20</v>
      </c>
      <c r="F496" s="31">
        <v>63.94</v>
      </c>
      <c r="G496" s="31">
        <v>61.761150605784458</v>
      </c>
      <c r="H496" s="32">
        <v>1.0352786399353686</v>
      </c>
      <c r="I496" s="33" t="s">
        <v>21</v>
      </c>
      <c r="J496" s="33" t="s">
        <v>21</v>
      </c>
    </row>
    <row r="497" spans="1:10" ht="17.25" x14ac:dyDescent="0.3">
      <c r="A497" s="28" t="s">
        <v>51</v>
      </c>
      <c r="B497" s="29" t="s">
        <v>17</v>
      </c>
      <c r="C497" s="30" t="s">
        <v>18</v>
      </c>
      <c r="D497" s="30" t="s">
        <v>52</v>
      </c>
      <c r="E497" s="30" t="s">
        <v>20</v>
      </c>
      <c r="F497" s="31">
        <v>24.78</v>
      </c>
      <c r="G497" s="31">
        <v>23.91121096110345</v>
      </c>
      <c r="H497" s="32">
        <v>1.0363339623538856</v>
      </c>
      <c r="I497" s="33">
        <v>340</v>
      </c>
      <c r="J497" s="33">
        <v>339</v>
      </c>
    </row>
    <row r="498" spans="1:10" ht="17.25" x14ac:dyDescent="0.3">
      <c r="A498" s="28" t="s">
        <v>51</v>
      </c>
      <c r="B498" s="29" t="s">
        <v>25</v>
      </c>
      <c r="C498" s="30" t="s">
        <v>18</v>
      </c>
      <c r="D498" s="30" t="s">
        <v>52</v>
      </c>
      <c r="E498" s="30" t="s">
        <v>20</v>
      </c>
      <c r="F498" s="31">
        <v>24.78</v>
      </c>
      <c r="G498" s="31">
        <v>23.91121096110345</v>
      </c>
      <c r="H498" s="32">
        <v>1.0363339623538856</v>
      </c>
      <c r="I498" s="33">
        <v>340</v>
      </c>
      <c r="J498" s="33">
        <v>339</v>
      </c>
    </row>
    <row r="499" spans="1:10" ht="17.25" x14ac:dyDescent="0.3">
      <c r="A499" s="28" t="s">
        <v>51</v>
      </c>
      <c r="B499" s="29" t="s">
        <v>26</v>
      </c>
      <c r="C499" s="30" t="s">
        <v>18</v>
      </c>
      <c r="D499" s="30" t="s">
        <v>52</v>
      </c>
      <c r="E499" s="30" t="s">
        <v>20</v>
      </c>
      <c r="F499" s="31">
        <v>24.78</v>
      </c>
      <c r="G499" s="31">
        <v>23.91121096110345</v>
      </c>
      <c r="H499" s="32">
        <v>1.0363339623538856</v>
      </c>
      <c r="I499" s="33">
        <v>340</v>
      </c>
      <c r="J499" s="33">
        <v>339</v>
      </c>
    </row>
    <row r="500" spans="1:10" ht="17.25" x14ac:dyDescent="0.3">
      <c r="A500" s="28" t="s">
        <v>51</v>
      </c>
      <c r="B500" s="29" t="s">
        <v>25</v>
      </c>
      <c r="C500" s="30" t="s">
        <v>18</v>
      </c>
      <c r="D500" s="30" t="s">
        <v>61</v>
      </c>
      <c r="E500" s="30" t="s">
        <v>20</v>
      </c>
      <c r="F500" s="31">
        <v>24.78</v>
      </c>
      <c r="G500" s="31">
        <v>23.91121096110345</v>
      </c>
      <c r="H500" s="32">
        <v>1.0363339623538856</v>
      </c>
      <c r="I500" s="33" t="s">
        <v>21</v>
      </c>
      <c r="J500" s="33" t="s">
        <v>21</v>
      </c>
    </row>
    <row r="501" spans="1:10" ht="17.25" x14ac:dyDescent="0.3">
      <c r="A501" s="28" t="s">
        <v>51</v>
      </c>
      <c r="B501" s="29" t="s">
        <v>25</v>
      </c>
      <c r="C501" s="30" t="s">
        <v>18</v>
      </c>
      <c r="D501" s="30" t="s">
        <v>62</v>
      </c>
      <c r="E501" s="30" t="s">
        <v>20</v>
      </c>
      <c r="F501" s="31">
        <v>24.78</v>
      </c>
      <c r="G501" s="31">
        <v>23.91121096110345</v>
      </c>
      <c r="H501" s="32">
        <v>1.0363339623538856</v>
      </c>
      <c r="I501" s="33" t="s">
        <v>21</v>
      </c>
      <c r="J501" s="33" t="s">
        <v>21</v>
      </c>
    </row>
    <row r="502" spans="1:10" ht="17.25" x14ac:dyDescent="0.3">
      <c r="A502" s="28" t="s">
        <v>51</v>
      </c>
      <c r="B502" s="29" t="s">
        <v>25</v>
      </c>
      <c r="C502" s="30" t="s">
        <v>18</v>
      </c>
      <c r="D502" s="30" t="s">
        <v>63</v>
      </c>
      <c r="E502" s="30" t="s">
        <v>20</v>
      </c>
      <c r="F502" s="31">
        <v>24.78</v>
      </c>
      <c r="G502" s="31">
        <v>23.91121096110345</v>
      </c>
      <c r="H502" s="32">
        <v>1.0363339623538856</v>
      </c>
      <c r="I502" s="33" t="s">
        <v>21</v>
      </c>
      <c r="J502" s="33" t="s">
        <v>21</v>
      </c>
    </row>
    <row r="503" spans="1:10" ht="17.25" x14ac:dyDescent="0.3">
      <c r="A503" s="28" t="s">
        <v>51</v>
      </c>
      <c r="B503" s="29" t="s">
        <v>26</v>
      </c>
      <c r="C503" s="30" t="s">
        <v>18</v>
      </c>
      <c r="D503" s="30" t="s">
        <v>64</v>
      </c>
      <c r="E503" s="30" t="s">
        <v>20</v>
      </c>
      <c r="F503" s="31">
        <v>24.78</v>
      </c>
      <c r="G503" s="31">
        <v>23.91121096110345</v>
      </c>
      <c r="H503" s="32">
        <v>1.0363339623538856</v>
      </c>
      <c r="I503" s="33" t="s">
        <v>21</v>
      </c>
      <c r="J503" s="33" t="s">
        <v>21</v>
      </c>
    </row>
    <row r="504" spans="1:10" ht="17.25" x14ac:dyDescent="0.3">
      <c r="A504" s="28" t="s">
        <v>51</v>
      </c>
      <c r="B504" s="29" t="s">
        <v>26</v>
      </c>
      <c r="C504" s="30" t="s">
        <v>18</v>
      </c>
      <c r="D504" s="30" t="s">
        <v>65</v>
      </c>
      <c r="E504" s="30" t="s">
        <v>20</v>
      </c>
      <c r="F504" s="31">
        <v>24.78</v>
      </c>
      <c r="G504" s="31">
        <v>23.91121096110345</v>
      </c>
      <c r="H504" s="32">
        <v>1.0363339623538856</v>
      </c>
      <c r="I504" s="33" t="s">
        <v>21</v>
      </c>
      <c r="J504" s="33" t="s">
        <v>21</v>
      </c>
    </row>
    <row r="505" spans="1:10" ht="17.25" x14ac:dyDescent="0.3">
      <c r="A505" s="28" t="s">
        <v>51</v>
      </c>
      <c r="B505" s="29" t="s">
        <v>26</v>
      </c>
      <c r="C505" s="30" t="s">
        <v>18</v>
      </c>
      <c r="D505" s="30" t="s">
        <v>66</v>
      </c>
      <c r="E505" s="30" t="s">
        <v>20</v>
      </c>
      <c r="F505" s="31">
        <v>24.78</v>
      </c>
      <c r="G505" s="31">
        <v>23.91121096110345</v>
      </c>
      <c r="H505" s="32">
        <v>1.0363339623538856</v>
      </c>
      <c r="I505" s="33" t="s">
        <v>21</v>
      </c>
      <c r="J505" s="33" t="s">
        <v>21</v>
      </c>
    </row>
    <row r="506" spans="1:10" ht="17.25" x14ac:dyDescent="0.3">
      <c r="A506" s="28" t="s">
        <v>51</v>
      </c>
      <c r="B506" s="29" t="s">
        <v>26</v>
      </c>
      <c r="C506" s="30" t="s">
        <v>18</v>
      </c>
      <c r="D506" s="30" t="s">
        <v>67</v>
      </c>
      <c r="E506" s="30" t="s">
        <v>20</v>
      </c>
      <c r="F506" s="31">
        <v>24.78</v>
      </c>
      <c r="G506" s="31">
        <v>23.91121096110345</v>
      </c>
      <c r="H506" s="32">
        <v>1.0363339623538856</v>
      </c>
      <c r="I506" s="33" t="s">
        <v>21</v>
      </c>
      <c r="J506" s="33" t="s">
        <v>21</v>
      </c>
    </row>
    <row r="507" spans="1:10" ht="17.25" x14ac:dyDescent="0.3">
      <c r="A507" s="28" t="s">
        <v>51</v>
      </c>
      <c r="B507" s="29" t="s">
        <v>26</v>
      </c>
      <c r="C507" s="30" t="s">
        <v>18</v>
      </c>
      <c r="D507" s="30" t="s">
        <v>68</v>
      </c>
      <c r="E507" s="30" t="s">
        <v>20</v>
      </c>
      <c r="F507" s="31">
        <v>24.78</v>
      </c>
      <c r="G507" s="31">
        <v>23.91121096110345</v>
      </c>
      <c r="H507" s="32">
        <v>1.0363339623538856</v>
      </c>
      <c r="I507" s="33" t="s">
        <v>21</v>
      </c>
      <c r="J507" s="33" t="s">
        <v>21</v>
      </c>
    </row>
    <row r="508" spans="1:10" ht="17.25" x14ac:dyDescent="0.3">
      <c r="A508" s="28" t="s">
        <v>51</v>
      </c>
      <c r="B508" s="29" t="s">
        <v>26</v>
      </c>
      <c r="C508" s="30" t="s">
        <v>18</v>
      </c>
      <c r="D508" s="30" t="s">
        <v>69</v>
      </c>
      <c r="E508" s="30" t="s">
        <v>20</v>
      </c>
      <c r="F508" s="31">
        <v>24.78</v>
      </c>
      <c r="G508" s="31">
        <v>23.91121096110345</v>
      </c>
      <c r="H508" s="32">
        <v>1.0363339623538856</v>
      </c>
      <c r="I508" s="33" t="s">
        <v>21</v>
      </c>
      <c r="J508" s="33" t="s">
        <v>21</v>
      </c>
    </row>
    <row r="509" spans="1:10" ht="17.25" x14ac:dyDescent="0.3">
      <c r="A509" s="28" t="s">
        <v>51</v>
      </c>
      <c r="B509" s="29" t="s">
        <v>26</v>
      </c>
      <c r="C509" s="30" t="s">
        <v>18</v>
      </c>
      <c r="D509" s="30" t="s">
        <v>70</v>
      </c>
      <c r="E509" s="30" t="s">
        <v>20</v>
      </c>
      <c r="F509" s="31">
        <v>24.78</v>
      </c>
      <c r="G509" s="31">
        <v>23.91121096110345</v>
      </c>
      <c r="H509" s="32">
        <v>1.0363339623538856</v>
      </c>
      <c r="I509" s="33" t="s">
        <v>21</v>
      </c>
      <c r="J509" s="33" t="s">
        <v>21</v>
      </c>
    </row>
    <row r="510" spans="1:10" ht="17.25" x14ac:dyDescent="0.3">
      <c r="A510" s="28" t="s">
        <v>54</v>
      </c>
      <c r="B510" s="29" t="s">
        <v>25</v>
      </c>
      <c r="C510" s="30" t="s">
        <v>18</v>
      </c>
      <c r="D510" s="30" t="s">
        <v>60</v>
      </c>
      <c r="E510" s="30" t="s">
        <v>20</v>
      </c>
      <c r="F510" s="31">
        <v>141.26</v>
      </c>
      <c r="G510" s="31">
        <v>135.95514528002582</v>
      </c>
      <c r="H510" s="32">
        <v>1.0390191537734581</v>
      </c>
      <c r="I510" s="33" t="s">
        <v>21</v>
      </c>
      <c r="J510" s="33" t="s">
        <v>21</v>
      </c>
    </row>
    <row r="511" spans="1:10" ht="17.25" x14ac:dyDescent="0.3">
      <c r="A511" s="28" t="s">
        <v>54</v>
      </c>
      <c r="B511" s="29" t="s">
        <v>25</v>
      </c>
      <c r="C511" s="30" t="s">
        <v>18</v>
      </c>
      <c r="D511" s="30" t="s">
        <v>61</v>
      </c>
      <c r="E511" s="30" t="s">
        <v>20</v>
      </c>
      <c r="F511" s="31">
        <v>141.26</v>
      </c>
      <c r="G511" s="31">
        <v>135.95514528002582</v>
      </c>
      <c r="H511" s="32">
        <v>1.0390191537734581</v>
      </c>
      <c r="I511" s="33" t="s">
        <v>21</v>
      </c>
      <c r="J511" s="33" t="s">
        <v>21</v>
      </c>
    </row>
    <row r="512" spans="1:10" ht="17.25" x14ac:dyDescent="0.3">
      <c r="A512" s="28" t="s">
        <v>54</v>
      </c>
      <c r="B512" s="29" t="s">
        <v>17</v>
      </c>
      <c r="C512" s="30" t="s">
        <v>18</v>
      </c>
      <c r="D512" s="30" t="s">
        <v>52</v>
      </c>
      <c r="E512" s="30" t="s">
        <v>20</v>
      </c>
      <c r="F512" s="31">
        <v>141.26</v>
      </c>
      <c r="G512" s="31">
        <v>135.95514528002582</v>
      </c>
      <c r="H512" s="32">
        <v>1.0390191537734581</v>
      </c>
      <c r="I512" s="33" t="s">
        <v>21</v>
      </c>
      <c r="J512" s="33" t="s">
        <v>21</v>
      </c>
    </row>
    <row r="513" spans="1:10" ht="17.25" x14ac:dyDescent="0.3">
      <c r="A513" s="28" t="s">
        <v>54</v>
      </c>
      <c r="B513" s="29" t="s">
        <v>17</v>
      </c>
      <c r="C513" s="30" t="s">
        <v>18</v>
      </c>
      <c r="D513" s="30" t="s">
        <v>53</v>
      </c>
      <c r="E513" s="30" t="s">
        <v>20</v>
      </c>
      <c r="F513" s="31">
        <v>141.26</v>
      </c>
      <c r="G513" s="31">
        <v>135.95514528002582</v>
      </c>
      <c r="H513" s="32">
        <v>1.0390191537734581</v>
      </c>
      <c r="I513" s="33" t="s">
        <v>21</v>
      </c>
      <c r="J513" s="33" t="s">
        <v>21</v>
      </c>
    </row>
    <row r="514" spans="1:10" ht="17.25" x14ac:dyDescent="0.3">
      <c r="A514" s="28" t="s">
        <v>54</v>
      </c>
      <c r="B514" s="29" t="s">
        <v>25</v>
      </c>
      <c r="C514" s="30" t="s">
        <v>18</v>
      </c>
      <c r="D514" s="30" t="s">
        <v>52</v>
      </c>
      <c r="E514" s="30" t="s">
        <v>20</v>
      </c>
      <c r="F514" s="31">
        <v>141.26</v>
      </c>
      <c r="G514" s="31">
        <v>135.95514528002582</v>
      </c>
      <c r="H514" s="32">
        <v>1.0390191537734581</v>
      </c>
      <c r="I514" s="33" t="s">
        <v>21</v>
      </c>
      <c r="J514" s="33" t="s">
        <v>21</v>
      </c>
    </row>
    <row r="515" spans="1:10" ht="17.25" x14ac:dyDescent="0.3">
      <c r="A515" s="28" t="s">
        <v>54</v>
      </c>
      <c r="B515" s="29" t="s">
        <v>25</v>
      </c>
      <c r="C515" s="30" t="s">
        <v>18</v>
      </c>
      <c r="D515" s="30" t="s">
        <v>53</v>
      </c>
      <c r="E515" s="30" t="s">
        <v>20</v>
      </c>
      <c r="F515" s="31">
        <v>141.26</v>
      </c>
      <c r="G515" s="31">
        <v>135.95514528002582</v>
      </c>
      <c r="H515" s="32">
        <v>1.0390191537734581</v>
      </c>
      <c r="I515" s="33" t="s">
        <v>21</v>
      </c>
      <c r="J515" s="33" t="s">
        <v>21</v>
      </c>
    </row>
    <row r="516" spans="1:10" ht="17.25" x14ac:dyDescent="0.3">
      <c r="A516" s="28" t="s">
        <v>54</v>
      </c>
      <c r="B516" s="29" t="s">
        <v>25</v>
      </c>
      <c r="C516" s="30" t="s">
        <v>18</v>
      </c>
      <c r="D516" s="30" t="s">
        <v>62</v>
      </c>
      <c r="E516" s="30" t="s">
        <v>20</v>
      </c>
      <c r="F516" s="31">
        <v>141.26</v>
      </c>
      <c r="G516" s="31">
        <v>135.95514528002582</v>
      </c>
      <c r="H516" s="32">
        <v>1.0390191537734581</v>
      </c>
      <c r="I516" s="33" t="s">
        <v>21</v>
      </c>
      <c r="J516" s="33" t="s">
        <v>21</v>
      </c>
    </row>
    <row r="517" spans="1:10" ht="17.25" x14ac:dyDescent="0.3">
      <c r="A517" s="28" t="s">
        <v>54</v>
      </c>
      <c r="B517" s="29" t="s">
        <v>25</v>
      </c>
      <c r="C517" s="30" t="s">
        <v>18</v>
      </c>
      <c r="D517" s="30" t="s">
        <v>63</v>
      </c>
      <c r="E517" s="30" t="s">
        <v>20</v>
      </c>
      <c r="F517" s="31">
        <v>141.26</v>
      </c>
      <c r="G517" s="31">
        <v>135.95514528002582</v>
      </c>
      <c r="H517" s="32">
        <v>1.0390191537734581</v>
      </c>
      <c r="I517" s="33" t="s">
        <v>21</v>
      </c>
      <c r="J517" s="33" t="s">
        <v>21</v>
      </c>
    </row>
    <row r="518" spans="1:10" ht="17.25" x14ac:dyDescent="0.3">
      <c r="A518" s="28" t="s">
        <v>54</v>
      </c>
      <c r="B518" s="29" t="s">
        <v>26</v>
      </c>
      <c r="C518" s="30" t="s">
        <v>18</v>
      </c>
      <c r="D518" s="30" t="s">
        <v>52</v>
      </c>
      <c r="E518" s="30" t="s">
        <v>20</v>
      </c>
      <c r="F518" s="31">
        <v>141.26</v>
      </c>
      <c r="G518" s="31">
        <v>135.95514528002582</v>
      </c>
      <c r="H518" s="32">
        <v>1.0390191537734581</v>
      </c>
      <c r="I518" s="33" t="s">
        <v>21</v>
      </c>
      <c r="J518" s="33" t="s">
        <v>21</v>
      </c>
    </row>
    <row r="519" spans="1:10" ht="17.25" x14ac:dyDescent="0.3">
      <c r="A519" s="28" t="s">
        <v>54</v>
      </c>
      <c r="B519" s="29" t="s">
        <v>26</v>
      </c>
      <c r="C519" s="30" t="s">
        <v>18</v>
      </c>
      <c r="D519" s="30" t="s">
        <v>53</v>
      </c>
      <c r="E519" s="30" t="s">
        <v>20</v>
      </c>
      <c r="F519" s="31">
        <v>141.26</v>
      </c>
      <c r="G519" s="31">
        <v>135.95514528002582</v>
      </c>
      <c r="H519" s="32">
        <v>1.0390191537734581</v>
      </c>
      <c r="I519" s="33" t="s">
        <v>21</v>
      </c>
      <c r="J519" s="33" t="s">
        <v>21</v>
      </c>
    </row>
    <row r="520" spans="1:10" ht="17.25" x14ac:dyDescent="0.3">
      <c r="A520" s="28" t="s">
        <v>54</v>
      </c>
      <c r="B520" s="29" t="s">
        <v>26</v>
      </c>
      <c r="C520" s="30" t="s">
        <v>18</v>
      </c>
      <c r="D520" s="30" t="s">
        <v>64</v>
      </c>
      <c r="E520" s="30" t="s">
        <v>20</v>
      </c>
      <c r="F520" s="31">
        <v>141.26</v>
      </c>
      <c r="G520" s="31">
        <v>135.95514528002582</v>
      </c>
      <c r="H520" s="32">
        <v>1.0390191537734581</v>
      </c>
      <c r="I520" s="33" t="s">
        <v>21</v>
      </c>
      <c r="J520" s="33" t="s">
        <v>21</v>
      </c>
    </row>
    <row r="521" spans="1:10" ht="17.25" x14ac:dyDescent="0.3">
      <c r="A521" s="28" t="s">
        <v>54</v>
      </c>
      <c r="B521" s="29" t="s">
        <v>26</v>
      </c>
      <c r="C521" s="30" t="s">
        <v>18</v>
      </c>
      <c r="D521" s="30" t="s">
        <v>65</v>
      </c>
      <c r="E521" s="30" t="s">
        <v>20</v>
      </c>
      <c r="F521" s="31">
        <v>141.26</v>
      </c>
      <c r="G521" s="31">
        <v>135.95514528002582</v>
      </c>
      <c r="H521" s="32">
        <v>1.0390191537734581</v>
      </c>
      <c r="I521" s="33" t="s">
        <v>21</v>
      </c>
      <c r="J521" s="33" t="s">
        <v>21</v>
      </c>
    </row>
    <row r="522" spans="1:10" ht="17.25" x14ac:dyDescent="0.3">
      <c r="A522" s="28" t="s">
        <v>54</v>
      </c>
      <c r="B522" s="29" t="s">
        <v>26</v>
      </c>
      <c r="C522" s="30" t="s">
        <v>18</v>
      </c>
      <c r="D522" s="30" t="s">
        <v>66</v>
      </c>
      <c r="E522" s="30" t="s">
        <v>20</v>
      </c>
      <c r="F522" s="31">
        <v>141.26</v>
      </c>
      <c r="G522" s="31">
        <v>135.95514528002582</v>
      </c>
      <c r="H522" s="32">
        <v>1.0390191537734581</v>
      </c>
      <c r="I522" s="33" t="s">
        <v>21</v>
      </c>
      <c r="J522" s="33" t="s">
        <v>21</v>
      </c>
    </row>
    <row r="523" spans="1:10" ht="17.25" x14ac:dyDescent="0.3">
      <c r="A523" s="28" t="s">
        <v>54</v>
      </c>
      <c r="B523" s="29" t="s">
        <v>26</v>
      </c>
      <c r="C523" s="30" t="s">
        <v>18</v>
      </c>
      <c r="D523" s="30" t="s">
        <v>67</v>
      </c>
      <c r="E523" s="30" t="s">
        <v>20</v>
      </c>
      <c r="F523" s="31">
        <v>141.26</v>
      </c>
      <c r="G523" s="31">
        <v>135.95514528002582</v>
      </c>
      <c r="H523" s="32">
        <v>1.0390191537734581</v>
      </c>
      <c r="I523" s="33" t="s">
        <v>21</v>
      </c>
      <c r="J523" s="33" t="s">
        <v>21</v>
      </c>
    </row>
    <row r="524" spans="1:10" ht="17.25" x14ac:dyDescent="0.3">
      <c r="A524" s="28" t="s">
        <v>54</v>
      </c>
      <c r="B524" s="29" t="s">
        <v>26</v>
      </c>
      <c r="C524" s="30" t="s">
        <v>18</v>
      </c>
      <c r="D524" s="30" t="s">
        <v>68</v>
      </c>
      <c r="E524" s="30" t="s">
        <v>20</v>
      </c>
      <c r="F524" s="31">
        <v>141.26</v>
      </c>
      <c r="G524" s="31">
        <v>135.95514528002582</v>
      </c>
      <c r="H524" s="32">
        <v>1.0390191537734581</v>
      </c>
      <c r="I524" s="33" t="s">
        <v>21</v>
      </c>
      <c r="J524" s="33" t="s">
        <v>21</v>
      </c>
    </row>
    <row r="525" spans="1:10" ht="17.25" x14ac:dyDescent="0.3">
      <c r="A525" s="28" t="s">
        <v>54</v>
      </c>
      <c r="B525" s="29" t="s">
        <v>26</v>
      </c>
      <c r="C525" s="30" t="s">
        <v>18</v>
      </c>
      <c r="D525" s="30" t="s">
        <v>69</v>
      </c>
      <c r="E525" s="30" t="s">
        <v>20</v>
      </c>
      <c r="F525" s="31">
        <v>141.26</v>
      </c>
      <c r="G525" s="31">
        <v>135.95514528002582</v>
      </c>
      <c r="H525" s="32">
        <v>1.0390191537734581</v>
      </c>
      <c r="I525" s="33" t="s">
        <v>21</v>
      </c>
      <c r="J525" s="33" t="s">
        <v>21</v>
      </c>
    </row>
    <row r="526" spans="1:10" ht="17.25" x14ac:dyDescent="0.3">
      <c r="A526" s="28" t="s">
        <v>54</v>
      </c>
      <c r="B526" s="29" t="s">
        <v>26</v>
      </c>
      <c r="C526" s="30" t="s">
        <v>18</v>
      </c>
      <c r="D526" s="30" t="s">
        <v>70</v>
      </c>
      <c r="E526" s="30" t="s">
        <v>20</v>
      </c>
      <c r="F526" s="31">
        <v>141.26</v>
      </c>
      <c r="G526" s="31">
        <v>135.95514528002582</v>
      </c>
      <c r="H526" s="32">
        <v>1.0390191537734581</v>
      </c>
      <c r="I526" s="33" t="s">
        <v>21</v>
      </c>
      <c r="J526" s="33" t="s">
        <v>21</v>
      </c>
    </row>
    <row r="527" spans="1:10" ht="17.25" x14ac:dyDescent="0.3">
      <c r="A527" s="28" t="s">
        <v>72</v>
      </c>
      <c r="B527" s="29" t="s">
        <v>17</v>
      </c>
      <c r="C527" s="30" t="s">
        <v>18</v>
      </c>
      <c r="D527" s="30" t="s">
        <v>19</v>
      </c>
      <c r="E527" s="30" t="s">
        <v>20</v>
      </c>
      <c r="F527" s="31">
        <v>127.13</v>
      </c>
      <c r="G527" s="31">
        <v>121.7639153558621</v>
      </c>
      <c r="H527" s="32">
        <v>1.0440695802894906</v>
      </c>
      <c r="I527" s="33">
        <v>2947</v>
      </c>
      <c r="J527" s="33">
        <v>2941</v>
      </c>
    </row>
    <row r="528" spans="1:10" ht="17.25" x14ac:dyDescent="0.3">
      <c r="A528" s="28" t="s">
        <v>72</v>
      </c>
      <c r="B528" s="29" t="s">
        <v>25</v>
      </c>
      <c r="C528" s="30" t="s">
        <v>18</v>
      </c>
      <c r="D528" s="30" t="s">
        <v>19</v>
      </c>
      <c r="E528" s="30" t="s">
        <v>20</v>
      </c>
      <c r="F528" s="31">
        <v>127.13</v>
      </c>
      <c r="G528" s="31">
        <v>121.7639153558621</v>
      </c>
      <c r="H528" s="32">
        <v>1.0440695802894906</v>
      </c>
      <c r="I528" s="33">
        <v>2947</v>
      </c>
      <c r="J528" s="33">
        <v>2941</v>
      </c>
    </row>
    <row r="529" spans="1:10" ht="17.25" x14ac:dyDescent="0.3">
      <c r="A529" s="28" t="s">
        <v>72</v>
      </c>
      <c r="B529" s="29" t="s">
        <v>26</v>
      </c>
      <c r="C529" s="30" t="s">
        <v>18</v>
      </c>
      <c r="D529" s="30" t="s">
        <v>19</v>
      </c>
      <c r="E529" s="30" t="s">
        <v>20</v>
      </c>
      <c r="F529" s="31">
        <v>127.13</v>
      </c>
      <c r="G529" s="31">
        <v>121.7639153558621</v>
      </c>
      <c r="H529" s="32">
        <v>1.0440695802894906</v>
      </c>
      <c r="I529" s="33">
        <v>2947</v>
      </c>
      <c r="J529" s="33">
        <v>2941</v>
      </c>
    </row>
    <row r="530" spans="1:10" ht="17.25" x14ac:dyDescent="0.3">
      <c r="A530" s="28" t="s">
        <v>72</v>
      </c>
      <c r="B530" s="29" t="s">
        <v>17</v>
      </c>
      <c r="C530" s="30" t="s">
        <v>18</v>
      </c>
      <c r="D530" s="30" t="s">
        <v>22</v>
      </c>
      <c r="E530" s="30" t="s">
        <v>20</v>
      </c>
      <c r="F530" s="31">
        <v>127.13</v>
      </c>
      <c r="G530" s="31">
        <v>121.7639153558621</v>
      </c>
      <c r="H530" s="32">
        <v>1.0440695802894906</v>
      </c>
      <c r="I530" s="33">
        <v>1235</v>
      </c>
      <c r="J530" s="33">
        <v>1229</v>
      </c>
    </row>
    <row r="531" spans="1:10" ht="17.25" x14ac:dyDescent="0.3">
      <c r="A531" s="28" t="s">
        <v>72</v>
      </c>
      <c r="B531" s="29" t="s">
        <v>25</v>
      </c>
      <c r="C531" s="30" t="s">
        <v>18</v>
      </c>
      <c r="D531" s="30" t="s">
        <v>22</v>
      </c>
      <c r="E531" s="30" t="s">
        <v>20</v>
      </c>
      <c r="F531" s="31">
        <v>127.13</v>
      </c>
      <c r="G531" s="31">
        <v>121.7639153558621</v>
      </c>
      <c r="H531" s="32">
        <v>1.0440695802894906</v>
      </c>
      <c r="I531" s="33">
        <v>1235</v>
      </c>
      <c r="J531" s="33">
        <v>1229</v>
      </c>
    </row>
    <row r="532" spans="1:10" ht="17.25" x14ac:dyDescent="0.3">
      <c r="A532" s="28" t="s">
        <v>72</v>
      </c>
      <c r="B532" s="29" t="s">
        <v>26</v>
      </c>
      <c r="C532" s="30" t="s">
        <v>18</v>
      </c>
      <c r="D532" s="30" t="s">
        <v>22</v>
      </c>
      <c r="E532" s="30" t="s">
        <v>20</v>
      </c>
      <c r="F532" s="31">
        <v>127.13</v>
      </c>
      <c r="G532" s="31">
        <v>121.7639153558621</v>
      </c>
      <c r="H532" s="32">
        <v>1.0440695802894906</v>
      </c>
      <c r="I532" s="33">
        <v>1235</v>
      </c>
      <c r="J532" s="33">
        <v>1229</v>
      </c>
    </row>
    <row r="533" spans="1:10" ht="17.25" x14ac:dyDescent="0.3">
      <c r="A533" s="28" t="s">
        <v>73</v>
      </c>
      <c r="B533" s="29" t="s">
        <v>17</v>
      </c>
      <c r="C533" s="30" t="s">
        <v>18</v>
      </c>
      <c r="D533" s="30" t="s">
        <v>19</v>
      </c>
      <c r="E533" s="30" t="s">
        <v>20</v>
      </c>
      <c r="F533" s="31">
        <v>131.83000000000001</v>
      </c>
      <c r="G533" s="31">
        <v>126.24960528224138</v>
      </c>
      <c r="H533" s="32">
        <v>1.0442012844735886</v>
      </c>
      <c r="I533" s="33">
        <v>4019</v>
      </c>
      <c r="J533" s="33">
        <v>4000</v>
      </c>
    </row>
    <row r="534" spans="1:10" ht="17.25" x14ac:dyDescent="0.3">
      <c r="A534" s="28" t="s">
        <v>73</v>
      </c>
      <c r="B534" s="29" t="s">
        <v>25</v>
      </c>
      <c r="C534" s="30" t="s">
        <v>18</v>
      </c>
      <c r="D534" s="30" t="s">
        <v>19</v>
      </c>
      <c r="E534" s="30" t="s">
        <v>20</v>
      </c>
      <c r="F534" s="31">
        <v>131.83000000000001</v>
      </c>
      <c r="G534" s="31">
        <v>126.24960528224138</v>
      </c>
      <c r="H534" s="32">
        <v>1.0442012844735886</v>
      </c>
      <c r="I534" s="33">
        <v>4019</v>
      </c>
      <c r="J534" s="33">
        <v>4000</v>
      </c>
    </row>
    <row r="535" spans="1:10" ht="17.25" x14ac:dyDescent="0.3">
      <c r="A535" s="28" t="s">
        <v>73</v>
      </c>
      <c r="B535" s="29" t="s">
        <v>26</v>
      </c>
      <c r="C535" s="30" t="s">
        <v>18</v>
      </c>
      <c r="D535" s="30" t="s">
        <v>19</v>
      </c>
      <c r="E535" s="30" t="s">
        <v>20</v>
      </c>
      <c r="F535" s="31">
        <v>131.83000000000001</v>
      </c>
      <c r="G535" s="31">
        <v>126.24960528224138</v>
      </c>
      <c r="H535" s="32">
        <v>1.0442012844735886</v>
      </c>
      <c r="I535" s="33">
        <v>4019</v>
      </c>
      <c r="J535" s="33">
        <v>4000</v>
      </c>
    </row>
    <row r="536" spans="1:10" ht="17.25" x14ac:dyDescent="0.3">
      <c r="A536" s="28" t="s">
        <v>73</v>
      </c>
      <c r="B536" s="29" t="s">
        <v>17</v>
      </c>
      <c r="C536" s="30" t="s">
        <v>18</v>
      </c>
      <c r="D536" s="30" t="s">
        <v>22</v>
      </c>
      <c r="E536" s="30" t="s">
        <v>20</v>
      </c>
      <c r="F536" s="31">
        <v>131.83000000000001</v>
      </c>
      <c r="G536" s="31">
        <v>126.24960528224138</v>
      </c>
      <c r="H536" s="32">
        <v>1.0442012844735886</v>
      </c>
      <c r="I536" s="33">
        <v>1606</v>
      </c>
      <c r="J536" s="33">
        <v>1595</v>
      </c>
    </row>
    <row r="537" spans="1:10" ht="17.25" x14ac:dyDescent="0.3">
      <c r="A537" s="28" t="s">
        <v>73</v>
      </c>
      <c r="B537" s="29" t="s">
        <v>25</v>
      </c>
      <c r="C537" s="30" t="s">
        <v>18</v>
      </c>
      <c r="D537" s="30" t="s">
        <v>22</v>
      </c>
      <c r="E537" s="30" t="s">
        <v>20</v>
      </c>
      <c r="F537" s="31">
        <v>131.83000000000001</v>
      </c>
      <c r="G537" s="31">
        <v>126.24960528224138</v>
      </c>
      <c r="H537" s="32">
        <v>1.0442012844735886</v>
      </c>
      <c r="I537" s="33">
        <v>1606</v>
      </c>
      <c r="J537" s="33">
        <v>1595</v>
      </c>
    </row>
    <row r="538" spans="1:10" ht="17.25" x14ac:dyDescent="0.3">
      <c r="A538" s="28" t="s">
        <v>73</v>
      </c>
      <c r="B538" s="29" t="s">
        <v>26</v>
      </c>
      <c r="C538" s="30" t="s">
        <v>18</v>
      </c>
      <c r="D538" s="30" t="s">
        <v>22</v>
      </c>
      <c r="E538" s="30" t="s">
        <v>20</v>
      </c>
      <c r="F538" s="31">
        <v>131.83000000000001</v>
      </c>
      <c r="G538" s="31">
        <v>126.24960528224138</v>
      </c>
      <c r="H538" s="32">
        <v>1.0442012844735886</v>
      </c>
      <c r="I538" s="33">
        <v>1606</v>
      </c>
      <c r="J538" s="33">
        <v>1595</v>
      </c>
    </row>
    <row r="539" spans="1:10" ht="17.25" x14ac:dyDescent="0.3">
      <c r="A539" s="28" t="s">
        <v>74</v>
      </c>
      <c r="B539" s="29" t="s">
        <v>17</v>
      </c>
      <c r="C539" s="30" t="s">
        <v>18</v>
      </c>
      <c r="D539" s="30" t="s">
        <v>19</v>
      </c>
      <c r="E539" s="30" t="s">
        <v>20</v>
      </c>
      <c r="F539" s="31">
        <v>115.85</v>
      </c>
      <c r="G539" s="31">
        <v>110.79600913741382</v>
      </c>
      <c r="H539" s="32">
        <v>1.045615278943107</v>
      </c>
      <c r="I539" s="33">
        <v>7807</v>
      </c>
      <c r="J539" s="33">
        <v>7726</v>
      </c>
    </row>
    <row r="540" spans="1:10" ht="17.25" x14ac:dyDescent="0.3">
      <c r="A540" s="28" t="s">
        <v>74</v>
      </c>
      <c r="B540" s="29" t="s">
        <v>25</v>
      </c>
      <c r="C540" s="30" t="s">
        <v>18</v>
      </c>
      <c r="D540" s="30" t="s">
        <v>19</v>
      </c>
      <c r="E540" s="30" t="s">
        <v>20</v>
      </c>
      <c r="F540" s="31">
        <v>115.85</v>
      </c>
      <c r="G540" s="31">
        <v>110.79600913741382</v>
      </c>
      <c r="H540" s="32">
        <v>1.045615278943107</v>
      </c>
      <c r="I540" s="33">
        <v>7807</v>
      </c>
      <c r="J540" s="33">
        <v>7726</v>
      </c>
    </row>
    <row r="541" spans="1:10" ht="17.25" x14ac:dyDescent="0.3">
      <c r="A541" s="28" t="s">
        <v>74</v>
      </c>
      <c r="B541" s="29" t="s">
        <v>26</v>
      </c>
      <c r="C541" s="30" t="s">
        <v>18</v>
      </c>
      <c r="D541" s="30" t="s">
        <v>19</v>
      </c>
      <c r="E541" s="30" t="s">
        <v>20</v>
      </c>
      <c r="F541" s="31">
        <v>115.85</v>
      </c>
      <c r="G541" s="31">
        <v>110.79600913741382</v>
      </c>
      <c r="H541" s="32">
        <v>1.045615278943107</v>
      </c>
      <c r="I541" s="33">
        <v>7807</v>
      </c>
      <c r="J541" s="33">
        <v>7726</v>
      </c>
    </row>
    <row r="542" spans="1:10" ht="17.25" x14ac:dyDescent="0.3">
      <c r="A542" s="28" t="s">
        <v>74</v>
      </c>
      <c r="B542" s="29" t="s">
        <v>17</v>
      </c>
      <c r="C542" s="30" t="s">
        <v>18</v>
      </c>
      <c r="D542" s="30" t="s">
        <v>22</v>
      </c>
      <c r="E542" s="30" t="s">
        <v>20</v>
      </c>
      <c r="F542" s="31">
        <v>115.85</v>
      </c>
      <c r="G542" s="31">
        <v>110.79600913741382</v>
      </c>
      <c r="H542" s="32">
        <v>1.045615278943107</v>
      </c>
      <c r="I542" s="33">
        <v>3257</v>
      </c>
      <c r="J542" s="33">
        <v>3208</v>
      </c>
    </row>
    <row r="543" spans="1:10" ht="17.25" x14ac:dyDescent="0.3">
      <c r="A543" s="28" t="s">
        <v>74</v>
      </c>
      <c r="B543" s="29" t="s">
        <v>25</v>
      </c>
      <c r="C543" s="30" t="s">
        <v>18</v>
      </c>
      <c r="D543" s="30" t="s">
        <v>22</v>
      </c>
      <c r="E543" s="30" t="s">
        <v>20</v>
      </c>
      <c r="F543" s="31">
        <v>115.85</v>
      </c>
      <c r="G543" s="31">
        <v>110.79600913741382</v>
      </c>
      <c r="H543" s="32">
        <v>1.045615278943107</v>
      </c>
      <c r="I543" s="33">
        <v>3257</v>
      </c>
      <c r="J543" s="33">
        <v>3208</v>
      </c>
    </row>
    <row r="544" spans="1:10" ht="17.25" x14ac:dyDescent="0.3">
      <c r="A544" s="28" t="s">
        <v>74</v>
      </c>
      <c r="B544" s="29" t="s">
        <v>26</v>
      </c>
      <c r="C544" s="30" t="s">
        <v>18</v>
      </c>
      <c r="D544" s="30" t="s">
        <v>22</v>
      </c>
      <c r="E544" s="30" t="s">
        <v>20</v>
      </c>
      <c r="F544" s="31">
        <v>115.85</v>
      </c>
      <c r="G544" s="31">
        <v>110.79600913741382</v>
      </c>
      <c r="H544" s="32">
        <v>1.045615278943107</v>
      </c>
      <c r="I544" s="33">
        <v>3257</v>
      </c>
      <c r="J544" s="33">
        <v>3208</v>
      </c>
    </row>
    <row r="545" spans="1:10" ht="17.25" x14ac:dyDescent="0.3">
      <c r="A545" s="28" t="s">
        <v>75</v>
      </c>
      <c r="B545" s="29" t="s">
        <v>17</v>
      </c>
      <c r="C545" s="30" t="s">
        <v>18</v>
      </c>
      <c r="D545" s="30" t="s">
        <v>19</v>
      </c>
      <c r="E545" s="30" t="s">
        <v>20</v>
      </c>
      <c r="F545" s="31">
        <v>122.33</v>
      </c>
      <c r="G545" s="31">
        <v>116.52920318310343</v>
      </c>
      <c r="H545" s="32">
        <v>1.0497797690059008</v>
      </c>
      <c r="I545" s="33">
        <v>11520</v>
      </c>
      <c r="J545" s="33">
        <v>11415</v>
      </c>
    </row>
    <row r="546" spans="1:10" ht="17.25" x14ac:dyDescent="0.3">
      <c r="A546" s="28" t="s">
        <v>75</v>
      </c>
      <c r="B546" s="29" t="s">
        <v>25</v>
      </c>
      <c r="C546" s="30" t="s">
        <v>18</v>
      </c>
      <c r="D546" s="30" t="s">
        <v>19</v>
      </c>
      <c r="E546" s="30" t="s">
        <v>20</v>
      </c>
      <c r="F546" s="31">
        <v>122.33</v>
      </c>
      <c r="G546" s="31">
        <v>116.52920318310343</v>
      </c>
      <c r="H546" s="32">
        <v>1.0497797690059008</v>
      </c>
      <c r="I546" s="33">
        <v>11520</v>
      </c>
      <c r="J546" s="33">
        <v>11415</v>
      </c>
    </row>
    <row r="547" spans="1:10" ht="17.25" x14ac:dyDescent="0.3">
      <c r="A547" s="28" t="s">
        <v>75</v>
      </c>
      <c r="B547" s="29" t="s">
        <v>26</v>
      </c>
      <c r="C547" s="30" t="s">
        <v>18</v>
      </c>
      <c r="D547" s="30" t="s">
        <v>19</v>
      </c>
      <c r="E547" s="30" t="s">
        <v>20</v>
      </c>
      <c r="F547" s="31">
        <v>122.33</v>
      </c>
      <c r="G547" s="31">
        <v>116.52920318310343</v>
      </c>
      <c r="H547" s="32">
        <v>1.0497797690059008</v>
      </c>
      <c r="I547" s="33">
        <v>11520</v>
      </c>
      <c r="J547" s="33">
        <v>11415</v>
      </c>
    </row>
    <row r="548" spans="1:10" ht="17.25" x14ac:dyDescent="0.3">
      <c r="A548" s="28" t="s">
        <v>75</v>
      </c>
      <c r="B548" s="29" t="s">
        <v>17</v>
      </c>
      <c r="C548" s="30" t="s">
        <v>18</v>
      </c>
      <c r="D548" s="30" t="s">
        <v>22</v>
      </c>
      <c r="E548" s="30" t="s">
        <v>20</v>
      </c>
      <c r="F548" s="31">
        <v>122.33</v>
      </c>
      <c r="G548" s="31">
        <v>116.52920318310343</v>
      </c>
      <c r="H548" s="32">
        <v>1.0497797690059008</v>
      </c>
      <c r="I548" s="33">
        <v>4848</v>
      </c>
      <c r="J548" s="33">
        <v>4813</v>
      </c>
    </row>
    <row r="549" spans="1:10" ht="17.25" x14ac:dyDescent="0.3">
      <c r="A549" s="28" t="s">
        <v>75</v>
      </c>
      <c r="B549" s="29" t="s">
        <v>25</v>
      </c>
      <c r="C549" s="30" t="s">
        <v>18</v>
      </c>
      <c r="D549" s="30" t="s">
        <v>22</v>
      </c>
      <c r="E549" s="30" t="s">
        <v>20</v>
      </c>
      <c r="F549" s="31">
        <v>122.33</v>
      </c>
      <c r="G549" s="31">
        <v>116.52920318310343</v>
      </c>
      <c r="H549" s="32">
        <v>1.0497797690059008</v>
      </c>
      <c r="I549" s="33">
        <v>4848</v>
      </c>
      <c r="J549" s="33">
        <v>4813</v>
      </c>
    </row>
    <row r="550" spans="1:10" ht="17.25" x14ac:dyDescent="0.3">
      <c r="A550" s="28" t="s">
        <v>75</v>
      </c>
      <c r="B550" s="29" t="s">
        <v>26</v>
      </c>
      <c r="C550" s="30" t="s">
        <v>18</v>
      </c>
      <c r="D550" s="30" t="s">
        <v>22</v>
      </c>
      <c r="E550" s="30" t="s">
        <v>20</v>
      </c>
      <c r="F550" s="31">
        <v>122.33</v>
      </c>
      <c r="G550" s="31">
        <v>116.52920318310343</v>
      </c>
      <c r="H550" s="32">
        <v>1.0497797690059008</v>
      </c>
      <c r="I550" s="33">
        <v>4848</v>
      </c>
      <c r="J550" s="33">
        <v>4813</v>
      </c>
    </row>
    <row r="551" spans="1:10" ht="17.25" x14ac:dyDescent="0.3">
      <c r="A551" s="28" t="s">
        <v>55</v>
      </c>
      <c r="B551" s="29" t="s">
        <v>25</v>
      </c>
      <c r="C551" s="30" t="s">
        <v>18</v>
      </c>
      <c r="D551" s="30" t="s">
        <v>60</v>
      </c>
      <c r="E551" s="30" t="s">
        <v>20</v>
      </c>
      <c r="F551" s="31">
        <v>129.38999999999999</v>
      </c>
      <c r="G551" s="31">
        <v>123.22340728220688</v>
      </c>
      <c r="H551" s="32">
        <v>1.0500440042505101</v>
      </c>
      <c r="I551" s="33" t="s">
        <v>21</v>
      </c>
      <c r="J551" s="33" t="s">
        <v>21</v>
      </c>
    </row>
    <row r="552" spans="1:10" ht="17.25" x14ac:dyDescent="0.3">
      <c r="A552" s="28" t="s">
        <v>55</v>
      </c>
      <c r="B552" s="29" t="s">
        <v>25</v>
      </c>
      <c r="C552" s="30" t="s">
        <v>18</v>
      </c>
      <c r="D552" s="30" t="s">
        <v>61</v>
      </c>
      <c r="E552" s="30" t="s">
        <v>20</v>
      </c>
      <c r="F552" s="31">
        <v>129.38999999999999</v>
      </c>
      <c r="G552" s="31">
        <v>123.22340728220688</v>
      </c>
      <c r="H552" s="32">
        <v>1.0500440042505101</v>
      </c>
      <c r="I552" s="33" t="s">
        <v>21</v>
      </c>
      <c r="J552" s="33" t="s">
        <v>21</v>
      </c>
    </row>
    <row r="553" spans="1:10" ht="17.25" x14ac:dyDescent="0.3">
      <c r="A553" s="28" t="s">
        <v>55</v>
      </c>
      <c r="B553" s="29" t="s">
        <v>17</v>
      </c>
      <c r="C553" s="30" t="s">
        <v>18</v>
      </c>
      <c r="D553" s="30" t="s">
        <v>52</v>
      </c>
      <c r="E553" s="30" t="s">
        <v>20</v>
      </c>
      <c r="F553" s="31">
        <v>129.38999999999999</v>
      </c>
      <c r="G553" s="31">
        <v>123.22340728220688</v>
      </c>
      <c r="H553" s="32">
        <v>1.0500440042505101</v>
      </c>
      <c r="I553" s="33" t="s">
        <v>21</v>
      </c>
      <c r="J553" s="33" t="s">
        <v>21</v>
      </c>
    </row>
    <row r="554" spans="1:10" ht="17.25" x14ac:dyDescent="0.3">
      <c r="A554" s="28" t="s">
        <v>55</v>
      </c>
      <c r="B554" s="29" t="s">
        <v>25</v>
      </c>
      <c r="C554" s="30" t="s">
        <v>18</v>
      </c>
      <c r="D554" s="30" t="s">
        <v>52</v>
      </c>
      <c r="E554" s="30" t="s">
        <v>20</v>
      </c>
      <c r="F554" s="31">
        <v>129.38999999999999</v>
      </c>
      <c r="G554" s="31">
        <v>123.22340728220688</v>
      </c>
      <c r="H554" s="32">
        <v>1.0500440042505101</v>
      </c>
      <c r="I554" s="33" t="s">
        <v>21</v>
      </c>
      <c r="J554" s="33" t="s">
        <v>21</v>
      </c>
    </row>
    <row r="555" spans="1:10" ht="17.25" x14ac:dyDescent="0.3">
      <c r="A555" s="28" t="s">
        <v>55</v>
      </c>
      <c r="B555" s="29" t="s">
        <v>25</v>
      </c>
      <c r="C555" s="30" t="s">
        <v>18</v>
      </c>
      <c r="D555" s="30" t="s">
        <v>62</v>
      </c>
      <c r="E555" s="30" t="s">
        <v>20</v>
      </c>
      <c r="F555" s="31">
        <v>129.38999999999999</v>
      </c>
      <c r="G555" s="31">
        <v>123.22340728220688</v>
      </c>
      <c r="H555" s="32">
        <v>1.0500440042505101</v>
      </c>
      <c r="I555" s="33" t="s">
        <v>21</v>
      </c>
      <c r="J555" s="33" t="s">
        <v>21</v>
      </c>
    </row>
    <row r="556" spans="1:10" ht="17.25" x14ac:dyDescent="0.3">
      <c r="A556" s="28" t="s">
        <v>55</v>
      </c>
      <c r="B556" s="29" t="s">
        <v>25</v>
      </c>
      <c r="C556" s="30" t="s">
        <v>18</v>
      </c>
      <c r="D556" s="30" t="s">
        <v>63</v>
      </c>
      <c r="E556" s="30" t="s">
        <v>20</v>
      </c>
      <c r="F556" s="31">
        <v>129.38999999999999</v>
      </c>
      <c r="G556" s="31">
        <v>123.22340728220688</v>
      </c>
      <c r="H556" s="32">
        <v>1.0500440042505101</v>
      </c>
      <c r="I556" s="33" t="s">
        <v>21</v>
      </c>
      <c r="J556" s="33" t="s">
        <v>21</v>
      </c>
    </row>
    <row r="557" spans="1:10" ht="17.25" x14ac:dyDescent="0.3">
      <c r="A557" s="28" t="s">
        <v>55</v>
      </c>
      <c r="B557" s="29" t="s">
        <v>26</v>
      </c>
      <c r="C557" s="30" t="s">
        <v>18</v>
      </c>
      <c r="D557" s="30" t="s">
        <v>52</v>
      </c>
      <c r="E557" s="30" t="s">
        <v>20</v>
      </c>
      <c r="F557" s="31">
        <v>129.38999999999999</v>
      </c>
      <c r="G557" s="31">
        <v>123.22340728220688</v>
      </c>
      <c r="H557" s="32">
        <v>1.0500440042505101</v>
      </c>
      <c r="I557" s="33" t="s">
        <v>21</v>
      </c>
      <c r="J557" s="33" t="s">
        <v>21</v>
      </c>
    </row>
    <row r="558" spans="1:10" ht="17.25" x14ac:dyDescent="0.3">
      <c r="A558" s="28" t="s">
        <v>55</v>
      </c>
      <c r="B558" s="29" t="s">
        <v>26</v>
      </c>
      <c r="C558" s="30" t="s">
        <v>18</v>
      </c>
      <c r="D558" s="30" t="s">
        <v>64</v>
      </c>
      <c r="E558" s="30" t="s">
        <v>20</v>
      </c>
      <c r="F558" s="31">
        <v>129.38999999999999</v>
      </c>
      <c r="G558" s="31">
        <v>123.22340728220688</v>
      </c>
      <c r="H558" s="32">
        <v>1.0500440042505101</v>
      </c>
      <c r="I558" s="33" t="s">
        <v>21</v>
      </c>
      <c r="J558" s="33" t="s">
        <v>21</v>
      </c>
    </row>
    <row r="559" spans="1:10" ht="17.25" x14ac:dyDescent="0.3">
      <c r="A559" s="28" t="s">
        <v>55</v>
      </c>
      <c r="B559" s="29" t="s">
        <v>26</v>
      </c>
      <c r="C559" s="30" t="s">
        <v>18</v>
      </c>
      <c r="D559" s="30" t="s">
        <v>65</v>
      </c>
      <c r="E559" s="30" t="s">
        <v>20</v>
      </c>
      <c r="F559" s="31">
        <v>129.38999999999999</v>
      </c>
      <c r="G559" s="31">
        <v>123.22340728220688</v>
      </c>
      <c r="H559" s="32">
        <v>1.0500440042505101</v>
      </c>
      <c r="I559" s="33" t="s">
        <v>21</v>
      </c>
      <c r="J559" s="33" t="s">
        <v>21</v>
      </c>
    </row>
    <row r="560" spans="1:10" ht="17.25" x14ac:dyDescent="0.3">
      <c r="A560" s="28" t="s">
        <v>55</v>
      </c>
      <c r="B560" s="29" t="s">
        <v>26</v>
      </c>
      <c r="C560" s="30" t="s">
        <v>18</v>
      </c>
      <c r="D560" s="30" t="s">
        <v>66</v>
      </c>
      <c r="E560" s="30" t="s">
        <v>20</v>
      </c>
      <c r="F560" s="31">
        <v>129.38999999999999</v>
      </c>
      <c r="G560" s="31">
        <v>123.22340728220688</v>
      </c>
      <c r="H560" s="32">
        <v>1.0500440042505101</v>
      </c>
      <c r="I560" s="33" t="s">
        <v>21</v>
      </c>
      <c r="J560" s="33" t="s">
        <v>21</v>
      </c>
    </row>
    <row r="561" spans="1:10" ht="17.25" x14ac:dyDescent="0.3">
      <c r="A561" s="28" t="s">
        <v>55</v>
      </c>
      <c r="B561" s="29" t="s">
        <v>26</v>
      </c>
      <c r="C561" s="30" t="s">
        <v>18</v>
      </c>
      <c r="D561" s="30" t="s">
        <v>67</v>
      </c>
      <c r="E561" s="30" t="s">
        <v>20</v>
      </c>
      <c r="F561" s="31">
        <v>129.38999999999999</v>
      </c>
      <c r="G561" s="31">
        <v>123.22340728220688</v>
      </c>
      <c r="H561" s="32">
        <v>1.0500440042505101</v>
      </c>
      <c r="I561" s="33" t="s">
        <v>21</v>
      </c>
      <c r="J561" s="33" t="s">
        <v>21</v>
      </c>
    </row>
    <row r="562" spans="1:10" ht="17.25" x14ac:dyDescent="0.3">
      <c r="A562" s="28" t="s">
        <v>55</v>
      </c>
      <c r="B562" s="29" t="s">
        <v>26</v>
      </c>
      <c r="C562" s="30" t="s">
        <v>18</v>
      </c>
      <c r="D562" s="30" t="s">
        <v>68</v>
      </c>
      <c r="E562" s="30" t="s">
        <v>20</v>
      </c>
      <c r="F562" s="31">
        <v>129.38999999999999</v>
      </c>
      <c r="G562" s="31">
        <v>123.22340728220688</v>
      </c>
      <c r="H562" s="32">
        <v>1.0500440042505101</v>
      </c>
      <c r="I562" s="33" t="s">
        <v>21</v>
      </c>
      <c r="J562" s="33" t="s">
        <v>21</v>
      </c>
    </row>
    <row r="563" spans="1:10" ht="17.25" x14ac:dyDescent="0.3">
      <c r="A563" s="28" t="s">
        <v>55</v>
      </c>
      <c r="B563" s="29" t="s">
        <v>26</v>
      </c>
      <c r="C563" s="30" t="s">
        <v>18</v>
      </c>
      <c r="D563" s="30" t="s">
        <v>69</v>
      </c>
      <c r="E563" s="30" t="s">
        <v>20</v>
      </c>
      <c r="F563" s="31">
        <v>129.38999999999999</v>
      </c>
      <c r="G563" s="31">
        <v>123.22340728220688</v>
      </c>
      <c r="H563" s="32">
        <v>1.0500440042505101</v>
      </c>
      <c r="I563" s="33" t="s">
        <v>21</v>
      </c>
      <c r="J563" s="33" t="s">
        <v>21</v>
      </c>
    </row>
    <row r="564" spans="1:10" ht="17.25" x14ac:dyDescent="0.3">
      <c r="A564" s="28" t="s">
        <v>55</v>
      </c>
      <c r="B564" s="29" t="s">
        <v>26</v>
      </c>
      <c r="C564" s="30" t="s">
        <v>18</v>
      </c>
      <c r="D564" s="30" t="s">
        <v>70</v>
      </c>
      <c r="E564" s="30" t="s">
        <v>20</v>
      </c>
      <c r="F564" s="31">
        <v>129.38999999999999</v>
      </c>
      <c r="G564" s="31">
        <v>123.22340728220688</v>
      </c>
      <c r="H564" s="32">
        <v>1.0500440042505101</v>
      </c>
      <c r="I564" s="33" t="s">
        <v>21</v>
      </c>
      <c r="J564" s="33" t="s">
        <v>21</v>
      </c>
    </row>
    <row r="565" spans="1:10" ht="17.25" x14ac:dyDescent="0.3">
      <c r="A565" s="28" t="s">
        <v>76</v>
      </c>
      <c r="B565" s="29" t="s">
        <v>17</v>
      </c>
      <c r="C565" s="30" t="s">
        <v>18</v>
      </c>
      <c r="D565" s="30" t="s">
        <v>19</v>
      </c>
      <c r="E565" s="30" t="s">
        <v>20</v>
      </c>
      <c r="F565" s="31">
        <v>129.9</v>
      </c>
      <c r="G565" s="31">
        <v>123.6993849143103</v>
      </c>
      <c r="H565" s="32">
        <v>1.0501264827629098</v>
      </c>
      <c r="I565" s="33">
        <v>2231</v>
      </c>
      <c r="J565" s="33">
        <v>2197</v>
      </c>
    </row>
    <row r="566" spans="1:10" ht="17.25" x14ac:dyDescent="0.3">
      <c r="A566" s="28" t="s">
        <v>76</v>
      </c>
      <c r="B566" s="29" t="s">
        <v>25</v>
      </c>
      <c r="C566" s="30" t="s">
        <v>18</v>
      </c>
      <c r="D566" s="30" t="s">
        <v>19</v>
      </c>
      <c r="E566" s="30" t="s">
        <v>20</v>
      </c>
      <c r="F566" s="31">
        <v>129.9</v>
      </c>
      <c r="G566" s="31">
        <v>123.6993849143103</v>
      </c>
      <c r="H566" s="32">
        <v>1.0501264827629098</v>
      </c>
      <c r="I566" s="33">
        <v>2231</v>
      </c>
      <c r="J566" s="33">
        <v>2197</v>
      </c>
    </row>
    <row r="567" spans="1:10" ht="17.25" x14ac:dyDescent="0.3">
      <c r="A567" s="28" t="s">
        <v>76</v>
      </c>
      <c r="B567" s="29" t="s">
        <v>26</v>
      </c>
      <c r="C567" s="30" t="s">
        <v>18</v>
      </c>
      <c r="D567" s="30" t="s">
        <v>19</v>
      </c>
      <c r="E567" s="30" t="s">
        <v>20</v>
      </c>
      <c r="F567" s="31">
        <v>129.9</v>
      </c>
      <c r="G567" s="31">
        <v>123.6993849143103</v>
      </c>
      <c r="H567" s="32">
        <v>1.0501264827629098</v>
      </c>
      <c r="I567" s="33">
        <v>2231</v>
      </c>
      <c r="J567" s="33">
        <v>2197</v>
      </c>
    </row>
    <row r="568" spans="1:10" ht="17.25" x14ac:dyDescent="0.3">
      <c r="A568" s="28" t="s">
        <v>76</v>
      </c>
      <c r="B568" s="29" t="s">
        <v>17</v>
      </c>
      <c r="C568" s="30" t="s">
        <v>18</v>
      </c>
      <c r="D568" s="30" t="s">
        <v>22</v>
      </c>
      <c r="E568" s="30" t="s">
        <v>20</v>
      </c>
      <c r="F568" s="31">
        <v>129.9</v>
      </c>
      <c r="G568" s="31">
        <v>123.6993849143103</v>
      </c>
      <c r="H568" s="32">
        <v>1.0501264827629098</v>
      </c>
      <c r="I568" s="33">
        <v>601</v>
      </c>
      <c r="J568" s="33">
        <v>597</v>
      </c>
    </row>
    <row r="569" spans="1:10" ht="17.25" x14ac:dyDescent="0.3">
      <c r="A569" s="28" t="s">
        <v>76</v>
      </c>
      <c r="B569" s="29" t="s">
        <v>25</v>
      </c>
      <c r="C569" s="30" t="s">
        <v>18</v>
      </c>
      <c r="D569" s="30" t="s">
        <v>22</v>
      </c>
      <c r="E569" s="30" t="s">
        <v>20</v>
      </c>
      <c r="F569" s="31">
        <v>129.9</v>
      </c>
      <c r="G569" s="31">
        <v>123.6993849143103</v>
      </c>
      <c r="H569" s="32">
        <v>1.0501264827629098</v>
      </c>
      <c r="I569" s="33">
        <v>601</v>
      </c>
      <c r="J569" s="33">
        <v>597</v>
      </c>
    </row>
    <row r="570" spans="1:10" ht="17.25" x14ac:dyDescent="0.3">
      <c r="A570" s="28" t="s">
        <v>76</v>
      </c>
      <c r="B570" s="29" t="s">
        <v>26</v>
      </c>
      <c r="C570" s="30" t="s">
        <v>18</v>
      </c>
      <c r="D570" s="30" t="s">
        <v>22</v>
      </c>
      <c r="E570" s="30" t="s">
        <v>20</v>
      </c>
      <c r="F570" s="31">
        <v>129.9</v>
      </c>
      <c r="G570" s="31">
        <v>123.6993849143103</v>
      </c>
      <c r="H570" s="32">
        <v>1.0501264827629098</v>
      </c>
      <c r="I570" s="33">
        <v>601</v>
      </c>
      <c r="J570" s="33">
        <v>597</v>
      </c>
    </row>
    <row r="571" spans="1:10" ht="17.25" x14ac:dyDescent="0.3">
      <c r="A571" s="28" t="s">
        <v>77</v>
      </c>
      <c r="B571" s="29" t="s">
        <v>17</v>
      </c>
      <c r="C571" s="30" t="s">
        <v>18</v>
      </c>
      <c r="D571" s="30" t="s">
        <v>19</v>
      </c>
      <c r="E571" s="30" t="s">
        <v>20</v>
      </c>
      <c r="F571" s="31">
        <v>144.1</v>
      </c>
      <c r="G571" s="31">
        <v>137.2034351962069</v>
      </c>
      <c r="H571" s="32">
        <v>1.0502652487813495</v>
      </c>
      <c r="I571" s="33">
        <v>1489</v>
      </c>
      <c r="J571" s="33">
        <v>1485</v>
      </c>
    </row>
    <row r="572" spans="1:10" ht="17.25" x14ac:dyDescent="0.3">
      <c r="A572" s="28" t="s">
        <v>77</v>
      </c>
      <c r="B572" s="29" t="s">
        <v>25</v>
      </c>
      <c r="C572" s="30" t="s">
        <v>18</v>
      </c>
      <c r="D572" s="30" t="s">
        <v>19</v>
      </c>
      <c r="E572" s="30" t="s">
        <v>20</v>
      </c>
      <c r="F572" s="31">
        <v>144.1</v>
      </c>
      <c r="G572" s="31">
        <v>137.2034351962069</v>
      </c>
      <c r="H572" s="32">
        <v>1.0502652487813495</v>
      </c>
      <c r="I572" s="33">
        <v>1489</v>
      </c>
      <c r="J572" s="33">
        <v>1485</v>
      </c>
    </row>
    <row r="573" spans="1:10" ht="17.25" x14ac:dyDescent="0.3">
      <c r="A573" s="28" t="s">
        <v>77</v>
      </c>
      <c r="B573" s="29" t="s">
        <v>26</v>
      </c>
      <c r="C573" s="30" t="s">
        <v>18</v>
      </c>
      <c r="D573" s="30" t="s">
        <v>19</v>
      </c>
      <c r="E573" s="30" t="s">
        <v>20</v>
      </c>
      <c r="F573" s="31">
        <v>144.1</v>
      </c>
      <c r="G573" s="31">
        <v>137.2034351962069</v>
      </c>
      <c r="H573" s="32">
        <v>1.0502652487813495</v>
      </c>
      <c r="I573" s="33">
        <v>1489</v>
      </c>
      <c r="J573" s="33">
        <v>1485</v>
      </c>
    </row>
    <row r="574" spans="1:10" ht="17.25" x14ac:dyDescent="0.3">
      <c r="A574" s="28" t="s">
        <v>77</v>
      </c>
      <c r="B574" s="29" t="s">
        <v>17</v>
      </c>
      <c r="C574" s="30" t="s">
        <v>18</v>
      </c>
      <c r="D574" s="30" t="s">
        <v>22</v>
      </c>
      <c r="E574" s="30" t="s">
        <v>20</v>
      </c>
      <c r="F574" s="31">
        <v>144.1</v>
      </c>
      <c r="G574" s="31">
        <v>137.2034351962069</v>
      </c>
      <c r="H574" s="32">
        <v>1.0502652487813495</v>
      </c>
      <c r="I574" s="33">
        <v>446</v>
      </c>
      <c r="J574" s="33">
        <v>445</v>
      </c>
    </row>
    <row r="575" spans="1:10" ht="17.25" x14ac:dyDescent="0.3">
      <c r="A575" s="28" t="s">
        <v>77</v>
      </c>
      <c r="B575" s="29" t="s">
        <v>25</v>
      </c>
      <c r="C575" s="30" t="s">
        <v>18</v>
      </c>
      <c r="D575" s="30" t="s">
        <v>22</v>
      </c>
      <c r="E575" s="30" t="s">
        <v>20</v>
      </c>
      <c r="F575" s="31">
        <v>144.1</v>
      </c>
      <c r="G575" s="31">
        <v>137.2034351962069</v>
      </c>
      <c r="H575" s="32">
        <v>1.0502652487813495</v>
      </c>
      <c r="I575" s="33">
        <v>446</v>
      </c>
      <c r="J575" s="33">
        <v>445</v>
      </c>
    </row>
    <row r="576" spans="1:10" ht="17.25" x14ac:dyDescent="0.3">
      <c r="A576" s="28" t="s">
        <v>77</v>
      </c>
      <c r="B576" s="29" t="s">
        <v>26</v>
      </c>
      <c r="C576" s="30" t="s">
        <v>18</v>
      </c>
      <c r="D576" s="30" t="s">
        <v>22</v>
      </c>
      <c r="E576" s="30" t="s">
        <v>20</v>
      </c>
      <c r="F576" s="31">
        <v>144.1</v>
      </c>
      <c r="G576" s="31">
        <v>137.2034351962069</v>
      </c>
      <c r="H576" s="32">
        <v>1.0502652487813495</v>
      </c>
      <c r="I576" s="33">
        <v>446</v>
      </c>
      <c r="J576" s="33">
        <v>445</v>
      </c>
    </row>
    <row r="577" spans="1:10" ht="17.25" x14ac:dyDescent="0.3">
      <c r="A577" s="28" t="s">
        <v>78</v>
      </c>
      <c r="B577" s="29" t="s">
        <v>17</v>
      </c>
      <c r="C577" s="30" t="s">
        <v>18</v>
      </c>
      <c r="D577" s="30" t="s">
        <v>19</v>
      </c>
      <c r="E577" s="30" t="s">
        <v>20</v>
      </c>
      <c r="F577" s="31">
        <v>116.39</v>
      </c>
      <c r="G577" s="31">
        <v>110.79600913741382</v>
      </c>
      <c r="H577" s="32">
        <v>1.0504891007008048</v>
      </c>
      <c r="I577" s="33">
        <v>9421</v>
      </c>
      <c r="J577" s="33">
        <v>8312</v>
      </c>
    </row>
    <row r="578" spans="1:10" ht="17.25" x14ac:dyDescent="0.3">
      <c r="A578" s="28" t="s">
        <v>78</v>
      </c>
      <c r="B578" s="29" t="s">
        <v>25</v>
      </c>
      <c r="C578" s="30" t="s">
        <v>18</v>
      </c>
      <c r="D578" s="30" t="s">
        <v>19</v>
      </c>
      <c r="E578" s="30" t="s">
        <v>20</v>
      </c>
      <c r="F578" s="31">
        <v>116.39</v>
      </c>
      <c r="G578" s="31">
        <v>110.79600913741382</v>
      </c>
      <c r="H578" s="32">
        <v>1.0504891007008048</v>
      </c>
      <c r="I578" s="33">
        <v>9421</v>
      </c>
      <c r="J578" s="33">
        <v>8312</v>
      </c>
    </row>
    <row r="579" spans="1:10" ht="17.25" x14ac:dyDescent="0.3">
      <c r="A579" s="28" t="s">
        <v>78</v>
      </c>
      <c r="B579" s="29" t="s">
        <v>26</v>
      </c>
      <c r="C579" s="30" t="s">
        <v>18</v>
      </c>
      <c r="D579" s="30" t="s">
        <v>19</v>
      </c>
      <c r="E579" s="30" t="s">
        <v>20</v>
      </c>
      <c r="F579" s="31">
        <v>116.39</v>
      </c>
      <c r="G579" s="31">
        <v>110.79600913741382</v>
      </c>
      <c r="H579" s="32">
        <v>1.0504891007008048</v>
      </c>
      <c r="I579" s="33">
        <v>9421</v>
      </c>
      <c r="J579" s="33">
        <v>8312</v>
      </c>
    </row>
    <row r="580" spans="1:10" ht="17.25" x14ac:dyDescent="0.3">
      <c r="A580" s="28" t="s">
        <v>78</v>
      </c>
      <c r="B580" s="29" t="s">
        <v>17</v>
      </c>
      <c r="C580" s="30" t="s">
        <v>18</v>
      </c>
      <c r="D580" s="30" t="s">
        <v>22</v>
      </c>
      <c r="E580" s="30" t="s">
        <v>20</v>
      </c>
      <c r="F580" s="31">
        <v>116.39</v>
      </c>
      <c r="G580" s="31">
        <v>110.79600913741382</v>
      </c>
      <c r="H580" s="32">
        <v>1.0504891007008048</v>
      </c>
      <c r="I580" s="33">
        <v>3056</v>
      </c>
      <c r="J580" s="33">
        <v>2753</v>
      </c>
    </row>
    <row r="581" spans="1:10" ht="17.25" x14ac:dyDescent="0.3">
      <c r="A581" s="28" t="s">
        <v>78</v>
      </c>
      <c r="B581" s="29" t="s">
        <v>25</v>
      </c>
      <c r="C581" s="30" t="s">
        <v>18</v>
      </c>
      <c r="D581" s="30" t="s">
        <v>22</v>
      </c>
      <c r="E581" s="30" t="s">
        <v>20</v>
      </c>
      <c r="F581" s="31">
        <v>116.39</v>
      </c>
      <c r="G581" s="31">
        <v>110.79600913741382</v>
      </c>
      <c r="H581" s="32">
        <v>1.0504891007008048</v>
      </c>
      <c r="I581" s="33">
        <v>3056</v>
      </c>
      <c r="J581" s="33">
        <v>2753</v>
      </c>
    </row>
    <row r="582" spans="1:10" ht="17.25" x14ac:dyDescent="0.3">
      <c r="A582" s="28" t="s">
        <v>78</v>
      </c>
      <c r="B582" s="29" t="s">
        <v>26</v>
      </c>
      <c r="C582" s="30" t="s">
        <v>18</v>
      </c>
      <c r="D582" s="30" t="s">
        <v>22</v>
      </c>
      <c r="E582" s="30" t="s">
        <v>20</v>
      </c>
      <c r="F582" s="31">
        <v>116.39</v>
      </c>
      <c r="G582" s="31">
        <v>110.79600913741382</v>
      </c>
      <c r="H582" s="32">
        <v>1.0504891007008048</v>
      </c>
      <c r="I582" s="33">
        <v>3056</v>
      </c>
      <c r="J582" s="33">
        <v>2753</v>
      </c>
    </row>
    <row r="583" spans="1:10" ht="17.25" x14ac:dyDescent="0.3">
      <c r="A583" s="28" t="s">
        <v>79</v>
      </c>
      <c r="B583" s="29" t="s">
        <v>17</v>
      </c>
      <c r="C583" s="30" t="s">
        <v>18</v>
      </c>
      <c r="D583" s="30" t="s">
        <v>19</v>
      </c>
      <c r="E583" s="30" t="s">
        <v>20</v>
      </c>
      <c r="F583" s="31">
        <v>109.69</v>
      </c>
      <c r="G583" s="31">
        <v>104.36077334810344</v>
      </c>
      <c r="H583" s="32">
        <v>1.0510654193230298</v>
      </c>
      <c r="I583" s="33">
        <v>32078</v>
      </c>
      <c r="J583" s="33">
        <v>25635</v>
      </c>
    </row>
    <row r="584" spans="1:10" ht="17.25" x14ac:dyDescent="0.3">
      <c r="A584" s="28" t="s">
        <v>79</v>
      </c>
      <c r="B584" s="29" t="s">
        <v>25</v>
      </c>
      <c r="C584" s="30" t="s">
        <v>18</v>
      </c>
      <c r="D584" s="30" t="s">
        <v>19</v>
      </c>
      <c r="E584" s="30" t="s">
        <v>20</v>
      </c>
      <c r="F584" s="31">
        <v>109.69</v>
      </c>
      <c r="G584" s="31">
        <v>104.36077334810344</v>
      </c>
      <c r="H584" s="32">
        <v>1.0510654193230298</v>
      </c>
      <c r="I584" s="33">
        <v>32078</v>
      </c>
      <c r="J584" s="33">
        <v>25635</v>
      </c>
    </row>
    <row r="585" spans="1:10" ht="17.25" x14ac:dyDescent="0.3">
      <c r="A585" s="28" t="s">
        <v>79</v>
      </c>
      <c r="B585" s="29" t="s">
        <v>26</v>
      </c>
      <c r="C585" s="30" t="s">
        <v>18</v>
      </c>
      <c r="D585" s="30" t="s">
        <v>19</v>
      </c>
      <c r="E585" s="30" t="s">
        <v>20</v>
      </c>
      <c r="F585" s="31">
        <v>109.69</v>
      </c>
      <c r="G585" s="31">
        <v>104.36077334810344</v>
      </c>
      <c r="H585" s="32">
        <v>1.0510654193230298</v>
      </c>
      <c r="I585" s="33">
        <v>32078</v>
      </c>
      <c r="J585" s="33">
        <v>25635</v>
      </c>
    </row>
    <row r="586" spans="1:10" ht="17.25" x14ac:dyDescent="0.3">
      <c r="A586" s="28" t="s">
        <v>79</v>
      </c>
      <c r="B586" s="29" t="s">
        <v>17</v>
      </c>
      <c r="C586" s="30" t="s">
        <v>18</v>
      </c>
      <c r="D586" s="30" t="s">
        <v>22</v>
      </c>
      <c r="E586" s="30" t="s">
        <v>20</v>
      </c>
      <c r="F586" s="31">
        <v>109.69</v>
      </c>
      <c r="G586" s="31">
        <v>104.36077334810344</v>
      </c>
      <c r="H586" s="32">
        <v>1.0510654193230298</v>
      </c>
      <c r="I586" s="33">
        <v>9943</v>
      </c>
      <c r="J586" s="33">
        <v>7559</v>
      </c>
    </row>
    <row r="587" spans="1:10" ht="17.25" x14ac:dyDescent="0.3">
      <c r="A587" s="28" t="s">
        <v>79</v>
      </c>
      <c r="B587" s="29" t="s">
        <v>25</v>
      </c>
      <c r="C587" s="30" t="s">
        <v>18</v>
      </c>
      <c r="D587" s="30" t="s">
        <v>22</v>
      </c>
      <c r="E587" s="30" t="s">
        <v>20</v>
      </c>
      <c r="F587" s="31">
        <v>109.69</v>
      </c>
      <c r="G587" s="31">
        <v>104.36077334810344</v>
      </c>
      <c r="H587" s="32">
        <v>1.0510654193230298</v>
      </c>
      <c r="I587" s="33">
        <v>9943</v>
      </c>
      <c r="J587" s="33">
        <v>7559</v>
      </c>
    </row>
    <row r="588" spans="1:10" ht="17.25" x14ac:dyDescent="0.3">
      <c r="A588" s="28" t="s">
        <v>79</v>
      </c>
      <c r="B588" s="29" t="s">
        <v>26</v>
      </c>
      <c r="C588" s="30" t="s">
        <v>18</v>
      </c>
      <c r="D588" s="30" t="s">
        <v>22</v>
      </c>
      <c r="E588" s="30" t="s">
        <v>20</v>
      </c>
      <c r="F588" s="31">
        <v>109.69</v>
      </c>
      <c r="G588" s="31">
        <v>104.36077334810344</v>
      </c>
      <c r="H588" s="32">
        <v>1.0510654193230298</v>
      </c>
      <c r="I588" s="33">
        <v>9943</v>
      </c>
      <c r="J588" s="33">
        <v>7559</v>
      </c>
    </row>
    <row r="589" spans="1:10" ht="17.25" x14ac:dyDescent="0.3">
      <c r="A589" s="28" t="s">
        <v>80</v>
      </c>
      <c r="B589" s="29" t="s">
        <v>17</v>
      </c>
      <c r="C589" s="30" t="s">
        <v>18</v>
      </c>
      <c r="D589" s="30" t="s">
        <v>19</v>
      </c>
      <c r="E589" s="30" t="s">
        <v>20</v>
      </c>
      <c r="F589" s="31">
        <v>126.83</v>
      </c>
      <c r="G589" s="31">
        <v>120.51641123655175</v>
      </c>
      <c r="H589" s="32">
        <v>1.0523877926555234</v>
      </c>
      <c r="I589" s="33">
        <v>6852</v>
      </c>
      <c r="J589" s="33">
        <v>6760</v>
      </c>
    </row>
    <row r="590" spans="1:10" ht="17.25" x14ac:dyDescent="0.3">
      <c r="A590" s="28" t="s">
        <v>80</v>
      </c>
      <c r="B590" s="29" t="s">
        <v>25</v>
      </c>
      <c r="C590" s="30" t="s">
        <v>18</v>
      </c>
      <c r="D590" s="30" t="s">
        <v>19</v>
      </c>
      <c r="E590" s="30" t="s">
        <v>20</v>
      </c>
      <c r="F590" s="31">
        <v>126.83</v>
      </c>
      <c r="G590" s="31">
        <v>120.51641123655175</v>
      </c>
      <c r="H590" s="32">
        <v>1.0523877926555234</v>
      </c>
      <c r="I590" s="33">
        <v>6852</v>
      </c>
      <c r="J590" s="33">
        <v>6760</v>
      </c>
    </row>
    <row r="591" spans="1:10" ht="17.25" x14ac:dyDescent="0.3">
      <c r="A591" s="28" t="s">
        <v>80</v>
      </c>
      <c r="B591" s="29" t="s">
        <v>26</v>
      </c>
      <c r="C591" s="30" t="s">
        <v>18</v>
      </c>
      <c r="D591" s="30" t="s">
        <v>19</v>
      </c>
      <c r="E591" s="30" t="s">
        <v>20</v>
      </c>
      <c r="F591" s="31">
        <v>126.83</v>
      </c>
      <c r="G591" s="31">
        <v>120.51641123655175</v>
      </c>
      <c r="H591" s="32">
        <v>1.0523877926555234</v>
      </c>
      <c r="I591" s="33">
        <v>6852</v>
      </c>
      <c r="J591" s="33">
        <v>6760</v>
      </c>
    </row>
    <row r="592" spans="1:10" ht="17.25" x14ac:dyDescent="0.3">
      <c r="A592" s="28" t="s">
        <v>80</v>
      </c>
      <c r="B592" s="29" t="s">
        <v>17</v>
      </c>
      <c r="C592" s="30" t="s">
        <v>18</v>
      </c>
      <c r="D592" s="30" t="s">
        <v>22</v>
      </c>
      <c r="E592" s="30" t="s">
        <v>20</v>
      </c>
      <c r="F592" s="31">
        <v>126.83</v>
      </c>
      <c r="G592" s="31">
        <v>120.51641123655175</v>
      </c>
      <c r="H592" s="32">
        <v>1.0523877926555234</v>
      </c>
      <c r="I592" s="33">
        <v>2783</v>
      </c>
      <c r="J592" s="33">
        <v>2737</v>
      </c>
    </row>
    <row r="593" spans="1:10" ht="17.25" x14ac:dyDescent="0.3">
      <c r="A593" s="28" t="s">
        <v>80</v>
      </c>
      <c r="B593" s="29" t="s">
        <v>25</v>
      </c>
      <c r="C593" s="30" t="s">
        <v>18</v>
      </c>
      <c r="D593" s="30" t="s">
        <v>22</v>
      </c>
      <c r="E593" s="30" t="s">
        <v>20</v>
      </c>
      <c r="F593" s="31">
        <v>126.83</v>
      </c>
      <c r="G593" s="31">
        <v>120.51641123655175</v>
      </c>
      <c r="H593" s="32">
        <v>1.0523877926555234</v>
      </c>
      <c r="I593" s="33">
        <v>2783</v>
      </c>
      <c r="J593" s="33">
        <v>2737</v>
      </c>
    </row>
    <row r="594" spans="1:10" ht="17.25" x14ac:dyDescent="0.3">
      <c r="A594" s="28" t="s">
        <v>80</v>
      </c>
      <c r="B594" s="29" t="s">
        <v>26</v>
      </c>
      <c r="C594" s="30" t="s">
        <v>18</v>
      </c>
      <c r="D594" s="30" t="s">
        <v>22</v>
      </c>
      <c r="E594" s="30" t="s">
        <v>20</v>
      </c>
      <c r="F594" s="31">
        <v>126.83</v>
      </c>
      <c r="G594" s="31">
        <v>120.51641123655175</v>
      </c>
      <c r="H594" s="32">
        <v>1.0523877926555234</v>
      </c>
      <c r="I594" s="33">
        <v>2783</v>
      </c>
      <c r="J594" s="33">
        <v>2737</v>
      </c>
    </row>
    <row r="595" spans="1:10" ht="17.25" x14ac:dyDescent="0.3">
      <c r="A595" s="28" t="s">
        <v>81</v>
      </c>
      <c r="B595" s="29" t="s">
        <v>17</v>
      </c>
      <c r="C595" s="30" t="s">
        <v>18</v>
      </c>
      <c r="D595" s="30" t="s">
        <v>19</v>
      </c>
      <c r="E595" s="30" t="s">
        <v>20</v>
      </c>
      <c r="F595" s="31">
        <v>148.78</v>
      </c>
      <c r="G595" s="31">
        <v>141.02131489913793</v>
      </c>
      <c r="H595" s="32">
        <v>1.0550178184511418</v>
      </c>
      <c r="I595" s="33">
        <v>3249</v>
      </c>
      <c r="J595" s="33">
        <v>3229</v>
      </c>
    </row>
    <row r="596" spans="1:10" ht="17.25" x14ac:dyDescent="0.3">
      <c r="A596" s="28" t="s">
        <v>81</v>
      </c>
      <c r="B596" s="29" t="s">
        <v>25</v>
      </c>
      <c r="C596" s="30" t="s">
        <v>18</v>
      </c>
      <c r="D596" s="30" t="s">
        <v>19</v>
      </c>
      <c r="E596" s="30" t="s">
        <v>20</v>
      </c>
      <c r="F596" s="31">
        <v>148.78</v>
      </c>
      <c r="G596" s="31">
        <v>141.02131489913793</v>
      </c>
      <c r="H596" s="32">
        <v>1.0550178184511418</v>
      </c>
      <c r="I596" s="33">
        <v>3249</v>
      </c>
      <c r="J596" s="33">
        <v>3229</v>
      </c>
    </row>
    <row r="597" spans="1:10" ht="17.25" x14ac:dyDescent="0.3">
      <c r="A597" s="28" t="s">
        <v>81</v>
      </c>
      <c r="B597" s="29" t="s">
        <v>26</v>
      </c>
      <c r="C597" s="30" t="s">
        <v>18</v>
      </c>
      <c r="D597" s="30" t="s">
        <v>19</v>
      </c>
      <c r="E597" s="30" t="s">
        <v>20</v>
      </c>
      <c r="F597" s="31">
        <v>148.78</v>
      </c>
      <c r="G597" s="31">
        <v>141.02131489913793</v>
      </c>
      <c r="H597" s="32">
        <v>1.0550178184511418</v>
      </c>
      <c r="I597" s="33">
        <v>3249</v>
      </c>
      <c r="J597" s="33">
        <v>3229</v>
      </c>
    </row>
    <row r="598" spans="1:10" ht="17.25" x14ac:dyDescent="0.3">
      <c r="A598" s="28" t="s">
        <v>81</v>
      </c>
      <c r="B598" s="29" t="s">
        <v>17</v>
      </c>
      <c r="C598" s="30" t="s">
        <v>18</v>
      </c>
      <c r="D598" s="30" t="s">
        <v>22</v>
      </c>
      <c r="E598" s="30" t="s">
        <v>20</v>
      </c>
      <c r="F598" s="31">
        <v>148.78</v>
      </c>
      <c r="G598" s="31">
        <v>141.02131489913793</v>
      </c>
      <c r="H598" s="32">
        <v>1.0550178184511418</v>
      </c>
      <c r="I598" s="33">
        <v>1337</v>
      </c>
      <c r="J598" s="33">
        <v>1319</v>
      </c>
    </row>
    <row r="599" spans="1:10" ht="17.25" x14ac:dyDescent="0.3">
      <c r="A599" s="28" t="s">
        <v>81</v>
      </c>
      <c r="B599" s="29" t="s">
        <v>25</v>
      </c>
      <c r="C599" s="30" t="s">
        <v>18</v>
      </c>
      <c r="D599" s="30" t="s">
        <v>22</v>
      </c>
      <c r="E599" s="30" t="s">
        <v>20</v>
      </c>
      <c r="F599" s="31">
        <v>148.78</v>
      </c>
      <c r="G599" s="31">
        <v>141.02131489913793</v>
      </c>
      <c r="H599" s="32">
        <v>1.0550178184511418</v>
      </c>
      <c r="I599" s="33">
        <v>1337</v>
      </c>
      <c r="J599" s="33">
        <v>1319</v>
      </c>
    </row>
    <row r="600" spans="1:10" ht="17.25" x14ac:dyDescent="0.3">
      <c r="A600" s="28" t="s">
        <v>81</v>
      </c>
      <c r="B600" s="29" t="s">
        <v>26</v>
      </c>
      <c r="C600" s="30" t="s">
        <v>18</v>
      </c>
      <c r="D600" s="30" t="s">
        <v>22</v>
      </c>
      <c r="E600" s="30" t="s">
        <v>20</v>
      </c>
      <c r="F600" s="31">
        <v>148.78</v>
      </c>
      <c r="G600" s="31">
        <v>141.02131489913793</v>
      </c>
      <c r="H600" s="32">
        <v>1.0550178184511418</v>
      </c>
      <c r="I600" s="33">
        <v>1337</v>
      </c>
      <c r="J600" s="33">
        <v>1319</v>
      </c>
    </row>
    <row r="601" spans="1:10" ht="17.25" x14ac:dyDescent="0.3">
      <c r="A601" s="28" t="s">
        <v>56</v>
      </c>
      <c r="B601" s="29" t="s">
        <v>25</v>
      </c>
      <c r="C601" s="30" t="s">
        <v>18</v>
      </c>
      <c r="D601" s="30" t="s">
        <v>60</v>
      </c>
      <c r="E601" s="30" t="s">
        <v>20</v>
      </c>
      <c r="F601" s="31">
        <v>13.37</v>
      </c>
      <c r="G601" s="31">
        <v>12.646429123353446</v>
      </c>
      <c r="H601" s="32">
        <v>1.0572154297144936</v>
      </c>
      <c r="I601" s="33" t="s">
        <v>21</v>
      </c>
      <c r="J601" s="33" t="s">
        <v>21</v>
      </c>
    </row>
    <row r="602" spans="1:10" ht="17.25" x14ac:dyDescent="0.3">
      <c r="A602" s="28" t="s">
        <v>56</v>
      </c>
      <c r="B602" s="29" t="s">
        <v>25</v>
      </c>
      <c r="C602" s="30" t="s">
        <v>18</v>
      </c>
      <c r="D602" s="30" t="s">
        <v>61</v>
      </c>
      <c r="E602" s="30" t="s">
        <v>20</v>
      </c>
      <c r="F602" s="31">
        <v>13.37</v>
      </c>
      <c r="G602" s="31">
        <v>12.646429123353446</v>
      </c>
      <c r="H602" s="32">
        <v>1.0572154297144936</v>
      </c>
      <c r="I602" s="33" t="s">
        <v>21</v>
      </c>
      <c r="J602" s="33" t="s">
        <v>21</v>
      </c>
    </row>
    <row r="603" spans="1:10" ht="17.25" x14ac:dyDescent="0.3">
      <c r="A603" s="28" t="s">
        <v>56</v>
      </c>
      <c r="B603" s="29" t="s">
        <v>17</v>
      </c>
      <c r="C603" s="30" t="s">
        <v>18</v>
      </c>
      <c r="D603" s="30" t="s">
        <v>52</v>
      </c>
      <c r="E603" s="30" t="s">
        <v>20</v>
      </c>
      <c r="F603" s="31">
        <v>13.37</v>
      </c>
      <c r="G603" s="31">
        <v>12.646429123353446</v>
      </c>
      <c r="H603" s="32">
        <v>1.0572154297144936</v>
      </c>
      <c r="I603" s="33" t="s">
        <v>21</v>
      </c>
      <c r="J603" s="33" t="s">
        <v>21</v>
      </c>
    </row>
    <row r="604" spans="1:10" ht="17.25" x14ac:dyDescent="0.3">
      <c r="A604" s="28" t="s">
        <v>56</v>
      </c>
      <c r="B604" s="29" t="s">
        <v>25</v>
      </c>
      <c r="C604" s="30" t="s">
        <v>18</v>
      </c>
      <c r="D604" s="30" t="s">
        <v>52</v>
      </c>
      <c r="E604" s="30" t="s">
        <v>20</v>
      </c>
      <c r="F604" s="31">
        <v>13.37</v>
      </c>
      <c r="G604" s="31">
        <v>12.646429123353446</v>
      </c>
      <c r="H604" s="32">
        <v>1.0572154297144936</v>
      </c>
      <c r="I604" s="33" t="s">
        <v>21</v>
      </c>
      <c r="J604" s="33" t="s">
        <v>21</v>
      </c>
    </row>
    <row r="605" spans="1:10" ht="17.25" x14ac:dyDescent="0.3">
      <c r="A605" s="28" t="s">
        <v>56</v>
      </c>
      <c r="B605" s="29" t="s">
        <v>25</v>
      </c>
      <c r="C605" s="30" t="s">
        <v>18</v>
      </c>
      <c r="D605" s="30" t="s">
        <v>62</v>
      </c>
      <c r="E605" s="30" t="s">
        <v>20</v>
      </c>
      <c r="F605" s="31">
        <v>13.37</v>
      </c>
      <c r="G605" s="31">
        <v>12.646429123353446</v>
      </c>
      <c r="H605" s="32">
        <v>1.0572154297144936</v>
      </c>
      <c r="I605" s="33" t="s">
        <v>21</v>
      </c>
      <c r="J605" s="33" t="s">
        <v>21</v>
      </c>
    </row>
    <row r="606" spans="1:10" ht="17.25" x14ac:dyDescent="0.3">
      <c r="A606" s="28" t="s">
        <v>56</v>
      </c>
      <c r="B606" s="29" t="s">
        <v>25</v>
      </c>
      <c r="C606" s="30" t="s">
        <v>18</v>
      </c>
      <c r="D606" s="30" t="s">
        <v>63</v>
      </c>
      <c r="E606" s="30" t="s">
        <v>20</v>
      </c>
      <c r="F606" s="31">
        <v>13.37</v>
      </c>
      <c r="G606" s="31">
        <v>12.646429123353446</v>
      </c>
      <c r="H606" s="32">
        <v>1.0572154297144936</v>
      </c>
      <c r="I606" s="33" t="s">
        <v>21</v>
      </c>
      <c r="J606" s="33" t="s">
        <v>21</v>
      </c>
    </row>
    <row r="607" spans="1:10" ht="17.25" x14ac:dyDescent="0.3">
      <c r="A607" s="28" t="s">
        <v>56</v>
      </c>
      <c r="B607" s="29" t="s">
        <v>26</v>
      </c>
      <c r="C607" s="30" t="s">
        <v>18</v>
      </c>
      <c r="D607" s="30" t="s">
        <v>52</v>
      </c>
      <c r="E607" s="30" t="s">
        <v>20</v>
      </c>
      <c r="F607" s="31">
        <v>13.37</v>
      </c>
      <c r="G607" s="31">
        <v>12.646429123353446</v>
      </c>
      <c r="H607" s="32">
        <v>1.0572154297144936</v>
      </c>
      <c r="I607" s="33" t="s">
        <v>21</v>
      </c>
      <c r="J607" s="33" t="s">
        <v>21</v>
      </c>
    </row>
    <row r="608" spans="1:10" ht="17.25" x14ac:dyDescent="0.3">
      <c r="A608" s="28" t="s">
        <v>56</v>
      </c>
      <c r="B608" s="29" t="s">
        <v>26</v>
      </c>
      <c r="C608" s="30" t="s">
        <v>18</v>
      </c>
      <c r="D608" s="30" t="s">
        <v>64</v>
      </c>
      <c r="E608" s="30" t="s">
        <v>20</v>
      </c>
      <c r="F608" s="31">
        <v>13.37</v>
      </c>
      <c r="G608" s="31">
        <v>12.646429123353446</v>
      </c>
      <c r="H608" s="32">
        <v>1.0572154297144936</v>
      </c>
      <c r="I608" s="33" t="s">
        <v>21</v>
      </c>
      <c r="J608" s="33" t="s">
        <v>21</v>
      </c>
    </row>
    <row r="609" spans="1:10" ht="17.25" x14ac:dyDescent="0.3">
      <c r="A609" s="28" t="s">
        <v>56</v>
      </c>
      <c r="B609" s="29" t="s">
        <v>26</v>
      </c>
      <c r="C609" s="30" t="s">
        <v>18</v>
      </c>
      <c r="D609" s="30" t="s">
        <v>65</v>
      </c>
      <c r="E609" s="30" t="s">
        <v>20</v>
      </c>
      <c r="F609" s="31">
        <v>13.37</v>
      </c>
      <c r="G609" s="31">
        <v>12.646429123353446</v>
      </c>
      <c r="H609" s="32">
        <v>1.0572154297144936</v>
      </c>
      <c r="I609" s="33" t="s">
        <v>21</v>
      </c>
      <c r="J609" s="33" t="s">
        <v>21</v>
      </c>
    </row>
    <row r="610" spans="1:10" ht="17.25" x14ac:dyDescent="0.3">
      <c r="A610" s="28" t="s">
        <v>56</v>
      </c>
      <c r="B610" s="29" t="s">
        <v>26</v>
      </c>
      <c r="C610" s="30" t="s">
        <v>18</v>
      </c>
      <c r="D610" s="30" t="s">
        <v>66</v>
      </c>
      <c r="E610" s="30" t="s">
        <v>20</v>
      </c>
      <c r="F610" s="31">
        <v>13.37</v>
      </c>
      <c r="G610" s="31">
        <v>12.646429123353446</v>
      </c>
      <c r="H610" s="32">
        <v>1.0572154297144936</v>
      </c>
      <c r="I610" s="33" t="s">
        <v>21</v>
      </c>
      <c r="J610" s="33" t="s">
        <v>21</v>
      </c>
    </row>
    <row r="611" spans="1:10" ht="17.25" x14ac:dyDescent="0.3">
      <c r="A611" s="28" t="s">
        <v>56</v>
      </c>
      <c r="B611" s="29" t="s">
        <v>26</v>
      </c>
      <c r="C611" s="30" t="s">
        <v>18</v>
      </c>
      <c r="D611" s="30" t="s">
        <v>67</v>
      </c>
      <c r="E611" s="30" t="s">
        <v>20</v>
      </c>
      <c r="F611" s="31">
        <v>13.37</v>
      </c>
      <c r="G611" s="31">
        <v>12.646429123353446</v>
      </c>
      <c r="H611" s="32">
        <v>1.0572154297144936</v>
      </c>
      <c r="I611" s="33" t="s">
        <v>21</v>
      </c>
      <c r="J611" s="33" t="s">
        <v>21</v>
      </c>
    </row>
    <row r="612" spans="1:10" ht="17.25" x14ac:dyDescent="0.3">
      <c r="A612" s="28" t="s">
        <v>56</v>
      </c>
      <c r="B612" s="29" t="s">
        <v>26</v>
      </c>
      <c r="C612" s="30" t="s">
        <v>18</v>
      </c>
      <c r="D612" s="30" t="s">
        <v>68</v>
      </c>
      <c r="E612" s="30" t="s">
        <v>20</v>
      </c>
      <c r="F612" s="31">
        <v>13.37</v>
      </c>
      <c r="G612" s="31">
        <v>12.646429123353446</v>
      </c>
      <c r="H612" s="32">
        <v>1.0572154297144936</v>
      </c>
      <c r="I612" s="33" t="s">
        <v>21</v>
      </c>
      <c r="J612" s="33" t="s">
        <v>21</v>
      </c>
    </row>
    <row r="613" spans="1:10" ht="17.25" x14ac:dyDescent="0.3">
      <c r="A613" s="28" t="s">
        <v>56</v>
      </c>
      <c r="B613" s="29" t="s">
        <v>26</v>
      </c>
      <c r="C613" s="30" t="s">
        <v>18</v>
      </c>
      <c r="D613" s="30" t="s">
        <v>69</v>
      </c>
      <c r="E613" s="30" t="s">
        <v>20</v>
      </c>
      <c r="F613" s="31">
        <v>13.37</v>
      </c>
      <c r="G613" s="31">
        <v>12.646429123353446</v>
      </c>
      <c r="H613" s="32">
        <v>1.0572154297144936</v>
      </c>
      <c r="I613" s="33" t="s">
        <v>21</v>
      </c>
      <c r="J613" s="33" t="s">
        <v>21</v>
      </c>
    </row>
    <row r="614" spans="1:10" ht="17.25" x14ac:dyDescent="0.3">
      <c r="A614" s="28" t="s">
        <v>56</v>
      </c>
      <c r="B614" s="29" t="s">
        <v>26</v>
      </c>
      <c r="C614" s="30" t="s">
        <v>18</v>
      </c>
      <c r="D614" s="30" t="s">
        <v>70</v>
      </c>
      <c r="E614" s="30" t="s">
        <v>20</v>
      </c>
      <c r="F614" s="31">
        <v>13.37</v>
      </c>
      <c r="G614" s="31">
        <v>12.646429123353446</v>
      </c>
      <c r="H614" s="32">
        <v>1.0572154297144936</v>
      </c>
      <c r="I614" s="33" t="s">
        <v>21</v>
      </c>
      <c r="J614" s="33" t="s">
        <v>21</v>
      </c>
    </row>
    <row r="615" spans="1:10" ht="17.25" x14ac:dyDescent="0.3">
      <c r="A615" s="28" t="s">
        <v>57</v>
      </c>
      <c r="B615" s="29" t="s">
        <v>17</v>
      </c>
      <c r="C615" s="30" t="s">
        <v>18</v>
      </c>
      <c r="D615" s="30" t="s">
        <v>52</v>
      </c>
      <c r="E615" s="30" t="s">
        <v>20</v>
      </c>
      <c r="F615" s="31">
        <v>69.3</v>
      </c>
      <c r="G615" s="31">
        <v>65.172652306043091</v>
      </c>
      <c r="H615" s="32">
        <v>1.063329441842805</v>
      </c>
      <c r="I615" s="33">
        <v>258</v>
      </c>
      <c r="J615" s="33">
        <v>256</v>
      </c>
    </row>
    <row r="616" spans="1:10" ht="17.25" x14ac:dyDescent="0.3">
      <c r="A616" s="28" t="s">
        <v>57</v>
      </c>
      <c r="B616" s="29" t="s">
        <v>25</v>
      </c>
      <c r="C616" s="30" t="s">
        <v>18</v>
      </c>
      <c r="D616" s="30" t="s">
        <v>52</v>
      </c>
      <c r="E616" s="30" t="s">
        <v>20</v>
      </c>
      <c r="F616" s="31">
        <v>69.3</v>
      </c>
      <c r="G616" s="31">
        <v>65.172652306043091</v>
      </c>
      <c r="H616" s="32">
        <v>1.063329441842805</v>
      </c>
      <c r="I616" s="33">
        <v>258</v>
      </c>
      <c r="J616" s="33">
        <v>256</v>
      </c>
    </row>
    <row r="617" spans="1:10" ht="17.25" x14ac:dyDescent="0.3">
      <c r="A617" s="28" t="s">
        <v>57</v>
      </c>
      <c r="B617" s="29" t="s">
        <v>26</v>
      </c>
      <c r="C617" s="30" t="s">
        <v>18</v>
      </c>
      <c r="D617" s="30" t="s">
        <v>52</v>
      </c>
      <c r="E617" s="30" t="s">
        <v>20</v>
      </c>
      <c r="F617" s="31">
        <v>69.3</v>
      </c>
      <c r="G617" s="31">
        <v>65.172652306043091</v>
      </c>
      <c r="H617" s="32">
        <v>1.063329441842805</v>
      </c>
      <c r="I617" s="33">
        <v>258</v>
      </c>
      <c r="J617" s="33">
        <v>256</v>
      </c>
    </row>
    <row r="618" spans="1:10" ht="17.25" x14ac:dyDescent="0.3">
      <c r="A618" s="28" t="s">
        <v>57</v>
      </c>
      <c r="B618" s="29" t="s">
        <v>17</v>
      </c>
      <c r="C618" s="30" t="s">
        <v>18</v>
      </c>
      <c r="D618" s="30" t="s">
        <v>53</v>
      </c>
      <c r="E618" s="30" t="s">
        <v>20</v>
      </c>
      <c r="F618" s="31">
        <v>69.3</v>
      </c>
      <c r="G618" s="31">
        <v>65.172652306043091</v>
      </c>
      <c r="H618" s="32">
        <v>1.063329441842805</v>
      </c>
      <c r="I618" s="33">
        <v>93</v>
      </c>
      <c r="J618" s="33">
        <v>92</v>
      </c>
    </row>
    <row r="619" spans="1:10" ht="17.25" x14ac:dyDescent="0.3">
      <c r="A619" s="28" t="s">
        <v>57</v>
      </c>
      <c r="B619" s="29" t="s">
        <v>25</v>
      </c>
      <c r="C619" s="30" t="s">
        <v>18</v>
      </c>
      <c r="D619" s="30" t="s">
        <v>53</v>
      </c>
      <c r="E619" s="30" t="s">
        <v>20</v>
      </c>
      <c r="F619" s="31">
        <v>69.3</v>
      </c>
      <c r="G619" s="31">
        <v>65.172652306043091</v>
      </c>
      <c r="H619" s="32">
        <v>1.063329441842805</v>
      </c>
      <c r="I619" s="33">
        <v>93</v>
      </c>
      <c r="J619" s="33">
        <v>92</v>
      </c>
    </row>
    <row r="620" spans="1:10" ht="17.25" x14ac:dyDescent="0.3">
      <c r="A620" s="28" t="s">
        <v>57</v>
      </c>
      <c r="B620" s="29" t="s">
        <v>26</v>
      </c>
      <c r="C620" s="30" t="s">
        <v>18</v>
      </c>
      <c r="D620" s="30" t="s">
        <v>53</v>
      </c>
      <c r="E620" s="30" t="s">
        <v>20</v>
      </c>
      <c r="F620" s="31">
        <v>69.3</v>
      </c>
      <c r="G620" s="31">
        <v>65.172652306043091</v>
      </c>
      <c r="H620" s="32">
        <v>1.063329441842805</v>
      </c>
      <c r="I620" s="33">
        <v>93</v>
      </c>
      <c r="J620" s="33">
        <v>92</v>
      </c>
    </row>
    <row r="621" spans="1:10" ht="17.25" x14ac:dyDescent="0.3">
      <c r="A621" s="28" t="s">
        <v>57</v>
      </c>
      <c r="B621" s="29" t="s">
        <v>25</v>
      </c>
      <c r="C621" s="30" t="s">
        <v>18</v>
      </c>
      <c r="D621" s="30" t="s">
        <v>60</v>
      </c>
      <c r="E621" s="30" t="s">
        <v>20</v>
      </c>
      <c r="F621" s="31">
        <v>69.3</v>
      </c>
      <c r="G621" s="31">
        <v>65.172652306043091</v>
      </c>
      <c r="H621" s="32">
        <v>1.063329441842805</v>
      </c>
      <c r="I621" s="33">
        <v>17</v>
      </c>
      <c r="J621" s="33">
        <v>17</v>
      </c>
    </row>
    <row r="622" spans="1:10" ht="17.25" x14ac:dyDescent="0.3">
      <c r="A622" s="28" t="s">
        <v>57</v>
      </c>
      <c r="B622" s="29" t="s">
        <v>25</v>
      </c>
      <c r="C622" s="30" t="s">
        <v>18</v>
      </c>
      <c r="D622" s="30" t="s">
        <v>62</v>
      </c>
      <c r="E622" s="30" t="s">
        <v>20</v>
      </c>
      <c r="F622" s="31">
        <v>69.3</v>
      </c>
      <c r="G622" s="31">
        <v>65.172652306043091</v>
      </c>
      <c r="H622" s="32">
        <v>1.063329441842805</v>
      </c>
      <c r="I622" s="33" t="s">
        <v>21</v>
      </c>
      <c r="J622" s="33" t="s">
        <v>21</v>
      </c>
    </row>
    <row r="623" spans="1:10" ht="17.25" x14ac:dyDescent="0.3">
      <c r="A623" s="28" t="s">
        <v>57</v>
      </c>
      <c r="B623" s="29" t="s">
        <v>25</v>
      </c>
      <c r="C623" s="30" t="s">
        <v>18</v>
      </c>
      <c r="D623" s="30" t="s">
        <v>63</v>
      </c>
      <c r="E623" s="30" t="s">
        <v>20</v>
      </c>
      <c r="F623" s="31">
        <v>69.3</v>
      </c>
      <c r="G623" s="31">
        <v>65.172652306043091</v>
      </c>
      <c r="H623" s="32">
        <v>1.063329441842805</v>
      </c>
      <c r="I623" s="33" t="s">
        <v>21</v>
      </c>
      <c r="J623" s="33" t="s">
        <v>21</v>
      </c>
    </row>
    <row r="624" spans="1:10" ht="17.25" x14ac:dyDescent="0.3">
      <c r="A624" s="28" t="s">
        <v>57</v>
      </c>
      <c r="B624" s="29" t="s">
        <v>26</v>
      </c>
      <c r="C624" s="30" t="s">
        <v>18</v>
      </c>
      <c r="D624" s="30" t="s">
        <v>64</v>
      </c>
      <c r="E624" s="30" t="s">
        <v>20</v>
      </c>
      <c r="F624" s="31">
        <v>69.3</v>
      </c>
      <c r="G624" s="31">
        <v>65.172652306043091</v>
      </c>
      <c r="H624" s="32">
        <v>1.063329441842805</v>
      </c>
      <c r="I624" s="33" t="s">
        <v>21</v>
      </c>
      <c r="J624" s="33" t="s">
        <v>21</v>
      </c>
    </row>
    <row r="625" spans="1:10" ht="17.25" x14ac:dyDescent="0.3">
      <c r="A625" s="28" t="s">
        <v>57</v>
      </c>
      <c r="B625" s="29" t="s">
        <v>26</v>
      </c>
      <c r="C625" s="30" t="s">
        <v>18</v>
      </c>
      <c r="D625" s="30" t="s">
        <v>65</v>
      </c>
      <c r="E625" s="30" t="s">
        <v>20</v>
      </c>
      <c r="F625" s="31">
        <v>69.3</v>
      </c>
      <c r="G625" s="31">
        <v>65.172652306043091</v>
      </c>
      <c r="H625" s="32">
        <v>1.063329441842805</v>
      </c>
      <c r="I625" s="33" t="s">
        <v>21</v>
      </c>
      <c r="J625" s="33" t="s">
        <v>21</v>
      </c>
    </row>
    <row r="626" spans="1:10" ht="17.25" x14ac:dyDescent="0.3">
      <c r="A626" s="28" t="s">
        <v>57</v>
      </c>
      <c r="B626" s="29" t="s">
        <v>26</v>
      </c>
      <c r="C626" s="30" t="s">
        <v>18</v>
      </c>
      <c r="D626" s="30" t="s">
        <v>66</v>
      </c>
      <c r="E626" s="30" t="s">
        <v>20</v>
      </c>
      <c r="F626" s="31">
        <v>69.3</v>
      </c>
      <c r="G626" s="31">
        <v>65.172652306043091</v>
      </c>
      <c r="H626" s="32">
        <v>1.063329441842805</v>
      </c>
      <c r="I626" s="33" t="s">
        <v>21</v>
      </c>
      <c r="J626" s="33" t="s">
        <v>21</v>
      </c>
    </row>
    <row r="627" spans="1:10" ht="17.25" x14ac:dyDescent="0.3">
      <c r="A627" s="28" t="s">
        <v>57</v>
      </c>
      <c r="B627" s="29" t="s">
        <v>26</v>
      </c>
      <c r="C627" s="30" t="s">
        <v>18</v>
      </c>
      <c r="D627" s="30" t="s">
        <v>67</v>
      </c>
      <c r="E627" s="30" t="s">
        <v>20</v>
      </c>
      <c r="F627" s="31">
        <v>69.3</v>
      </c>
      <c r="G627" s="31">
        <v>65.172652306043091</v>
      </c>
      <c r="H627" s="32">
        <v>1.063329441842805</v>
      </c>
      <c r="I627" s="33" t="s">
        <v>21</v>
      </c>
      <c r="J627" s="33" t="s">
        <v>21</v>
      </c>
    </row>
    <row r="628" spans="1:10" ht="17.25" x14ac:dyDescent="0.3">
      <c r="A628" s="28" t="s">
        <v>57</v>
      </c>
      <c r="B628" s="29" t="s">
        <v>26</v>
      </c>
      <c r="C628" s="30" t="s">
        <v>18</v>
      </c>
      <c r="D628" s="30" t="s">
        <v>68</v>
      </c>
      <c r="E628" s="30" t="s">
        <v>20</v>
      </c>
      <c r="F628" s="31">
        <v>69.3</v>
      </c>
      <c r="G628" s="31">
        <v>65.172652306043091</v>
      </c>
      <c r="H628" s="32">
        <v>1.063329441842805</v>
      </c>
      <c r="I628" s="33" t="s">
        <v>21</v>
      </c>
      <c r="J628" s="33" t="s">
        <v>21</v>
      </c>
    </row>
    <row r="629" spans="1:10" ht="17.25" x14ac:dyDescent="0.3">
      <c r="A629" s="28" t="s">
        <v>57</v>
      </c>
      <c r="B629" s="29" t="s">
        <v>26</v>
      </c>
      <c r="C629" s="30" t="s">
        <v>18</v>
      </c>
      <c r="D629" s="30" t="s">
        <v>69</v>
      </c>
      <c r="E629" s="30" t="s">
        <v>20</v>
      </c>
      <c r="F629" s="31">
        <v>69.3</v>
      </c>
      <c r="G629" s="31">
        <v>65.172652306043091</v>
      </c>
      <c r="H629" s="32">
        <v>1.063329441842805</v>
      </c>
      <c r="I629" s="33" t="s">
        <v>21</v>
      </c>
      <c r="J629" s="33" t="s">
        <v>21</v>
      </c>
    </row>
    <row r="630" spans="1:10" ht="17.25" x14ac:dyDescent="0.3">
      <c r="A630" s="28" t="s">
        <v>57</v>
      </c>
      <c r="B630" s="29" t="s">
        <v>26</v>
      </c>
      <c r="C630" s="30" t="s">
        <v>18</v>
      </c>
      <c r="D630" s="30" t="s">
        <v>70</v>
      </c>
      <c r="E630" s="30" t="s">
        <v>20</v>
      </c>
      <c r="F630" s="31">
        <v>69.3</v>
      </c>
      <c r="G630" s="31">
        <v>65.172652306043091</v>
      </c>
      <c r="H630" s="32">
        <v>1.063329441842805</v>
      </c>
      <c r="I630" s="33" t="s">
        <v>21</v>
      </c>
      <c r="J630" s="33" t="s">
        <v>21</v>
      </c>
    </row>
    <row r="631" spans="1:10" ht="17.25" x14ac:dyDescent="0.3">
      <c r="A631" s="28" t="s">
        <v>57</v>
      </c>
      <c r="B631" s="29" t="s">
        <v>25</v>
      </c>
      <c r="C631" s="30" t="s">
        <v>18</v>
      </c>
      <c r="D631" s="30" t="s">
        <v>61</v>
      </c>
      <c r="E631" s="30" t="s">
        <v>20</v>
      </c>
      <c r="F631" s="31">
        <v>69.3</v>
      </c>
      <c r="G631" s="31">
        <v>65.172652306043091</v>
      </c>
      <c r="H631" s="32">
        <v>1.063329441842805</v>
      </c>
      <c r="I631" s="33" t="s">
        <v>21</v>
      </c>
      <c r="J631" s="33" t="s">
        <v>21</v>
      </c>
    </row>
    <row r="632" spans="1:10" ht="17.25" x14ac:dyDescent="0.3">
      <c r="A632" s="28" t="s">
        <v>59</v>
      </c>
      <c r="B632" s="29" t="s">
        <v>25</v>
      </c>
      <c r="C632" s="30" t="s">
        <v>18</v>
      </c>
      <c r="D632" s="30" t="s">
        <v>60</v>
      </c>
      <c r="E632" s="30" t="s">
        <v>20</v>
      </c>
      <c r="F632" s="31">
        <v>31.8</v>
      </c>
      <c r="G632" s="31">
        <v>29.587597860413798</v>
      </c>
      <c r="H632" s="32">
        <v>1.0747746454451528</v>
      </c>
      <c r="I632" s="33" t="s">
        <v>21</v>
      </c>
      <c r="J632" s="33" t="s">
        <v>21</v>
      </c>
    </row>
    <row r="633" spans="1:10" ht="17.25" x14ac:dyDescent="0.3">
      <c r="A633" s="28" t="s">
        <v>59</v>
      </c>
      <c r="B633" s="29" t="s">
        <v>25</v>
      </c>
      <c r="C633" s="30" t="s">
        <v>18</v>
      </c>
      <c r="D633" s="30" t="s">
        <v>61</v>
      </c>
      <c r="E633" s="30" t="s">
        <v>20</v>
      </c>
      <c r="F633" s="31">
        <v>31.8</v>
      </c>
      <c r="G633" s="31">
        <v>29.587597860413798</v>
      </c>
      <c r="H633" s="32">
        <v>1.0747746454451528</v>
      </c>
      <c r="I633" s="33" t="s">
        <v>21</v>
      </c>
      <c r="J633" s="33" t="s">
        <v>21</v>
      </c>
    </row>
    <row r="634" spans="1:10" ht="17.25" x14ac:dyDescent="0.3">
      <c r="A634" s="28" t="s">
        <v>59</v>
      </c>
      <c r="B634" s="29" t="s">
        <v>17</v>
      </c>
      <c r="C634" s="30" t="s">
        <v>18</v>
      </c>
      <c r="D634" s="30" t="s">
        <v>52</v>
      </c>
      <c r="E634" s="30" t="s">
        <v>20</v>
      </c>
      <c r="F634" s="31">
        <v>31.8</v>
      </c>
      <c r="G634" s="31">
        <v>29.587597860413798</v>
      </c>
      <c r="H634" s="32">
        <v>1.0747746454451528</v>
      </c>
      <c r="I634" s="33" t="s">
        <v>21</v>
      </c>
      <c r="J634" s="33" t="s">
        <v>21</v>
      </c>
    </row>
    <row r="635" spans="1:10" ht="17.25" x14ac:dyDescent="0.3">
      <c r="A635" s="28" t="s">
        <v>59</v>
      </c>
      <c r="B635" s="29" t="s">
        <v>17</v>
      </c>
      <c r="C635" s="30" t="s">
        <v>18</v>
      </c>
      <c r="D635" s="30" t="s">
        <v>53</v>
      </c>
      <c r="E635" s="30" t="s">
        <v>20</v>
      </c>
      <c r="F635" s="31">
        <v>31.8</v>
      </c>
      <c r="G635" s="31">
        <v>29.587597860413798</v>
      </c>
      <c r="H635" s="32">
        <v>1.0747746454451528</v>
      </c>
      <c r="I635" s="33" t="s">
        <v>21</v>
      </c>
      <c r="J635" s="33" t="s">
        <v>21</v>
      </c>
    </row>
    <row r="636" spans="1:10" ht="17.25" x14ac:dyDescent="0.3">
      <c r="A636" s="28" t="s">
        <v>59</v>
      </c>
      <c r="B636" s="29" t="s">
        <v>25</v>
      </c>
      <c r="C636" s="30" t="s">
        <v>18</v>
      </c>
      <c r="D636" s="30" t="s">
        <v>52</v>
      </c>
      <c r="E636" s="30" t="s">
        <v>20</v>
      </c>
      <c r="F636" s="31">
        <v>31.8</v>
      </c>
      <c r="G636" s="31">
        <v>29.587597860413798</v>
      </c>
      <c r="H636" s="32">
        <v>1.0747746454451528</v>
      </c>
      <c r="I636" s="33" t="s">
        <v>21</v>
      </c>
      <c r="J636" s="33" t="s">
        <v>21</v>
      </c>
    </row>
    <row r="637" spans="1:10" ht="17.25" x14ac:dyDescent="0.3">
      <c r="A637" s="28" t="s">
        <v>59</v>
      </c>
      <c r="B637" s="29" t="s">
        <v>25</v>
      </c>
      <c r="C637" s="30" t="s">
        <v>18</v>
      </c>
      <c r="D637" s="30" t="s">
        <v>53</v>
      </c>
      <c r="E637" s="30" t="s">
        <v>20</v>
      </c>
      <c r="F637" s="31">
        <v>31.8</v>
      </c>
      <c r="G637" s="31">
        <v>29.587597860413798</v>
      </c>
      <c r="H637" s="32">
        <v>1.0747746454451528</v>
      </c>
      <c r="I637" s="33" t="s">
        <v>21</v>
      </c>
      <c r="J637" s="33" t="s">
        <v>21</v>
      </c>
    </row>
    <row r="638" spans="1:10" ht="17.25" x14ac:dyDescent="0.3">
      <c r="A638" s="28" t="s">
        <v>59</v>
      </c>
      <c r="B638" s="29" t="s">
        <v>25</v>
      </c>
      <c r="C638" s="30" t="s">
        <v>18</v>
      </c>
      <c r="D638" s="30" t="s">
        <v>62</v>
      </c>
      <c r="E638" s="30" t="s">
        <v>20</v>
      </c>
      <c r="F638" s="31">
        <v>31.8</v>
      </c>
      <c r="G638" s="31">
        <v>29.587597860413798</v>
      </c>
      <c r="H638" s="32">
        <v>1.0747746454451528</v>
      </c>
      <c r="I638" s="33" t="s">
        <v>21</v>
      </c>
      <c r="J638" s="33" t="s">
        <v>21</v>
      </c>
    </row>
    <row r="639" spans="1:10" ht="17.25" x14ac:dyDescent="0.3">
      <c r="A639" s="28" t="s">
        <v>59</v>
      </c>
      <c r="B639" s="29" t="s">
        <v>25</v>
      </c>
      <c r="C639" s="30" t="s">
        <v>18</v>
      </c>
      <c r="D639" s="30" t="s">
        <v>63</v>
      </c>
      <c r="E639" s="30" t="s">
        <v>20</v>
      </c>
      <c r="F639" s="31">
        <v>31.8</v>
      </c>
      <c r="G639" s="31">
        <v>29.587597860413798</v>
      </c>
      <c r="H639" s="32">
        <v>1.0747746454451528</v>
      </c>
      <c r="I639" s="33" t="s">
        <v>21</v>
      </c>
      <c r="J639" s="33" t="s">
        <v>21</v>
      </c>
    </row>
    <row r="640" spans="1:10" ht="17.25" x14ac:dyDescent="0.3">
      <c r="A640" s="28" t="s">
        <v>59</v>
      </c>
      <c r="B640" s="29" t="s">
        <v>26</v>
      </c>
      <c r="C640" s="30" t="s">
        <v>18</v>
      </c>
      <c r="D640" s="30" t="s">
        <v>52</v>
      </c>
      <c r="E640" s="30" t="s">
        <v>20</v>
      </c>
      <c r="F640" s="31">
        <v>31.8</v>
      </c>
      <c r="G640" s="31">
        <v>29.587597860413798</v>
      </c>
      <c r="H640" s="32">
        <v>1.0747746454451528</v>
      </c>
      <c r="I640" s="33" t="s">
        <v>21</v>
      </c>
      <c r="J640" s="33" t="s">
        <v>21</v>
      </c>
    </row>
    <row r="641" spans="1:10" ht="17.25" x14ac:dyDescent="0.3">
      <c r="A641" s="28" t="s">
        <v>59</v>
      </c>
      <c r="B641" s="29" t="s">
        <v>26</v>
      </c>
      <c r="C641" s="30" t="s">
        <v>18</v>
      </c>
      <c r="D641" s="30" t="s">
        <v>53</v>
      </c>
      <c r="E641" s="30" t="s">
        <v>20</v>
      </c>
      <c r="F641" s="31">
        <v>31.8</v>
      </c>
      <c r="G641" s="31">
        <v>29.587597860413798</v>
      </c>
      <c r="H641" s="32">
        <v>1.0747746454451528</v>
      </c>
      <c r="I641" s="33" t="s">
        <v>21</v>
      </c>
      <c r="J641" s="33" t="s">
        <v>21</v>
      </c>
    </row>
    <row r="642" spans="1:10" ht="17.25" x14ac:dyDescent="0.3">
      <c r="A642" s="28" t="s">
        <v>59</v>
      </c>
      <c r="B642" s="29" t="s">
        <v>26</v>
      </c>
      <c r="C642" s="30" t="s">
        <v>18</v>
      </c>
      <c r="D642" s="30" t="s">
        <v>64</v>
      </c>
      <c r="E642" s="30" t="s">
        <v>20</v>
      </c>
      <c r="F642" s="31">
        <v>31.8</v>
      </c>
      <c r="G642" s="31">
        <v>29.587597860413798</v>
      </c>
      <c r="H642" s="32">
        <v>1.0747746454451528</v>
      </c>
      <c r="I642" s="33" t="s">
        <v>21</v>
      </c>
      <c r="J642" s="33" t="s">
        <v>21</v>
      </c>
    </row>
    <row r="643" spans="1:10" ht="17.25" x14ac:dyDescent="0.3">
      <c r="A643" s="28" t="s">
        <v>59</v>
      </c>
      <c r="B643" s="29" t="s">
        <v>26</v>
      </c>
      <c r="C643" s="30" t="s">
        <v>18</v>
      </c>
      <c r="D643" s="30" t="s">
        <v>65</v>
      </c>
      <c r="E643" s="30" t="s">
        <v>20</v>
      </c>
      <c r="F643" s="31">
        <v>31.8</v>
      </c>
      <c r="G643" s="31">
        <v>29.587597860413798</v>
      </c>
      <c r="H643" s="32">
        <v>1.0747746454451528</v>
      </c>
      <c r="I643" s="33" t="s">
        <v>21</v>
      </c>
      <c r="J643" s="33" t="s">
        <v>21</v>
      </c>
    </row>
    <row r="644" spans="1:10" ht="17.25" x14ac:dyDescent="0.3">
      <c r="A644" s="28" t="s">
        <v>59</v>
      </c>
      <c r="B644" s="29" t="s">
        <v>26</v>
      </c>
      <c r="C644" s="30" t="s">
        <v>18</v>
      </c>
      <c r="D644" s="30" t="s">
        <v>66</v>
      </c>
      <c r="E644" s="30" t="s">
        <v>20</v>
      </c>
      <c r="F644" s="31">
        <v>31.8</v>
      </c>
      <c r="G644" s="31">
        <v>29.587597860413798</v>
      </c>
      <c r="H644" s="32">
        <v>1.0747746454451528</v>
      </c>
      <c r="I644" s="33" t="s">
        <v>21</v>
      </c>
      <c r="J644" s="33" t="s">
        <v>21</v>
      </c>
    </row>
    <row r="645" spans="1:10" ht="17.25" x14ac:dyDescent="0.3">
      <c r="A645" s="28" t="s">
        <v>59</v>
      </c>
      <c r="B645" s="29" t="s">
        <v>26</v>
      </c>
      <c r="C645" s="30" t="s">
        <v>18</v>
      </c>
      <c r="D645" s="30" t="s">
        <v>67</v>
      </c>
      <c r="E645" s="30" t="s">
        <v>20</v>
      </c>
      <c r="F645" s="31">
        <v>31.8</v>
      </c>
      <c r="G645" s="31">
        <v>29.587597860413798</v>
      </c>
      <c r="H645" s="32">
        <v>1.0747746454451528</v>
      </c>
      <c r="I645" s="33" t="s">
        <v>21</v>
      </c>
      <c r="J645" s="33" t="s">
        <v>21</v>
      </c>
    </row>
    <row r="646" spans="1:10" ht="17.25" x14ac:dyDescent="0.3">
      <c r="A646" s="28" t="s">
        <v>59</v>
      </c>
      <c r="B646" s="29" t="s">
        <v>26</v>
      </c>
      <c r="C646" s="30" t="s">
        <v>18</v>
      </c>
      <c r="D646" s="30" t="s">
        <v>68</v>
      </c>
      <c r="E646" s="30" t="s">
        <v>20</v>
      </c>
      <c r="F646" s="31">
        <v>31.8</v>
      </c>
      <c r="G646" s="31">
        <v>29.587597860413798</v>
      </c>
      <c r="H646" s="32">
        <v>1.0747746454451528</v>
      </c>
      <c r="I646" s="33" t="s">
        <v>21</v>
      </c>
      <c r="J646" s="33" t="s">
        <v>21</v>
      </c>
    </row>
    <row r="647" spans="1:10" ht="17.25" x14ac:dyDescent="0.3">
      <c r="A647" s="28" t="s">
        <v>59</v>
      </c>
      <c r="B647" s="29" t="s">
        <v>26</v>
      </c>
      <c r="C647" s="30" t="s">
        <v>18</v>
      </c>
      <c r="D647" s="30" t="s">
        <v>69</v>
      </c>
      <c r="E647" s="30" t="s">
        <v>20</v>
      </c>
      <c r="F647" s="31">
        <v>31.8</v>
      </c>
      <c r="G647" s="31">
        <v>29.587597860413798</v>
      </c>
      <c r="H647" s="32">
        <v>1.0747746454451528</v>
      </c>
      <c r="I647" s="33" t="s">
        <v>21</v>
      </c>
      <c r="J647" s="33" t="s">
        <v>21</v>
      </c>
    </row>
    <row r="648" spans="1:10" ht="17.25" x14ac:dyDescent="0.3">
      <c r="A648" s="28" t="s">
        <v>59</v>
      </c>
      <c r="B648" s="29" t="s">
        <v>26</v>
      </c>
      <c r="C648" s="30" t="s">
        <v>18</v>
      </c>
      <c r="D648" s="30" t="s">
        <v>70</v>
      </c>
      <c r="E648" s="30" t="s">
        <v>20</v>
      </c>
      <c r="F648" s="31">
        <v>31.8</v>
      </c>
      <c r="G648" s="31">
        <v>29.587597860413798</v>
      </c>
      <c r="H648" s="32">
        <v>1.0747746454451528</v>
      </c>
      <c r="I648" s="33" t="s">
        <v>21</v>
      </c>
      <c r="J648" s="33" t="s">
        <v>21</v>
      </c>
    </row>
    <row r="649" spans="1:10" ht="17.25" x14ac:dyDescent="0.3">
      <c r="A649" s="28" t="s">
        <v>71</v>
      </c>
      <c r="B649" s="29" t="s">
        <v>25</v>
      </c>
      <c r="C649" s="30" t="s">
        <v>18</v>
      </c>
      <c r="D649" s="30" t="s">
        <v>60</v>
      </c>
      <c r="E649" s="30" t="s">
        <v>20</v>
      </c>
      <c r="F649" s="31">
        <v>57.88</v>
      </c>
      <c r="G649" s="31">
        <v>52.161408759422407</v>
      </c>
      <c r="H649" s="32">
        <v>1.1096326072586105</v>
      </c>
      <c r="I649" s="33" t="s">
        <v>21</v>
      </c>
      <c r="J649" s="33" t="s">
        <v>21</v>
      </c>
    </row>
    <row r="650" spans="1:10" ht="17.25" x14ac:dyDescent="0.3">
      <c r="A650" s="28" t="s">
        <v>71</v>
      </c>
      <c r="B650" s="29" t="s">
        <v>25</v>
      </c>
      <c r="C650" s="30" t="s">
        <v>18</v>
      </c>
      <c r="D650" s="30" t="s">
        <v>61</v>
      </c>
      <c r="E650" s="30" t="s">
        <v>20</v>
      </c>
      <c r="F650" s="31">
        <v>57.88</v>
      </c>
      <c r="G650" s="31">
        <v>52.161408759422407</v>
      </c>
      <c r="H650" s="32">
        <v>1.1096326072586105</v>
      </c>
      <c r="I650" s="33" t="s">
        <v>21</v>
      </c>
      <c r="J650" s="33" t="s">
        <v>21</v>
      </c>
    </row>
    <row r="651" spans="1:10" ht="17.25" x14ac:dyDescent="0.3">
      <c r="A651" s="28" t="s">
        <v>71</v>
      </c>
      <c r="B651" s="29" t="s">
        <v>17</v>
      </c>
      <c r="C651" s="30" t="s">
        <v>18</v>
      </c>
      <c r="D651" s="30" t="s">
        <v>52</v>
      </c>
      <c r="E651" s="30" t="s">
        <v>20</v>
      </c>
      <c r="F651" s="31">
        <v>57.88</v>
      </c>
      <c r="G651" s="31">
        <v>52.161408759422407</v>
      </c>
      <c r="H651" s="32">
        <v>1.1096326072586105</v>
      </c>
      <c r="I651" s="33" t="s">
        <v>21</v>
      </c>
      <c r="J651" s="33" t="s">
        <v>21</v>
      </c>
    </row>
    <row r="652" spans="1:10" ht="17.25" x14ac:dyDescent="0.3">
      <c r="A652" s="28" t="s">
        <v>71</v>
      </c>
      <c r="B652" s="29" t="s">
        <v>25</v>
      </c>
      <c r="C652" s="30" t="s">
        <v>18</v>
      </c>
      <c r="D652" s="30" t="s">
        <v>52</v>
      </c>
      <c r="E652" s="30" t="s">
        <v>20</v>
      </c>
      <c r="F652" s="31">
        <v>57.88</v>
      </c>
      <c r="G652" s="31">
        <v>52.161408759422407</v>
      </c>
      <c r="H652" s="32">
        <v>1.1096326072586105</v>
      </c>
      <c r="I652" s="33" t="s">
        <v>21</v>
      </c>
      <c r="J652" s="33" t="s">
        <v>21</v>
      </c>
    </row>
    <row r="653" spans="1:10" ht="17.25" x14ac:dyDescent="0.3">
      <c r="A653" s="28" t="s">
        <v>71</v>
      </c>
      <c r="B653" s="29" t="s">
        <v>25</v>
      </c>
      <c r="C653" s="30" t="s">
        <v>18</v>
      </c>
      <c r="D653" s="30" t="s">
        <v>62</v>
      </c>
      <c r="E653" s="30" t="s">
        <v>20</v>
      </c>
      <c r="F653" s="31">
        <v>57.88</v>
      </c>
      <c r="G653" s="31">
        <v>52.161408759422407</v>
      </c>
      <c r="H653" s="32">
        <v>1.1096326072586105</v>
      </c>
      <c r="I653" s="33" t="s">
        <v>21</v>
      </c>
      <c r="J653" s="33" t="s">
        <v>21</v>
      </c>
    </row>
    <row r="654" spans="1:10" ht="17.25" x14ac:dyDescent="0.3">
      <c r="A654" s="28" t="s">
        <v>71</v>
      </c>
      <c r="B654" s="29" t="s">
        <v>25</v>
      </c>
      <c r="C654" s="30" t="s">
        <v>18</v>
      </c>
      <c r="D654" s="30" t="s">
        <v>63</v>
      </c>
      <c r="E654" s="30" t="s">
        <v>20</v>
      </c>
      <c r="F654" s="31">
        <v>57.88</v>
      </c>
      <c r="G654" s="31">
        <v>52.161408759422407</v>
      </c>
      <c r="H654" s="32">
        <v>1.1096326072586105</v>
      </c>
      <c r="I654" s="33" t="s">
        <v>21</v>
      </c>
      <c r="J654" s="33" t="s">
        <v>21</v>
      </c>
    </row>
    <row r="655" spans="1:10" ht="17.25" x14ac:dyDescent="0.3">
      <c r="A655" s="28" t="s">
        <v>71</v>
      </c>
      <c r="B655" s="29" t="s">
        <v>26</v>
      </c>
      <c r="C655" s="30" t="s">
        <v>18</v>
      </c>
      <c r="D655" s="30" t="s">
        <v>52</v>
      </c>
      <c r="E655" s="30" t="s">
        <v>20</v>
      </c>
      <c r="F655" s="31">
        <v>57.88</v>
      </c>
      <c r="G655" s="31">
        <v>52.161408759422407</v>
      </c>
      <c r="H655" s="32">
        <v>1.1096326072586105</v>
      </c>
      <c r="I655" s="33" t="s">
        <v>21</v>
      </c>
      <c r="J655" s="33" t="s">
        <v>21</v>
      </c>
    </row>
    <row r="656" spans="1:10" ht="17.25" x14ac:dyDescent="0.3">
      <c r="A656" s="28" t="s">
        <v>71</v>
      </c>
      <c r="B656" s="29" t="s">
        <v>26</v>
      </c>
      <c r="C656" s="30" t="s">
        <v>18</v>
      </c>
      <c r="D656" s="30" t="s">
        <v>64</v>
      </c>
      <c r="E656" s="30" t="s">
        <v>20</v>
      </c>
      <c r="F656" s="31">
        <v>57.88</v>
      </c>
      <c r="G656" s="31">
        <v>52.161408759422407</v>
      </c>
      <c r="H656" s="32">
        <v>1.1096326072586105</v>
      </c>
      <c r="I656" s="33" t="s">
        <v>21</v>
      </c>
      <c r="J656" s="33" t="s">
        <v>21</v>
      </c>
    </row>
    <row r="657" spans="1:10" ht="17.25" x14ac:dyDescent="0.3">
      <c r="A657" s="28" t="s">
        <v>71</v>
      </c>
      <c r="B657" s="29" t="s">
        <v>26</v>
      </c>
      <c r="C657" s="30" t="s">
        <v>18</v>
      </c>
      <c r="D657" s="30" t="s">
        <v>65</v>
      </c>
      <c r="E657" s="30" t="s">
        <v>20</v>
      </c>
      <c r="F657" s="31">
        <v>57.88</v>
      </c>
      <c r="G657" s="31">
        <v>52.161408759422407</v>
      </c>
      <c r="H657" s="32">
        <v>1.1096326072586105</v>
      </c>
      <c r="I657" s="33" t="s">
        <v>21</v>
      </c>
      <c r="J657" s="33" t="s">
        <v>21</v>
      </c>
    </row>
    <row r="658" spans="1:10" ht="17.25" x14ac:dyDescent="0.3">
      <c r="A658" s="28" t="s">
        <v>71</v>
      </c>
      <c r="B658" s="29" t="s">
        <v>26</v>
      </c>
      <c r="C658" s="30" t="s">
        <v>18</v>
      </c>
      <c r="D658" s="30" t="s">
        <v>66</v>
      </c>
      <c r="E658" s="30" t="s">
        <v>20</v>
      </c>
      <c r="F658" s="31">
        <v>57.88</v>
      </c>
      <c r="G658" s="31">
        <v>52.161408759422407</v>
      </c>
      <c r="H658" s="32">
        <v>1.1096326072586105</v>
      </c>
      <c r="I658" s="33" t="s">
        <v>21</v>
      </c>
      <c r="J658" s="33" t="s">
        <v>21</v>
      </c>
    </row>
    <row r="659" spans="1:10" ht="17.25" x14ac:dyDescent="0.3">
      <c r="A659" s="28" t="s">
        <v>71</v>
      </c>
      <c r="B659" s="29" t="s">
        <v>26</v>
      </c>
      <c r="C659" s="30" t="s">
        <v>18</v>
      </c>
      <c r="D659" s="30" t="s">
        <v>67</v>
      </c>
      <c r="E659" s="30" t="s">
        <v>20</v>
      </c>
      <c r="F659" s="31">
        <v>57.88</v>
      </c>
      <c r="G659" s="31">
        <v>52.161408759422407</v>
      </c>
      <c r="H659" s="32">
        <v>1.1096326072586105</v>
      </c>
      <c r="I659" s="33" t="s">
        <v>21</v>
      </c>
      <c r="J659" s="33" t="s">
        <v>21</v>
      </c>
    </row>
    <row r="660" spans="1:10" ht="17.25" x14ac:dyDescent="0.3">
      <c r="A660" s="28" t="s">
        <v>71</v>
      </c>
      <c r="B660" s="29" t="s">
        <v>26</v>
      </c>
      <c r="C660" s="30" t="s">
        <v>18</v>
      </c>
      <c r="D660" s="30" t="s">
        <v>68</v>
      </c>
      <c r="E660" s="30" t="s">
        <v>20</v>
      </c>
      <c r="F660" s="31">
        <v>57.88</v>
      </c>
      <c r="G660" s="31">
        <v>52.161408759422407</v>
      </c>
      <c r="H660" s="32">
        <v>1.1096326072586105</v>
      </c>
      <c r="I660" s="33" t="s">
        <v>21</v>
      </c>
      <c r="J660" s="33" t="s">
        <v>21</v>
      </c>
    </row>
    <row r="661" spans="1:10" ht="17.25" x14ac:dyDescent="0.3">
      <c r="A661" s="28" t="s">
        <v>71</v>
      </c>
      <c r="B661" s="29" t="s">
        <v>26</v>
      </c>
      <c r="C661" s="30" t="s">
        <v>18</v>
      </c>
      <c r="D661" s="30" t="s">
        <v>69</v>
      </c>
      <c r="E661" s="30" t="s">
        <v>20</v>
      </c>
      <c r="F661" s="31">
        <v>57.88</v>
      </c>
      <c r="G661" s="31">
        <v>52.161408759422407</v>
      </c>
      <c r="H661" s="32">
        <v>1.1096326072586105</v>
      </c>
      <c r="I661" s="33" t="s">
        <v>21</v>
      </c>
      <c r="J661" s="33" t="s">
        <v>21</v>
      </c>
    </row>
    <row r="662" spans="1:10" ht="17.25" x14ac:dyDescent="0.3">
      <c r="A662" s="28" t="s">
        <v>71</v>
      </c>
      <c r="B662" s="29" t="s">
        <v>26</v>
      </c>
      <c r="C662" s="30" t="s">
        <v>18</v>
      </c>
      <c r="D662" s="30" t="s">
        <v>70</v>
      </c>
      <c r="E662" s="30" t="s">
        <v>20</v>
      </c>
      <c r="F662" s="31">
        <v>57.88</v>
      </c>
      <c r="G662" s="31">
        <v>52.161408759422407</v>
      </c>
      <c r="H662" s="32">
        <v>1.1096326072586105</v>
      </c>
      <c r="I662" s="33" t="s">
        <v>21</v>
      </c>
      <c r="J662" s="33" t="s">
        <v>21</v>
      </c>
    </row>
    <row r="663" spans="1:10" ht="17.25" x14ac:dyDescent="0.3">
      <c r="A663" s="28" t="s">
        <v>82</v>
      </c>
      <c r="B663" s="29" t="s">
        <v>17</v>
      </c>
      <c r="C663" s="30" t="s">
        <v>18</v>
      </c>
      <c r="D663" s="30" t="s">
        <v>19</v>
      </c>
      <c r="E663" s="30" t="s">
        <v>20</v>
      </c>
      <c r="F663" s="31">
        <v>58.92</v>
      </c>
      <c r="G663" s="31">
        <v>50.635512257068974</v>
      </c>
      <c r="H663" s="32">
        <v>1.1636102287436516</v>
      </c>
      <c r="I663" s="33">
        <v>562</v>
      </c>
      <c r="J663" s="33">
        <v>271</v>
      </c>
    </row>
    <row r="664" spans="1:10" ht="17.25" x14ac:dyDescent="0.3">
      <c r="A664" s="28" t="s">
        <v>82</v>
      </c>
      <c r="B664" s="29" t="s">
        <v>25</v>
      </c>
      <c r="C664" s="30" t="s">
        <v>18</v>
      </c>
      <c r="D664" s="30" t="s">
        <v>19</v>
      </c>
      <c r="E664" s="30" t="s">
        <v>20</v>
      </c>
      <c r="F664" s="31">
        <v>58.92</v>
      </c>
      <c r="G664" s="31">
        <v>50.635512257068974</v>
      </c>
      <c r="H664" s="32">
        <v>1.1636102287436516</v>
      </c>
      <c r="I664" s="33">
        <v>562</v>
      </c>
      <c r="J664" s="33">
        <v>271</v>
      </c>
    </row>
    <row r="665" spans="1:10" ht="17.25" x14ac:dyDescent="0.3">
      <c r="A665" s="28" t="s">
        <v>82</v>
      </c>
      <c r="B665" s="29" t="s">
        <v>26</v>
      </c>
      <c r="C665" s="30" t="s">
        <v>18</v>
      </c>
      <c r="D665" s="30" t="s">
        <v>19</v>
      </c>
      <c r="E665" s="30" t="s">
        <v>20</v>
      </c>
      <c r="F665" s="31">
        <v>58.92</v>
      </c>
      <c r="G665" s="31">
        <v>50.635512257068974</v>
      </c>
      <c r="H665" s="32">
        <v>1.1636102287436516</v>
      </c>
      <c r="I665" s="33">
        <v>562</v>
      </c>
      <c r="J665" s="33">
        <v>271</v>
      </c>
    </row>
    <row r="666" spans="1:10" ht="17.25" x14ac:dyDescent="0.3">
      <c r="A666" s="28" t="s">
        <v>82</v>
      </c>
      <c r="B666" s="29" t="s">
        <v>17</v>
      </c>
      <c r="C666" s="30" t="s">
        <v>18</v>
      </c>
      <c r="D666" s="30" t="s">
        <v>22</v>
      </c>
      <c r="E666" s="30" t="s">
        <v>20</v>
      </c>
      <c r="F666" s="31">
        <v>58.92</v>
      </c>
      <c r="G666" s="31">
        <v>50.635512257068974</v>
      </c>
      <c r="H666" s="32">
        <v>1.1636102287436516</v>
      </c>
      <c r="I666" s="33">
        <v>36</v>
      </c>
      <c r="J666" s="33">
        <v>18</v>
      </c>
    </row>
    <row r="667" spans="1:10" ht="17.25" x14ac:dyDescent="0.3">
      <c r="A667" s="28" t="s">
        <v>82</v>
      </c>
      <c r="B667" s="29" t="s">
        <v>25</v>
      </c>
      <c r="C667" s="30" t="s">
        <v>18</v>
      </c>
      <c r="D667" s="30" t="s">
        <v>22</v>
      </c>
      <c r="E667" s="30" t="s">
        <v>20</v>
      </c>
      <c r="F667" s="31">
        <v>58.92</v>
      </c>
      <c r="G667" s="31">
        <v>50.635512257068974</v>
      </c>
      <c r="H667" s="32">
        <v>1.1636102287436516</v>
      </c>
      <c r="I667" s="33">
        <v>36</v>
      </c>
      <c r="J667" s="33">
        <v>18</v>
      </c>
    </row>
    <row r="668" spans="1:10" ht="17.25" x14ac:dyDescent="0.3">
      <c r="A668" s="28" t="s">
        <v>82</v>
      </c>
      <c r="B668" s="29" t="s">
        <v>26</v>
      </c>
      <c r="C668" s="30" t="s">
        <v>18</v>
      </c>
      <c r="D668" s="30" t="s">
        <v>22</v>
      </c>
      <c r="E668" s="30" t="s">
        <v>20</v>
      </c>
      <c r="F668" s="31">
        <v>58.92</v>
      </c>
      <c r="G668" s="31">
        <v>50.635512257068974</v>
      </c>
      <c r="H668" s="32">
        <v>1.1636102287436516</v>
      </c>
      <c r="I668" s="33">
        <v>36</v>
      </c>
      <c r="J668" s="33">
        <v>18</v>
      </c>
    </row>
    <row r="669" spans="1:10" ht="17.25" x14ac:dyDescent="0.3">
      <c r="A669" s="28" t="s">
        <v>72</v>
      </c>
      <c r="B669" s="29" t="s">
        <v>17</v>
      </c>
      <c r="C669" s="30" t="s">
        <v>18</v>
      </c>
      <c r="D669" s="30" t="s">
        <v>53</v>
      </c>
      <c r="E669" s="30" t="s">
        <v>20</v>
      </c>
      <c r="F669" s="31">
        <v>127.13</v>
      </c>
      <c r="G669" s="31">
        <v>103.49932805248278</v>
      </c>
      <c r="H669" s="32">
        <v>1.2283171532817536</v>
      </c>
      <c r="I669" s="33">
        <v>16</v>
      </c>
      <c r="J669" s="33">
        <v>16</v>
      </c>
    </row>
    <row r="670" spans="1:10" ht="17.25" x14ac:dyDescent="0.3">
      <c r="A670" s="28" t="s">
        <v>72</v>
      </c>
      <c r="B670" s="29" t="s">
        <v>25</v>
      </c>
      <c r="C670" s="30" t="s">
        <v>18</v>
      </c>
      <c r="D670" s="30" t="s">
        <v>53</v>
      </c>
      <c r="E670" s="30" t="s">
        <v>20</v>
      </c>
      <c r="F670" s="31">
        <v>127.13</v>
      </c>
      <c r="G670" s="31">
        <v>103.49932805248278</v>
      </c>
      <c r="H670" s="32">
        <v>1.2283171532817536</v>
      </c>
      <c r="I670" s="33">
        <v>16</v>
      </c>
      <c r="J670" s="33">
        <v>16</v>
      </c>
    </row>
    <row r="671" spans="1:10" ht="17.25" x14ac:dyDescent="0.3">
      <c r="A671" s="28" t="s">
        <v>72</v>
      </c>
      <c r="B671" s="29" t="s">
        <v>26</v>
      </c>
      <c r="C671" s="30" t="s">
        <v>18</v>
      </c>
      <c r="D671" s="30" t="s">
        <v>53</v>
      </c>
      <c r="E671" s="30" t="s">
        <v>20</v>
      </c>
      <c r="F671" s="31">
        <v>127.13</v>
      </c>
      <c r="G671" s="31">
        <v>103.49932805248278</v>
      </c>
      <c r="H671" s="32">
        <v>1.2283171532817536</v>
      </c>
      <c r="I671" s="33">
        <v>16</v>
      </c>
      <c r="J671" s="33">
        <v>16</v>
      </c>
    </row>
    <row r="672" spans="1:10" ht="17.25" x14ac:dyDescent="0.3">
      <c r="A672" s="28" t="s">
        <v>72</v>
      </c>
      <c r="B672" s="29" t="s">
        <v>25</v>
      </c>
      <c r="C672" s="30" t="s">
        <v>18</v>
      </c>
      <c r="D672" s="30" t="s">
        <v>61</v>
      </c>
      <c r="E672" s="30" t="s">
        <v>20</v>
      </c>
      <c r="F672" s="31">
        <v>127.13</v>
      </c>
      <c r="G672" s="31">
        <v>103.49932805248278</v>
      </c>
      <c r="H672" s="32">
        <v>1.2283171532817536</v>
      </c>
      <c r="I672" s="33" t="s">
        <v>21</v>
      </c>
      <c r="J672" s="33" t="s">
        <v>21</v>
      </c>
    </row>
    <row r="673" spans="1:10" ht="17.25" x14ac:dyDescent="0.3">
      <c r="A673" s="28" t="s">
        <v>72</v>
      </c>
      <c r="B673" s="29" t="s">
        <v>17</v>
      </c>
      <c r="C673" s="30" t="s">
        <v>18</v>
      </c>
      <c r="D673" s="30" t="s">
        <v>52</v>
      </c>
      <c r="E673" s="30" t="s">
        <v>20</v>
      </c>
      <c r="F673" s="31">
        <v>127.13</v>
      </c>
      <c r="G673" s="31">
        <v>103.49932805248278</v>
      </c>
      <c r="H673" s="32">
        <v>1.2283171532817536</v>
      </c>
      <c r="I673" s="33" t="s">
        <v>21</v>
      </c>
      <c r="J673" s="33" t="s">
        <v>21</v>
      </c>
    </row>
    <row r="674" spans="1:10" ht="17.25" x14ac:dyDescent="0.3">
      <c r="A674" s="28" t="s">
        <v>72</v>
      </c>
      <c r="B674" s="29" t="s">
        <v>25</v>
      </c>
      <c r="C674" s="30" t="s">
        <v>18</v>
      </c>
      <c r="D674" s="30" t="s">
        <v>52</v>
      </c>
      <c r="E674" s="30" t="s">
        <v>20</v>
      </c>
      <c r="F674" s="31">
        <v>127.13</v>
      </c>
      <c r="G674" s="31">
        <v>103.49932805248278</v>
      </c>
      <c r="H674" s="32">
        <v>1.2283171532817536</v>
      </c>
      <c r="I674" s="33" t="s">
        <v>21</v>
      </c>
      <c r="J674" s="33" t="s">
        <v>21</v>
      </c>
    </row>
    <row r="675" spans="1:10" ht="17.25" x14ac:dyDescent="0.3">
      <c r="A675" s="28" t="s">
        <v>72</v>
      </c>
      <c r="B675" s="29" t="s">
        <v>25</v>
      </c>
      <c r="C675" s="30" t="s">
        <v>18</v>
      </c>
      <c r="D675" s="30" t="s">
        <v>62</v>
      </c>
      <c r="E675" s="30" t="s">
        <v>20</v>
      </c>
      <c r="F675" s="31">
        <v>127.13</v>
      </c>
      <c r="G675" s="31">
        <v>103.49932805248278</v>
      </c>
      <c r="H675" s="32">
        <v>1.2283171532817536</v>
      </c>
      <c r="I675" s="33" t="s">
        <v>21</v>
      </c>
      <c r="J675" s="33" t="s">
        <v>21</v>
      </c>
    </row>
    <row r="676" spans="1:10" ht="17.25" x14ac:dyDescent="0.3">
      <c r="A676" s="28" t="s">
        <v>72</v>
      </c>
      <c r="B676" s="29" t="s">
        <v>25</v>
      </c>
      <c r="C676" s="30" t="s">
        <v>18</v>
      </c>
      <c r="D676" s="30" t="s">
        <v>63</v>
      </c>
      <c r="E676" s="30" t="s">
        <v>20</v>
      </c>
      <c r="F676" s="31">
        <v>127.13</v>
      </c>
      <c r="G676" s="31">
        <v>103.49932805248278</v>
      </c>
      <c r="H676" s="32">
        <v>1.2283171532817536</v>
      </c>
      <c r="I676" s="33" t="s">
        <v>21</v>
      </c>
      <c r="J676" s="33" t="s">
        <v>21</v>
      </c>
    </row>
    <row r="677" spans="1:10" ht="17.25" x14ac:dyDescent="0.3">
      <c r="A677" s="28" t="s">
        <v>72</v>
      </c>
      <c r="B677" s="29" t="s">
        <v>26</v>
      </c>
      <c r="C677" s="30" t="s">
        <v>18</v>
      </c>
      <c r="D677" s="30" t="s">
        <v>52</v>
      </c>
      <c r="E677" s="30" t="s">
        <v>20</v>
      </c>
      <c r="F677" s="31">
        <v>127.13</v>
      </c>
      <c r="G677" s="31">
        <v>103.49932805248278</v>
      </c>
      <c r="H677" s="32">
        <v>1.2283171532817536</v>
      </c>
      <c r="I677" s="33" t="s">
        <v>21</v>
      </c>
      <c r="J677" s="33" t="s">
        <v>21</v>
      </c>
    </row>
    <row r="678" spans="1:10" ht="17.25" x14ac:dyDescent="0.3">
      <c r="A678" s="28" t="s">
        <v>72</v>
      </c>
      <c r="B678" s="29" t="s">
        <v>26</v>
      </c>
      <c r="C678" s="30" t="s">
        <v>18</v>
      </c>
      <c r="D678" s="30" t="s">
        <v>64</v>
      </c>
      <c r="E678" s="30" t="s">
        <v>20</v>
      </c>
      <c r="F678" s="31">
        <v>127.13</v>
      </c>
      <c r="G678" s="31">
        <v>103.49932805248278</v>
      </c>
      <c r="H678" s="32">
        <v>1.2283171532817536</v>
      </c>
      <c r="I678" s="33" t="s">
        <v>21</v>
      </c>
      <c r="J678" s="33" t="s">
        <v>21</v>
      </c>
    </row>
    <row r="679" spans="1:10" ht="17.25" x14ac:dyDescent="0.3">
      <c r="A679" s="28" t="s">
        <v>72</v>
      </c>
      <c r="B679" s="29" t="s">
        <v>26</v>
      </c>
      <c r="C679" s="30" t="s">
        <v>18</v>
      </c>
      <c r="D679" s="30" t="s">
        <v>65</v>
      </c>
      <c r="E679" s="30" t="s">
        <v>20</v>
      </c>
      <c r="F679" s="31">
        <v>127.13</v>
      </c>
      <c r="G679" s="31">
        <v>103.49932805248278</v>
      </c>
      <c r="H679" s="32">
        <v>1.2283171532817536</v>
      </c>
      <c r="I679" s="33" t="s">
        <v>21</v>
      </c>
      <c r="J679" s="33" t="s">
        <v>21</v>
      </c>
    </row>
    <row r="680" spans="1:10" ht="17.25" x14ac:dyDescent="0.3">
      <c r="A680" s="28" t="s">
        <v>72</v>
      </c>
      <c r="B680" s="29" t="s">
        <v>26</v>
      </c>
      <c r="C680" s="30" t="s">
        <v>18</v>
      </c>
      <c r="D680" s="30" t="s">
        <v>66</v>
      </c>
      <c r="E680" s="30" t="s">
        <v>20</v>
      </c>
      <c r="F680" s="31">
        <v>127.13</v>
      </c>
      <c r="G680" s="31">
        <v>103.49932805248278</v>
      </c>
      <c r="H680" s="32">
        <v>1.2283171532817536</v>
      </c>
      <c r="I680" s="33" t="s">
        <v>21</v>
      </c>
      <c r="J680" s="33" t="s">
        <v>21</v>
      </c>
    </row>
    <row r="681" spans="1:10" ht="17.25" x14ac:dyDescent="0.3">
      <c r="A681" s="28" t="s">
        <v>72</v>
      </c>
      <c r="B681" s="29" t="s">
        <v>26</v>
      </c>
      <c r="C681" s="30" t="s">
        <v>18</v>
      </c>
      <c r="D681" s="30" t="s">
        <v>67</v>
      </c>
      <c r="E681" s="30" t="s">
        <v>20</v>
      </c>
      <c r="F681" s="31">
        <v>127.13</v>
      </c>
      <c r="G681" s="31">
        <v>103.49932805248278</v>
      </c>
      <c r="H681" s="32">
        <v>1.2283171532817536</v>
      </c>
      <c r="I681" s="33" t="s">
        <v>21</v>
      </c>
      <c r="J681" s="33" t="s">
        <v>21</v>
      </c>
    </row>
    <row r="682" spans="1:10" ht="17.25" x14ac:dyDescent="0.3">
      <c r="A682" s="28" t="s">
        <v>72</v>
      </c>
      <c r="B682" s="29" t="s">
        <v>26</v>
      </c>
      <c r="C682" s="30" t="s">
        <v>18</v>
      </c>
      <c r="D682" s="30" t="s">
        <v>68</v>
      </c>
      <c r="E682" s="30" t="s">
        <v>20</v>
      </c>
      <c r="F682" s="31">
        <v>127.13</v>
      </c>
      <c r="G682" s="31">
        <v>103.49932805248278</v>
      </c>
      <c r="H682" s="32">
        <v>1.2283171532817536</v>
      </c>
      <c r="I682" s="33" t="s">
        <v>21</v>
      </c>
      <c r="J682" s="33" t="s">
        <v>21</v>
      </c>
    </row>
    <row r="683" spans="1:10" ht="17.25" x14ac:dyDescent="0.3">
      <c r="A683" s="28" t="s">
        <v>72</v>
      </c>
      <c r="B683" s="29" t="s">
        <v>26</v>
      </c>
      <c r="C683" s="30" t="s">
        <v>18</v>
      </c>
      <c r="D683" s="30" t="s">
        <v>69</v>
      </c>
      <c r="E683" s="30" t="s">
        <v>20</v>
      </c>
      <c r="F683" s="31">
        <v>127.13</v>
      </c>
      <c r="G683" s="31">
        <v>103.49932805248278</v>
      </c>
      <c r="H683" s="32">
        <v>1.2283171532817536</v>
      </c>
      <c r="I683" s="33" t="s">
        <v>21</v>
      </c>
      <c r="J683" s="33" t="s">
        <v>21</v>
      </c>
    </row>
    <row r="684" spans="1:10" ht="17.25" x14ac:dyDescent="0.3">
      <c r="A684" s="28" t="s">
        <v>72</v>
      </c>
      <c r="B684" s="29" t="s">
        <v>26</v>
      </c>
      <c r="C684" s="30" t="s">
        <v>18</v>
      </c>
      <c r="D684" s="30" t="s">
        <v>70</v>
      </c>
      <c r="E684" s="30" t="s">
        <v>20</v>
      </c>
      <c r="F684" s="31">
        <v>127.13</v>
      </c>
      <c r="G684" s="31">
        <v>103.49932805248278</v>
      </c>
      <c r="H684" s="32">
        <v>1.2283171532817536</v>
      </c>
      <c r="I684" s="33" t="s">
        <v>21</v>
      </c>
      <c r="J684" s="33" t="s">
        <v>21</v>
      </c>
    </row>
    <row r="685" spans="1:10" ht="17.25" x14ac:dyDescent="0.3">
      <c r="A685" s="28" t="s">
        <v>73</v>
      </c>
      <c r="B685" s="29" t="s">
        <v>17</v>
      </c>
      <c r="C685" s="30" t="s">
        <v>18</v>
      </c>
      <c r="D685" s="30" t="s">
        <v>53</v>
      </c>
      <c r="E685" s="30" t="s">
        <v>20</v>
      </c>
      <c r="F685" s="31">
        <v>131.83000000000001</v>
      </c>
      <c r="G685" s="31">
        <v>107.31216448990517</v>
      </c>
      <c r="H685" s="32">
        <v>1.2284720993806926</v>
      </c>
      <c r="I685" s="33">
        <v>21</v>
      </c>
      <c r="J685" s="33">
        <v>21</v>
      </c>
    </row>
    <row r="686" spans="1:10" ht="17.25" x14ac:dyDescent="0.3">
      <c r="A686" s="28" t="s">
        <v>73</v>
      </c>
      <c r="B686" s="29" t="s">
        <v>25</v>
      </c>
      <c r="C686" s="30" t="s">
        <v>18</v>
      </c>
      <c r="D686" s="30" t="s">
        <v>53</v>
      </c>
      <c r="E686" s="30" t="s">
        <v>20</v>
      </c>
      <c r="F686" s="31">
        <v>131.83000000000001</v>
      </c>
      <c r="G686" s="31">
        <v>107.31216448990517</v>
      </c>
      <c r="H686" s="32">
        <v>1.2284720993806926</v>
      </c>
      <c r="I686" s="33">
        <v>21</v>
      </c>
      <c r="J686" s="33">
        <v>21</v>
      </c>
    </row>
    <row r="687" spans="1:10" ht="17.25" x14ac:dyDescent="0.3">
      <c r="A687" s="28" t="s">
        <v>73</v>
      </c>
      <c r="B687" s="29" t="s">
        <v>26</v>
      </c>
      <c r="C687" s="30" t="s">
        <v>18</v>
      </c>
      <c r="D687" s="30" t="s">
        <v>53</v>
      </c>
      <c r="E687" s="30" t="s">
        <v>20</v>
      </c>
      <c r="F687" s="31">
        <v>131.83000000000001</v>
      </c>
      <c r="G687" s="31">
        <v>107.31216448990517</v>
      </c>
      <c r="H687" s="32">
        <v>1.2284720993806926</v>
      </c>
      <c r="I687" s="33">
        <v>21</v>
      </c>
      <c r="J687" s="33">
        <v>21</v>
      </c>
    </row>
    <row r="688" spans="1:10" ht="17.25" x14ac:dyDescent="0.3">
      <c r="A688" s="28" t="s">
        <v>73</v>
      </c>
      <c r="B688" s="29" t="s">
        <v>25</v>
      </c>
      <c r="C688" s="30" t="s">
        <v>18</v>
      </c>
      <c r="D688" s="30" t="s">
        <v>60</v>
      </c>
      <c r="E688" s="30" t="s">
        <v>20</v>
      </c>
      <c r="F688" s="31">
        <v>131.83000000000001</v>
      </c>
      <c r="G688" s="31">
        <v>107.31216448990517</v>
      </c>
      <c r="H688" s="32">
        <v>1.2284720993806926</v>
      </c>
      <c r="I688" s="33" t="s">
        <v>21</v>
      </c>
      <c r="J688" s="33" t="s">
        <v>21</v>
      </c>
    </row>
    <row r="689" spans="1:10" ht="17.25" x14ac:dyDescent="0.3">
      <c r="A689" s="28" t="s">
        <v>73</v>
      </c>
      <c r="B689" s="29" t="s">
        <v>25</v>
      </c>
      <c r="C689" s="30" t="s">
        <v>18</v>
      </c>
      <c r="D689" s="30" t="s">
        <v>61</v>
      </c>
      <c r="E689" s="30" t="s">
        <v>20</v>
      </c>
      <c r="F689" s="31">
        <v>131.83000000000001</v>
      </c>
      <c r="G689" s="31">
        <v>107.31216448990517</v>
      </c>
      <c r="H689" s="32">
        <v>1.2284720993806926</v>
      </c>
      <c r="I689" s="33" t="s">
        <v>21</v>
      </c>
      <c r="J689" s="33" t="s">
        <v>21</v>
      </c>
    </row>
    <row r="690" spans="1:10" ht="17.25" x14ac:dyDescent="0.3">
      <c r="A690" s="28" t="s">
        <v>73</v>
      </c>
      <c r="B690" s="29" t="s">
        <v>17</v>
      </c>
      <c r="C690" s="30" t="s">
        <v>18</v>
      </c>
      <c r="D690" s="30" t="s">
        <v>52</v>
      </c>
      <c r="E690" s="30" t="s">
        <v>20</v>
      </c>
      <c r="F690" s="31">
        <v>131.83000000000001</v>
      </c>
      <c r="G690" s="31">
        <v>107.31216448990517</v>
      </c>
      <c r="H690" s="32">
        <v>1.2284720993806926</v>
      </c>
      <c r="I690" s="33" t="s">
        <v>21</v>
      </c>
      <c r="J690" s="33" t="s">
        <v>21</v>
      </c>
    </row>
    <row r="691" spans="1:10" ht="17.25" x14ac:dyDescent="0.3">
      <c r="A691" s="28" t="s">
        <v>73</v>
      </c>
      <c r="B691" s="29" t="s">
        <v>25</v>
      </c>
      <c r="C691" s="30" t="s">
        <v>18</v>
      </c>
      <c r="D691" s="30" t="s">
        <v>52</v>
      </c>
      <c r="E691" s="30" t="s">
        <v>20</v>
      </c>
      <c r="F691" s="31">
        <v>131.83000000000001</v>
      </c>
      <c r="G691" s="31">
        <v>107.31216448990517</v>
      </c>
      <c r="H691" s="32">
        <v>1.2284720993806926</v>
      </c>
      <c r="I691" s="33" t="s">
        <v>21</v>
      </c>
      <c r="J691" s="33" t="s">
        <v>21</v>
      </c>
    </row>
    <row r="692" spans="1:10" ht="17.25" x14ac:dyDescent="0.3">
      <c r="A692" s="28" t="s">
        <v>73</v>
      </c>
      <c r="B692" s="29" t="s">
        <v>25</v>
      </c>
      <c r="C692" s="30" t="s">
        <v>18</v>
      </c>
      <c r="D692" s="30" t="s">
        <v>62</v>
      </c>
      <c r="E692" s="30" t="s">
        <v>20</v>
      </c>
      <c r="F692" s="31">
        <v>131.83000000000001</v>
      </c>
      <c r="G692" s="31">
        <v>107.31216448990517</v>
      </c>
      <c r="H692" s="32">
        <v>1.2284720993806926</v>
      </c>
      <c r="I692" s="33" t="s">
        <v>21</v>
      </c>
      <c r="J692" s="33" t="s">
        <v>21</v>
      </c>
    </row>
    <row r="693" spans="1:10" ht="17.25" x14ac:dyDescent="0.3">
      <c r="A693" s="28" t="s">
        <v>73</v>
      </c>
      <c r="B693" s="29" t="s">
        <v>25</v>
      </c>
      <c r="C693" s="30" t="s">
        <v>18</v>
      </c>
      <c r="D693" s="30" t="s">
        <v>63</v>
      </c>
      <c r="E693" s="30" t="s">
        <v>20</v>
      </c>
      <c r="F693" s="31">
        <v>131.83000000000001</v>
      </c>
      <c r="G693" s="31">
        <v>107.31216448990517</v>
      </c>
      <c r="H693" s="32">
        <v>1.2284720993806926</v>
      </c>
      <c r="I693" s="33" t="s">
        <v>21</v>
      </c>
      <c r="J693" s="33" t="s">
        <v>21</v>
      </c>
    </row>
    <row r="694" spans="1:10" ht="17.25" x14ac:dyDescent="0.3">
      <c r="A694" s="28" t="s">
        <v>73</v>
      </c>
      <c r="B694" s="29" t="s">
        <v>26</v>
      </c>
      <c r="C694" s="30" t="s">
        <v>18</v>
      </c>
      <c r="D694" s="30" t="s">
        <v>52</v>
      </c>
      <c r="E694" s="30" t="s">
        <v>20</v>
      </c>
      <c r="F694" s="31">
        <v>131.83000000000001</v>
      </c>
      <c r="G694" s="31">
        <v>107.31216448990517</v>
      </c>
      <c r="H694" s="32">
        <v>1.2284720993806926</v>
      </c>
      <c r="I694" s="33" t="s">
        <v>21</v>
      </c>
      <c r="J694" s="33" t="s">
        <v>21</v>
      </c>
    </row>
    <row r="695" spans="1:10" ht="17.25" x14ac:dyDescent="0.3">
      <c r="A695" s="28" t="s">
        <v>73</v>
      </c>
      <c r="B695" s="29" t="s">
        <v>26</v>
      </c>
      <c r="C695" s="30" t="s">
        <v>18</v>
      </c>
      <c r="D695" s="30" t="s">
        <v>64</v>
      </c>
      <c r="E695" s="30" t="s">
        <v>20</v>
      </c>
      <c r="F695" s="31">
        <v>131.83000000000001</v>
      </c>
      <c r="G695" s="31">
        <v>107.31216448990517</v>
      </c>
      <c r="H695" s="32">
        <v>1.2284720993806926</v>
      </c>
      <c r="I695" s="33" t="s">
        <v>21</v>
      </c>
      <c r="J695" s="33" t="s">
        <v>21</v>
      </c>
    </row>
    <row r="696" spans="1:10" ht="17.25" x14ac:dyDescent="0.3">
      <c r="A696" s="28" t="s">
        <v>73</v>
      </c>
      <c r="B696" s="29" t="s">
        <v>26</v>
      </c>
      <c r="C696" s="30" t="s">
        <v>18</v>
      </c>
      <c r="D696" s="30" t="s">
        <v>65</v>
      </c>
      <c r="E696" s="30" t="s">
        <v>20</v>
      </c>
      <c r="F696" s="31">
        <v>131.83000000000001</v>
      </c>
      <c r="G696" s="31">
        <v>107.31216448990517</v>
      </c>
      <c r="H696" s="32">
        <v>1.2284720993806926</v>
      </c>
      <c r="I696" s="33" t="s">
        <v>21</v>
      </c>
      <c r="J696" s="33" t="s">
        <v>21</v>
      </c>
    </row>
    <row r="697" spans="1:10" ht="17.25" x14ac:dyDescent="0.3">
      <c r="A697" s="28" t="s">
        <v>73</v>
      </c>
      <c r="B697" s="29" t="s">
        <v>26</v>
      </c>
      <c r="C697" s="30" t="s">
        <v>18</v>
      </c>
      <c r="D697" s="30" t="s">
        <v>66</v>
      </c>
      <c r="E697" s="30" t="s">
        <v>20</v>
      </c>
      <c r="F697" s="31">
        <v>131.83000000000001</v>
      </c>
      <c r="G697" s="31">
        <v>107.31216448990517</v>
      </c>
      <c r="H697" s="32">
        <v>1.2284720993806926</v>
      </c>
      <c r="I697" s="33" t="s">
        <v>21</v>
      </c>
      <c r="J697" s="33" t="s">
        <v>21</v>
      </c>
    </row>
    <row r="698" spans="1:10" ht="17.25" x14ac:dyDescent="0.3">
      <c r="A698" s="28" t="s">
        <v>73</v>
      </c>
      <c r="B698" s="29" t="s">
        <v>26</v>
      </c>
      <c r="C698" s="30" t="s">
        <v>18</v>
      </c>
      <c r="D698" s="30" t="s">
        <v>67</v>
      </c>
      <c r="E698" s="30" t="s">
        <v>20</v>
      </c>
      <c r="F698" s="31">
        <v>131.83000000000001</v>
      </c>
      <c r="G698" s="31">
        <v>107.31216448990517</v>
      </c>
      <c r="H698" s="32">
        <v>1.2284720993806926</v>
      </c>
      <c r="I698" s="33" t="s">
        <v>21</v>
      </c>
      <c r="J698" s="33" t="s">
        <v>21</v>
      </c>
    </row>
    <row r="699" spans="1:10" ht="17.25" x14ac:dyDescent="0.3">
      <c r="A699" s="28" t="s">
        <v>73</v>
      </c>
      <c r="B699" s="29" t="s">
        <v>26</v>
      </c>
      <c r="C699" s="30" t="s">
        <v>18</v>
      </c>
      <c r="D699" s="30" t="s">
        <v>68</v>
      </c>
      <c r="E699" s="30" t="s">
        <v>20</v>
      </c>
      <c r="F699" s="31">
        <v>131.83000000000001</v>
      </c>
      <c r="G699" s="31">
        <v>107.31216448990517</v>
      </c>
      <c r="H699" s="32">
        <v>1.2284720993806926</v>
      </c>
      <c r="I699" s="33" t="s">
        <v>21</v>
      </c>
      <c r="J699" s="33" t="s">
        <v>21</v>
      </c>
    </row>
    <row r="700" spans="1:10" ht="17.25" x14ac:dyDescent="0.3">
      <c r="A700" s="28" t="s">
        <v>73</v>
      </c>
      <c r="B700" s="29" t="s">
        <v>26</v>
      </c>
      <c r="C700" s="30" t="s">
        <v>18</v>
      </c>
      <c r="D700" s="30" t="s">
        <v>69</v>
      </c>
      <c r="E700" s="30" t="s">
        <v>20</v>
      </c>
      <c r="F700" s="31">
        <v>131.83000000000001</v>
      </c>
      <c r="G700" s="31">
        <v>107.31216448990517</v>
      </c>
      <c r="H700" s="32">
        <v>1.2284720993806926</v>
      </c>
      <c r="I700" s="33" t="s">
        <v>21</v>
      </c>
      <c r="J700" s="33" t="s">
        <v>21</v>
      </c>
    </row>
    <row r="701" spans="1:10" ht="17.25" x14ac:dyDescent="0.3">
      <c r="A701" s="28" t="s">
        <v>73</v>
      </c>
      <c r="B701" s="29" t="s">
        <v>26</v>
      </c>
      <c r="C701" s="30" t="s">
        <v>18</v>
      </c>
      <c r="D701" s="30" t="s">
        <v>70</v>
      </c>
      <c r="E701" s="30" t="s">
        <v>20</v>
      </c>
      <c r="F701" s="31">
        <v>131.83000000000001</v>
      </c>
      <c r="G701" s="31">
        <v>107.31216448990517</v>
      </c>
      <c r="H701" s="32">
        <v>1.2284720993806926</v>
      </c>
      <c r="I701" s="33" t="s">
        <v>21</v>
      </c>
      <c r="J701" s="33" t="s">
        <v>21</v>
      </c>
    </row>
    <row r="702" spans="1:10" ht="17.25" x14ac:dyDescent="0.3">
      <c r="A702" s="28" t="s">
        <v>74</v>
      </c>
      <c r="B702" s="29" t="s">
        <v>17</v>
      </c>
      <c r="C702" s="30" t="s">
        <v>18</v>
      </c>
      <c r="D702" s="30" t="s">
        <v>53</v>
      </c>
      <c r="E702" s="30" t="s">
        <v>20</v>
      </c>
      <c r="F702" s="31">
        <v>115.85</v>
      </c>
      <c r="G702" s="31">
        <v>94.176607766801737</v>
      </c>
      <c r="H702" s="32">
        <v>1.2301356222860085</v>
      </c>
      <c r="I702" s="33">
        <v>73</v>
      </c>
      <c r="J702" s="33">
        <v>72</v>
      </c>
    </row>
    <row r="703" spans="1:10" ht="17.25" x14ac:dyDescent="0.3">
      <c r="A703" s="28" t="s">
        <v>74</v>
      </c>
      <c r="B703" s="29" t="s">
        <v>25</v>
      </c>
      <c r="C703" s="30" t="s">
        <v>18</v>
      </c>
      <c r="D703" s="30" t="s">
        <v>53</v>
      </c>
      <c r="E703" s="30" t="s">
        <v>20</v>
      </c>
      <c r="F703" s="31">
        <v>115.85</v>
      </c>
      <c r="G703" s="31">
        <v>94.176607766801737</v>
      </c>
      <c r="H703" s="32">
        <v>1.2301356222860085</v>
      </c>
      <c r="I703" s="33">
        <v>73</v>
      </c>
      <c r="J703" s="33">
        <v>72</v>
      </c>
    </row>
    <row r="704" spans="1:10" ht="17.25" x14ac:dyDescent="0.3">
      <c r="A704" s="28" t="s">
        <v>74</v>
      </c>
      <c r="B704" s="29" t="s">
        <v>26</v>
      </c>
      <c r="C704" s="30" t="s">
        <v>18</v>
      </c>
      <c r="D704" s="30" t="s">
        <v>53</v>
      </c>
      <c r="E704" s="30" t="s">
        <v>20</v>
      </c>
      <c r="F704" s="31">
        <v>115.85</v>
      </c>
      <c r="G704" s="31">
        <v>94.176607766801737</v>
      </c>
      <c r="H704" s="32">
        <v>1.2301356222860085</v>
      </c>
      <c r="I704" s="33">
        <v>73</v>
      </c>
      <c r="J704" s="33">
        <v>72</v>
      </c>
    </row>
    <row r="705" spans="1:10" ht="17.25" x14ac:dyDescent="0.3">
      <c r="A705" s="28" t="s">
        <v>74</v>
      </c>
      <c r="B705" s="29" t="s">
        <v>25</v>
      </c>
      <c r="C705" s="30" t="s">
        <v>18</v>
      </c>
      <c r="D705" s="30" t="s">
        <v>61</v>
      </c>
      <c r="E705" s="30" t="s">
        <v>20</v>
      </c>
      <c r="F705" s="31">
        <v>115.85</v>
      </c>
      <c r="G705" s="31">
        <v>94.176607766801737</v>
      </c>
      <c r="H705" s="32">
        <v>1.2301356222860085</v>
      </c>
      <c r="I705" s="33" t="s">
        <v>21</v>
      </c>
      <c r="J705" s="33" t="s">
        <v>21</v>
      </c>
    </row>
    <row r="706" spans="1:10" ht="17.25" x14ac:dyDescent="0.3">
      <c r="A706" s="28" t="s">
        <v>74</v>
      </c>
      <c r="B706" s="29" t="s">
        <v>17</v>
      </c>
      <c r="C706" s="30" t="s">
        <v>18</v>
      </c>
      <c r="D706" s="30" t="s">
        <v>52</v>
      </c>
      <c r="E706" s="30" t="s">
        <v>20</v>
      </c>
      <c r="F706" s="31">
        <v>115.85</v>
      </c>
      <c r="G706" s="31">
        <v>94.176607766801737</v>
      </c>
      <c r="H706" s="32">
        <v>1.2301356222860085</v>
      </c>
      <c r="I706" s="33" t="s">
        <v>21</v>
      </c>
      <c r="J706" s="33" t="s">
        <v>21</v>
      </c>
    </row>
    <row r="707" spans="1:10" ht="17.25" x14ac:dyDescent="0.3">
      <c r="A707" s="28" t="s">
        <v>74</v>
      </c>
      <c r="B707" s="29" t="s">
        <v>25</v>
      </c>
      <c r="C707" s="30" t="s">
        <v>18</v>
      </c>
      <c r="D707" s="30" t="s">
        <v>52</v>
      </c>
      <c r="E707" s="30" t="s">
        <v>20</v>
      </c>
      <c r="F707" s="31">
        <v>115.85</v>
      </c>
      <c r="G707" s="31">
        <v>94.176607766801737</v>
      </c>
      <c r="H707" s="32">
        <v>1.2301356222860085</v>
      </c>
      <c r="I707" s="33" t="s">
        <v>21</v>
      </c>
      <c r="J707" s="33" t="s">
        <v>21</v>
      </c>
    </row>
    <row r="708" spans="1:10" ht="17.25" x14ac:dyDescent="0.3">
      <c r="A708" s="28" t="s">
        <v>74</v>
      </c>
      <c r="B708" s="29" t="s">
        <v>25</v>
      </c>
      <c r="C708" s="30" t="s">
        <v>18</v>
      </c>
      <c r="D708" s="30" t="s">
        <v>62</v>
      </c>
      <c r="E708" s="30" t="s">
        <v>20</v>
      </c>
      <c r="F708" s="31">
        <v>115.85</v>
      </c>
      <c r="G708" s="31">
        <v>94.176607766801737</v>
      </c>
      <c r="H708" s="32">
        <v>1.2301356222860085</v>
      </c>
      <c r="I708" s="33" t="s">
        <v>21</v>
      </c>
      <c r="J708" s="33" t="s">
        <v>21</v>
      </c>
    </row>
    <row r="709" spans="1:10" ht="17.25" x14ac:dyDescent="0.3">
      <c r="A709" s="28" t="s">
        <v>74</v>
      </c>
      <c r="B709" s="29" t="s">
        <v>25</v>
      </c>
      <c r="C709" s="30" t="s">
        <v>18</v>
      </c>
      <c r="D709" s="30" t="s">
        <v>63</v>
      </c>
      <c r="E709" s="30" t="s">
        <v>20</v>
      </c>
      <c r="F709" s="31">
        <v>115.85</v>
      </c>
      <c r="G709" s="31">
        <v>94.176607766801737</v>
      </c>
      <c r="H709" s="32">
        <v>1.2301356222860085</v>
      </c>
      <c r="I709" s="33" t="s">
        <v>21</v>
      </c>
      <c r="J709" s="33" t="s">
        <v>21</v>
      </c>
    </row>
    <row r="710" spans="1:10" ht="17.25" x14ac:dyDescent="0.3">
      <c r="A710" s="28" t="s">
        <v>74</v>
      </c>
      <c r="B710" s="29" t="s">
        <v>26</v>
      </c>
      <c r="C710" s="30" t="s">
        <v>18</v>
      </c>
      <c r="D710" s="30" t="s">
        <v>52</v>
      </c>
      <c r="E710" s="30" t="s">
        <v>20</v>
      </c>
      <c r="F710" s="31">
        <v>115.85</v>
      </c>
      <c r="G710" s="31">
        <v>94.176607766801737</v>
      </c>
      <c r="H710" s="32">
        <v>1.2301356222860085</v>
      </c>
      <c r="I710" s="33" t="s">
        <v>21</v>
      </c>
      <c r="J710" s="33" t="s">
        <v>21</v>
      </c>
    </row>
    <row r="711" spans="1:10" ht="17.25" x14ac:dyDescent="0.3">
      <c r="A711" s="28" t="s">
        <v>74</v>
      </c>
      <c r="B711" s="29" t="s">
        <v>26</v>
      </c>
      <c r="C711" s="30" t="s">
        <v>18</v>
      </c>
      <c r="D711" s="30" t="s">
        <v>64</v>
      </c>
      <c r="E711" s="30" t="s">
        <v>20</v>
      </c>
      <c r="F711" s="31">
        <v>115.85</v>
      </c>
      <c r="G711" s="31">
        <v>94.176607766801737</v>
      </c>
      <c r="H711" s="32">
        <v>1.2301356222860085</v>
      </c>
      <c r="I711" s="33" t="s">
        <v>21</v>
      </c>
      <c r="J711" s="33" t="s">
        <v>21</v>
      </c>
    </row>
    <row r="712" spans="1:10" ht="17.25" x14ac:dyDescent="0.3">
      <c r="A712" s="28" t="s">
        <v>74</v>
      </c>
      <c r="B712" s="29" t="s">
        <v>26</v>
      </c>
      <c r="C712" s="30" t="s">
        <v>18</v>
      </c>
      <c r="D712" s="30" t="s">
        <v>65</v>
      </c>
      <c r="E712" s="30" t="s">
        <v>20</v>
      </c>
      <c r="F712" s="31">
        <v>115.85</v>
      </c>
      <c r="G712" s="31">
        <v>94.176607766801737</v>
      </c>
      <c r="H712" s="32">
        <v>1.2301356222860085</v>
      </c>
      <c r="I712" s="33" t="s">
        <v>21</v>
      </c>
      <c r="J712" s="33" t="s">
        <v>21</v>
      </c>
    </row>
    <row r="713" spans="1:10" ht="17.25" x14ac:dyDescent="0.3">
      <c r="A713" s="28" t="s">
        <v>74</v>
      </c>
      <c r="B713" s="29" t="s">
        <v>26</v>
      </c>
      <c r="C713" s="30" t="s">
        <v>18</v>
      </c>
      <c r="D713" s="30" t="s">
        <v>66</v>
      </c>
      <c r="E713" s="30" t="s">
        <v>20</v>
      </c>
      <c r="F713" s="31">
        <v>115.85</v>
      </c>
      <c r="G713" s="31">
        <v>94.176607766801737</v>
      </c>
      <c r="H713" s="32">
        <v>1.2301356222860085</v>
      </c>
      <c r="I713" s="33" t="s">
        <v>21</v>
      </c>
      <c r="J713" s="33" t="s">
        <v>21</v>
      </c>
    </row>
    <row r="714" spans="1:10" ht="17.25" x14ac:dyDescent="0.3">
      <c r="A714" s="28" t="s">
        <v>74</v>
      </c>
      <c r="B714" s="29" t="s">
        <v>26</v>
      </c>
      <c r="C714" s="30" t="s">
        <v>18</v>
      </c>
      <c r="D714" s="30" t="s">
        <v>67</v>
      </c>
      <c r="E714" s="30" t="s">
        <v>20</v>
      </c>
      <c r="F714" s="31">
        <v>115.85</v>
      </c>
      <c r="G714" s="31">
        <v>94.176607766801737</v>
      </c>
      <c r="H714" s="32">
        <v>1.2301356222860085</v>
      </c>
      <c r="I714" s="33" t="s">
        <v>21</v>
      </c>
      <c r="J714" s="33" t="s">
        <v>21</v>
      </c>
    </row>
    <row r="715" spans="1:10" ht="17.25" x14ac:dyDescent="0.3">
      <c r="A715" s="28" t="s">
        <v>74</v>
      </c>
      <c r="B715" s="29" t="s">
        <v>26</v>
      </c>
      <c r="C715" s="30" t="s">
        <v>18</v>
      </c>
      <c r="D715" s="30" t="s">
        <v>68</v>
      </c>
      <c r="E715" s="30" t="s">
        <v>20</v>
      </c>
      <c r="F715" s="31">
        <v>115.85</v>
      </c>
      <c r="G715" s="31">
        <v>94.176607766801737</v>
      </c>
      <c r="H715" s="32">
        <v>1.2301356222860085</v>
      </c>
      <c r="I715" s="33" t="s">
        <v>21</v>
      </c>
      <c r="J715" s="33" t="s">
        <v>21</v>
      </c>
    </row>
    <row r="716" spans="1:10" ht="17.25" x14ac:dyDescent="0.3">
      <c r="A716" s="28" t="s">
        <v>74</v>
      </c>
      <c r="B716" s="29" t="s">
        <v>26</v>
      </c>
      <c r="C716" s="30" t="s">
        <v>18</v>
      </c>
      <c r="D716" s="30" t="s">
        <v>69</v>
      </c>
      <c r="E716" s="30" t="s">
        <v>20</v>
      </c>
      <c r="F716" s="31">
        <v>115.85</v>
      </c>
      <c r="G716" s="31">
        <v>94.176607766801737</v>
      </c>
      <c r="H716" s="32">
        <v>1.2301356222860085</v>
      </c>
      <c r="I716" s="33" t="s">
        <v>21</v>
      </c>
      <c r="J716" s="33" t="s">
        <v>21</v>
      </c>
    </row>
    <row r="717" spans="1:10" ht="17.25" x14ac:dyDescent="0.3">
      <c r="A717" s="28" t="s">
        <v>74</v>
      </c>
      <c r="B717" s="29" t="s">
        <v>26</v>
      </c>
      <c r="C717" s="30" t="s">
        <v>18</v>
      </c>
      <c r="D717" s="30" t="s">
        <v>70</v>
      </c>
      <c r="E717" s="30" t="s">
        <v>20</v>
      </c>
      <c r="F717" s="31">
        <v>115.85</v>
      </c>
      <c r="G717" s="31">
        <v>94.176607766801737</v>
      </c>
      <c r="H717" s="32">
        <v>1.2301356222860085</v>
      </c>
      <c r="I717" s="33" t="s">
        <v>21</v>
      </c>
      <c r="J717" s="33" t="s">
        <v>21</v>
      </c>
    </row>
    <row r="718" spans="1:10" ht="17.25" x14ac:dyDescent="0.3">
      <c r="A718" s="28" t="s">
        <v>75</v>
      </c>
      <c r="B718" s="29" t="s">
        <v>17</v>
      </c>
      <c r="C718" s="30" t="s">
        <v>18</v>
      </c>
      <c r="D718" s="30" t="s">
        <v>53</v>
      </c>
      <c r="E718" s="30" t="s">
        <v>20</v>
      </c>
      <c r="F718" s="31">
        <v>122.33</v>
      </c>
      <c r="G718" s="31">
        <v>99.049822705637922</v>
      </c>
      <c r="H718" s="32">
        <v>1.2350350223598832</v>
      </c>
      <c r="I718" s="33">
        <v>64</v>
      </c>
      <c r="J718" s="33">
        <v>64</v>
      </c>
    </row>
    <row r="719" spans="1:10" ht="17.25" x14ac:dyDescent="0.3">
      <c r="A719" s="28" t="s">
        <v>75</v>
      </c>
      <c r="B719" s="29" t="s">
        <v>25</v>
      </c>
      <c r="C719" s="30" t="s">
        <v>18</v>
      </c>
      <c r="D719" s="30" t="s">
        <v>53</v>
      </c>
      <c r="E719" s="30" t="s">
        <v>20</v>
      </c>
      <c r="F719" s="31">
        <v>122.33</v>
      </c>
      <c r="G719" s="31">
        <v>99.049822705637922</v>
      </c>
      <c r="H719" s="32">
        <v>1.2350350223598832</v>
      </c>
      <c r="I719" s="33">
        <v>64</v>
      </c>
      <c r="J719" s="33">
        <v>64</v>
      </c>
    </row>
    <row r="720" spans="1:10" ht="17.25" x14ac:dyDescent="0.3">
      <c r="A720" s="28" t="s">
        <v>75</v>
      </c>
      <c r="B720" s="29" t="s">
        <v>26</v>
      </c>
      <c r="C720" s="30" t="s">
        <v>18</v>
      </c>
      <c r="D720" s="30" t="s">
        <v>53</v>
      </c>
      <c r="E720" s="30" t="s">
        <v>20</v>
      </c>
      <c r="F720" s="31">
        <v>122.33</v>
      </c>
      <c r="G720" s="31">
        <v>99.049822705637922</v>
      </c>
      <c r="H720" s="32">
        <v>1.2350350223598832</v>
      </c>
      <c r="I720" s="33">
        <v>64</v>
      </c>
      <c r="J720" s="33">
        <v>64</v>
      </c>
    </row>
    <row r="721" spans="1:10" ht="17.25" x14ac:dyDescent="0.3">
      <c r="A721" s="28" t="s">
        <v>75</v>
      </c>
      <c r="B721" s="29" t="s">
        <v>25</v>
      </c>
      <c r="C721" s="30" t="s">
        <v>18</v>
      </c>
      <c r="D721" s="30" t="s">
        <v>61</v>
      </c>
      <c r="E721" s="30" t="s">
        <v>20</v>
      </c>
      <c r="F721" s="31">
        <v>122.33</v>
      </c>
      <c r="G721" s="31">
        <v>99.049822705637922</v>
      </c>
      <c r="H721" s="32">
        <v>1.2350350223598832</v>
      </c>
      <c r="I721" s="33" t="s">
        <v>21</v>
      </c>
      <c r="J721" s="33" t="s">
        <v>21</v>
      </c>
    </row>
    <row r="722" spans="1:10" ht="17.25" x14ac:dyDescent="0.3">
      <c r="A722" s="28" t="s">
        <v>75</v>
      </c>
      <c r="B722" s="29" t="s">
        <v>17</v>
      </c>
      <c r="C722" s="30" t="s">
        <v>18</v>
      </c>
      <c r="D722" s="30" t="s">
        <v>52</v>
      </c>
      <c r="E722" s="30" t="s">
        <v>20</v>
      </c>
      <c r="F722" s="31">
        <v>122.33</v>
      </c>
      <c r="G722" s="31">
        <v>99.049822705637922</v>
      </c>
      <c r="H722" s="32">
        <v>1.2350350223598832</v>
      </c>
      <c r="I722" s="33" t="s">
        <v>21</v>
      </c>
      <c r="J722" s="33" t="s">
        <v>21</v>
      </c>
    </row>
    <row r="723" spans="1:10" ht="17.25" x14ac:dyDescent="0.3">
      <c r="A723" s="28" t="s">
        <v>75</v>
      </c>
      <c r="B723" s="29" t="s">
        <v>25</v>
      </c>
      <c r="C723" s="30" t="s">
        <v>18</v>
      </c>
      <c r="D723" s="30" t="s">
        <v>52</v>
      </c>
      <c r="E723" s="30" t="s">
        <v>20</v>
      </c>
      <c r="F723" s="31">
        <v>122.33</v>
      </c>
      <c r="G723" s="31">
        <v>99.049822705637922</v>
      </c>
      <c r="H723" s="32">
        <v>1.2350350223598832</v>
      </c>
      <c r="I723" s="33" t="s">
        <v>21</v>
      </c>
      <c r="J723" s="33" t="s">
        <v>21</v>
      </c>
    </row>
    <row r="724" spans="1:10" ht="17.25" x14ac:dyDescent="0.3">
      <c r="A724" s="28" t="s">
        <v>75</v>
      </c>
      <c r="B724" s="29" t="s">
        <v>25</v>
      </c>
      <c r="C724" s="30" t="s">
        <v>18</v>
      </c>
      <c r="D724" s="30" t="s">
        <v>62</v>
      </c>
      <c r="E724" s="30" t="s">
        <v>20</v>
      </c>
      <c r="F724" s="31">
        <v>122.33</v>
      </c>
      <c r="G724" s="31">
        <v>99.049822705637922</v>
      </c>
      <c r="H724" s="32">
        <v>1.2350350223598832</v>
      </c>
      <c r="I724" s="33" t="s">
        <v>21</v>
      </c>
      <c r="J724" s="33" t="s">
        <v>21</v>
      </c>
    </row>
    <row r="725" spans="1:10" ht="17.25" x14ac:dyDescent="0.3">
      <c r="A725" s="28" t="s">
        <v>75</v>
      </c>
      <c r="B725" s="29" t="s">
        <v>25</v>
      </c>
      <c r="C725" s="30" t="s">
        <v>18</v>
      </c>
      <c r="D725" s="30" t="s">
        <v>63</v>
      </c>
      <c r="E725" s="30" t="s">
        <v>20</v>
      </c>
      <c r="F725" s="31">
        <v>122.33</v>
      </c>
      <c r="G725" s="31">
        <v>99.049822705637922</v>
      </c>
      <c r="H725" s="32">
        <v>1.2350350223598832</v>
      </c>
      <c r="I725" s="33" t="s">
        <v>21</v>
      </c>
      <c r="J725" s="33" t="s">
        <v>21</v>
      </c>
    </row>
    <row r="726" spans="1:10" ht="17.25" x14ac:dyDescent="0.3">
      <c r="A726" s="28" t="s">
        <v>75</v>
      </c>
      <c r="B726" s="29" t="s">
        <v>26</v>
      </c>
      <c r="C726" s="30" t="s">
        <v>18</v>
      </c>
      <c r="D726" s="30" t="s">
        <v>52</v>
      </c>
      <c r="E726" s="30" t="s">
        <v>20</v>
      </c>
      <c r="F726" s="31">
        <v>122.33</v>
      </c>
      <c r="G726" s="31">
        <v>99.049822705637922</v>
      </c>
      <c r="H726" s="32">
        <v>1.2350350223598832</v>
      </c>
      <c r="I726" s="33" t="s">
        <v>21</v>
      </c>
      <c r="J726" s="33" t="s">
        <v>21</v>
      </c>
    </row>
    <row r="727" spans="1:10" ht="17.25" x14ac:dyDescent="0.3">
      <c r="A727" s="28" t="s">
        <v>75</v>
      </c>
      <c r="B727" s="29" t="s">
        <v>26</v>
      </c>
      <c r="C727" s="30" t="s">
        <v>18</v>
      </c>
      <c r="D727" s="30" t="s">
        <v>64</v>
      </c>
      <c r="E727" s="30" t="s">
        <v>20</v>
      </c>
      <c r="F727" s="31">
        <v>122.33</v>
      </c>
      <c r="G727" s="31">
        <v>99.049822705637922</v>
      </c>
      <c r="H727" s="32">
        <v>1.2350350223598832</v>
      </c>
      <c r="I727" s="33" t="s">
        <v>21</v>
      </c>
      <c r="J727" s="33" t="s">
        <v>21</v>
      </c>
    </row>
    <row r="728" spans="1:10" ht="17.25" x14ac:dyDescent="0.3">
      <c r="A728" s="28" t="s">
        <v>75</v>
      </c>
      <c r="B728" s="29" t="s">
        <v>26</v>
      </c>
      <c r="C728" s="30" t="s">
        <v>18</v>
      </c>
      <c r="D728" s="30" t="s">
        <v>65</v>
      </c>
      <c r="E728" s="30" t="s">
        <v>20</v>
      </c>
      <c r="F728" s="31">
        <v>122.33</v>
      </c>
      <c r="G728" s="31">
        <v>99.049822705637922</v>
      </c>
      <c r="H728" s="32">
        <v>1.2350350223598832</v>
      </c>
      <c r="I728" s="33" t="s">
        <v>21</v>
      </c>
      <c r="J728" s="33" t="s">
        <v>21</v>
      </c>
    </row>
    <row r="729" spans="1:10" ht="17.25" x14ac:dyDescent="0.3">
      <c r="A729" s="28" t="s">
        <v>75</v>
      </c>
      <c r="B729" s="29" t="s">
        <v>26</v>
      </c>
      <c r="C729" s="30" t="s">
        <v>18</v>
      </c>
      <c r="D729" s="30" t="s">
        <v>66</v>
      </c>
      <c r="E729" s="30" t="s">
        <v>20</v>
      </c>
      <c r="F729" s="31">
        <v>122.33</v>
      </c>
      <c r="G729" s="31">
        <v>99.049822705637922</v>
      </c>
      <c r="H729" s="32">
        <v>1.2350350223598832</v>
      </c>
      <c r="I729" s="33" t="s">
        <v>21</v>
      </c>
      <c r="J729" s="33" t="s">
        <v>21</v>
      </c>
    </row>
    <row r="730" spans="1:10" ht="17.25" x14ac:dyDescent="0.3">
      <c r="A730" s="28" t="s">
        <v>75</v>
      </c>
      <c r="B730" s="29" t="s">
        <v>26</v>
      </c>
      <c r="C730" s="30" t="s">
        <v>18</v>
      </c>
      <c r="D730" s="30" t="s">
        <v>67</v>
      </c>
      <c r="E730" s="30" t="s">
        <v>20</v>
      </c>
      <c r="F730" s="31">
        <v>122.33</v>
      </c>
      <c r="G730" s="31">
        <v>99.049822705637922</v>
      </c>
      <c r="H730" s="32">
        <v>1.2350350223598832</v>
      </c>
      <c r="I730" s="33" t="s">
        <v>21</v>
      </c>
      <c r="J730" s="33" t="s">
        <v>21</v>
      </c>
    </row>
    <row r="731" spans="1:10" ht="17.25" x14ac:dyDescent="0.3">
      <c r="A731" s="28" t="s">
        <v>75</v>
      </c>
      <c r="B731" s="29" t="s">
        <v>26</v>
      </c>
      <c r="C731" s="30" t="s">
        <v>18</v>
      </c>
      <c r="D731" s="30" t="s">
        <v>68</v>
      </c>
      <c r="E731" s="30" t="s">
        <v>20</v>
      </c>
      <c r="F731" s="31">
        <v>122.33</v>
      </c>
      <c r="G731" s="31">
        <v>99.049822705637922</v>
      </c>
      <c r="H731" s="32">
        <v>1.2350350223598832</v>
      </c>
      <c r="I731" s="33" t="s">
        <v>21</v>
      </c>
      <c r="J731" s="33" t="s">
        <v>21</v>
      </c>
    </row>
    <row r="732" spans="1:10" ht="17.25" x14ac:dyDescent="0.3">
      <c r="A732" s="28" t="s">
        <v>75</v>
      </c>
      <c r="B732" s="29" t="s">
        <v>26</v>
      </c>
      <c r="C732" s="30" t="s">
        <v>18</v>
      </c>
      <c r="D732" s="30" t="s">
        <v>69</v>
      </c>
      <c r="E732" s="30" t="s">
        <v>20</v>
      </c>
      <c r="F732" s="31">
        <v>122.33</v>
      </c>
      <c r="G732" s="31">
        <v>99.049822705637922</v>
      </c>
      <c r="H732" s="32">
        <v>1.2350350223598832</v>
      </c>
      <c r="I732" s="33" t="s">
        <v>21</v>
      </c>
      <c r="J732" s="33" t="s">
        <v>21</v>
      </c>
    </row>
    <row r="733" spans="1:10" ht="17.25" x14ac:dyDescent="0.3">
      <c r="A733" s="28" t="s">
        <v>75</v>
      </c>
      <c r="B733" s="29" t="s">
        <v>26</v>
      </c>
      <c r="C733" s="30" t="s">
        <v>18</v>
      </c>
      <c r="D733" s="30" t="s">
        <v>70</v>
      </c>
      <c r="E733" s="30" t="s">
        <v>20</v>
      </c>
      <c r="F733" s="31">
        <v>122.33</v>
      </c>
      <c r="G733" s="31">
        <v>99.049822705637922</v>
      </c>
      <c r="H733" s="32">
        <v>1.2350350223598832</v>
      </c>
      <c r="I733" s="33" t="s">
        <v>21</v>
      </c>
      <c r="J733" s="33" t="s">
        <v>21</v>
      </c>
    </row>
    <row r="734" spans="1:10" ht="17.25" x14ac:dyDescent="0.3">
      <c r="A734" s="28" t="s">
        <v>76</v>
      </c>
      <c r="B734" s="29" t="s">
        <v>17</v>
      </c>
      <c r="C734" s="30" t="s">
        <v>18</v>
      </c>
      <c r="D734" s="30" t="s">
        <v>53</v>
      </c>
      <c r="E734" s="30" t="s">
        <v>20</v>
      </c>
      <c r="F734" s="31">
        <v>129.9</v>
      </c>
      <c r="G734" s="31">
        <v>105.14447717716375</v>
      </c>
      <c r="H734" s="32">
        <v>1.2354429208975408</v>
      </c>
      <c r="I734" s="33">
        <v>23</v>
      </c>
      <c r="J734" s="33">
        <v>23</v>
      </c>
    </row>
    <row r="735" spans="1:10" ht="17.25" x14ac:dyDescent="0.3">
      <c r="A735" s="28" t="s">
        <v>76</v>
      </c>
      <c r="B735" s="29" t="s">
        <v>25</v>
      </c>
      <c r="C735" s="30" t="s">
        <v>18</v>
      </c>
      <c r="D735" s="30" t="s">
        <v>53</v>
      </c>
      <c r="E735" s="30" t="s">
        <v>20</v>
      </c>
      <c r="F735" s="31">
        <v>129.9</v>
      </c>
      <c r="G735" s="31">
        <v>105.14447717716375</v>
      </c>
      <c r="H735" s="32">
        <v>1.2354429208975408</v>
      </c>
      <c r="I735" s="33">
        <v>23</v>
      </c>
      <c r="J735" s="33">
        <v>23</v>
      </c>
    </row>
    <row r="736" spans="1:10" ht="17.25" x14ac:dyDescent="0.3">
      <c r="A736" s="28" t="s">
        <v>76</v>
      </c>
      <c r="B736" s="29" t="s">
        <v>26</v>
      </c>
      <c r="C736" s="30" t="s">
        <v>18</v>
      </c>
      <c r="D736" s="30" t="s">
        <v>53</v>
      </c>
      <c r="E736" s="30" t="s">
        <v>20</v>
      </c>
      <c r="F736" s="31">
        <v>129.9</v>
      </c>
      <c r="G736" s="31">
        <v>105.14447717716375</v>
      </c>
      <c r="H736" s="32">
        <v>1.2354429208975408</v>
      </c>
      <c r="I736" s="33">
        <v>23</v>
      </c>
      <c r="J736" s="33">
        <v>23</v>
      </c>
    </row>
    <row r="737" spans="1:10" ht="17.25" x14ac:dyDescent="0.3">
      <c r="A737" s="28" t="s">
        <v>76</v>
      </c>
      <c r="B737" s="29" t="s">
        <v>25</v>
      </c>
      <c r="C737" s="30" t="s">
        <v>18</v>
      </c>
      <c r="D737" s="30" t="s">
        <v>61</v>
      </c>
      <c r="E737" s="30" t="s">
        <v>20</v>
      </c>
      <c r="F737" s="31">
        <v>129.9</v>
      </c>
      <c r="G737" s="31">
        <v>105.14447717716375</v>
      </c>
      <c r="H737" s="32">
        <v>1.2354429208975408</v>
      </c>
      <c r="I737" s="33" t="s">
        <v>21</v>
      </c>
      <c r="J737" s="33" t="s">
        <v>21</v>
      </c>
    </row>
    <row r="738" spans="1:10" ht="17.25" x14ac:dyDescent="0.3">
      <c r="A738" s="28" t="s">
        <v>76</v>
      </c>
      <c r="B738" s="29" t="s">
        <v>25</v>
      </c>
      <c r="C738" s="30" t="s">
        <v>18</v>
      </c>
      <c r="D738" s="30" t="s">
        <v>62</v>
      </c>
      <c r="E738" s="30" t="s">
        <v>20</v>
      </c>
      <c r="F738" s="31">
        <v>129.9</v>
      </c>
      <c r="G738" s="31">
        <v>105.14447717716375</v>
      </c>
      <c r="H738" s="32">
        <v>1.2354429208975408</v>
      </c>
      <c r="I738" s="33" t="s">
        <v>21</v>
      </c>
      <c r="J738" s="33" t="s">
        <v>21</v>
      </c>
    </row>
    <row r="739" spans="1:10" ht="17.25" x14ac:dyDescent="0.3">
      <c r="A739" s="28" t="s">
        <v>76</v>
      </c>
      <c r="B739" s="29" t="s">
        <v>25</v>
      </c>
      <c r="C739" s="30" t="s">
        <v>18</v>
      </c>
      <c r="D739" s="30" t="s">
        <v>63</v>
      </c>
      <c r="E739" s="30" t="s">
        <v>20</v>
      </c>
      <c r="F739" s="31">
        <v>129.9</v>
      </c>
      <c r="G739" s="31">
        <v>105.14447717716375</v>
      </c>
      <c r="H739" s="32">
        <v>1.2354429208975408</v>
      </c>
      <c r="I739" s="33" t="s">
        <v>21</v>
      </c>
      <c r="J739" s="33" t="s">
        <v>21</v>
      </c>
    </row>
    <row r="740" spans="1:10" ht="17.25" x14ac:dyDescent="0.3">
      <c r="A740" s="28" t="s">
        <v>76</v>
      </c>
      <c r="B740" s="29" t="s">
        <v>26</v>
      </c>
      <c r="C740" s="30" t="s">
        <v>18</v>
      </c>
      <c r="D740" s="30" t="s">
        <v>64</v>
      </c>
      <c r="E740" s="30" t="s">
        <v>20</v>
      </c>
      <c r="F740" s="31">
        <v>129.9</v>
      </c>
      <c r="G740" s="31">
        <v>105.14447717716375</v>
      </c>
      <c r="H740" s="32">
        <v>1.2354429208975408</v>
      </c>
      <c r="I740" s="33" t="s">
        <v>21</v>
      </c>
      <c r="J740" s="33" t="s">
        <v>21</v>
      </c>
    </row>
    <row r="741" spans="1:10" ht="17.25" x14ac:dyDescent="0.3">
      <c r="A741" s="28" t="s">
        <v>76</v>
      </c>
      <c r="B741" s="29" t="s">
        <v>26</v>
      </c>
      <c r="C741" s="30" t="s">
        <v>18</v>
      </c>
      <c r="D741" s="30" t="s">
        <v>65</v>
      </c>
      <c r="E741" s="30" t="s">
        <v>20</v>
      </c>
      <c r="F741" s="31">
        <v>129.9</v>
      </c>
      <c r="G741" s="31">
        <v>105.14447717716375</v>
      </c>
      <c r="H741" s="32">
        <v>1.2354429208975408</v>
      </c>
      <c r="I741" s="33" t="s">
        <v>21</v>
      </c>
      <c r="J741" s="33" t="s">
        <v>21</v>
      </c>
    </row>
    <row r="742" spans="1:10" ht="17.25" x14ac:dyDescent="0.3">
      <c r="A742" s="28" t="s">
        <v>76</v>
      </c>
      <c r="B742" s="29" t="s">
        <v>26</v>
      </c>
      <c r="C742" s="30" t="s">
        <v>18</v>
      </c>
      <c r="D742" s="30" t="s">
        <v>66</v>
      </c>
      <c r="E742" s="30" t="s">
        <v>20</v>
      </c>
      <c r="F742" s="31">
        <v>129.9</v>
      </c>
      <c r="G742" s="31">
        <v>105.14447717716375</v>
      </c>
      <c r="H742" s="32">
        <v>1.2354429208975408</v>
      </c>
      <c r="I742" s="33" t="s">
        <v>21</v>
      </c>
      <c r="J742" s="33" t="s">
        <v>21</v>
      </c>
    </row>
    <row r="743" spans="1:10" ht="17.25" x14ac:dyDescent="0.3">
      <c r="A743" s="28" t="s">
        <v>76</v>
      </c>
      <c r="B743" s="29" t="s">
        <v>26</v>
      </c>
      <c r="C743" s="30" t="s">
        <v>18</v>
      </c>
      <c r="D743" s="30" t="s">
        <v>67</v>
      </c>
      <c r="E743" s="30" t="s">
        <v>20</v>
      </c>
      <c r="F743" s="31">
        <v>129.9</v>
      </c>
      <c r="G743" s="31">
        <v>105.14447717716375</v>
      </c>
      <c r="H743" s="32">
        <v>1.2354429208975408</v>
      </c>
      <c r="I743" s="33" t="s">
        <v>21</v>
      </c>
      <c r="J743" s="33" t="s">
        <v>21</v>
      </c>
    </row>
    <row r="744" spans="1:10" ht="17.25" x14ac:dyDescent="0.3">
      <c r="A744" s="28" t="s">
        <v>76</v>
      </c>
      <c r="B744" s="29" t="s">
        <v>26</v>
      </c>
      <c r="C744" s="30" t="s">
        <v>18</v>
      </c>
      <c r="D744" s="30" t="s">
        <v>68</v>
      </c>
      <c r="E744" s="30" t="s">
        <v>20</v>
      </c>
      <c r="F744" s="31">
        <v>129.9</v>
      </c>
      <c r="G744" s="31">
        <v>105.14447717716375</v>
      </c>
      <c r="H744" s="32">
        <v>1.2354429208975408</v>
      </c>
      <c r="I744" s="33" t="s">
        <v>21</v>
      </c>
      <c r="J744" s="33" t="s">
        <v>21</v>
      </c>
    </row>
    <row r="745" spans="1:10" ht="17.25" x14ac:dyDescent="0.3">
      <c r="A745" s="28" t="s">
        <v>76</v>
      </c>
      <c r="B745" s="29" t="s">
        <v>26</v>
      </c>
      <c r="C745" s="30" t="s">
        <v>18</v>
      </c>
      <c r="D745" s="30" t="s">
        <v>69</v>
      </c>
      <c r="E745" s="30" t="s">
        <v>20</v>
      </c>
      <c r="F745" s="31">
        <v>129.9</v>
      </c>
      <c r="G745" s="31">
        <v>105.14447717716375</v>
      </c>
      <c r="H745" s="32">
        <v>1.2354429208975408</v>
      </c>
      <c r="I745" s="33" t="s">
        <v>21</v>
      </c>
      <c r="J745" s="33" t="s">
        <v>21</v>
      </c>
    </row>
    <row r="746" spans="1:10" ht="17.25" x14ac:dyDescent="0.3">
      <c r="A746" s="28" t="s">
        <v>76</v>
      </c>
      <c r="B746" s="29" t="s">
        <v>26</v>
      </c>
      <c r="C746" s="30" t="s">
        <v>18</v>
      </c>
      <c r="D746" s="30" t="s">
        <v>70</v>
      </c>
      <c r="E746" s="30" t="s">
        <v>20</v>
      </c>
      <c r="F746" s="31">
        <v>129.9</v>
      </c>
      <c r="G746" s="31">
        <v>105.14447717716375</v>
      </c>
      <c r="H746" s="32">
        <v>1.2354429208975408</v>
      </c>
      <c r="I746" s="33" t="s">
        <v>21</v>
      </c>
      <c r="J746" s="33" t="s">
        <v>21</v>
      </c>
    </row>
    <row r="747" spans="1:10" ht="17.25" x14ac:dyDescent="0.3">
      <c r="A747" s="28" t="s">
        <v>77</v>
      </c>
      <c r="B747" s="29" t="s">
        <v>17</v>
      </c>
      <c r="C747" s="30" t="s">
        <v>18</v>
      </c>
      <c r="D747" s="30" t="s">
        <v>53</v>
      </c>
      <c r="E747" s="30" t="s">
        <v>20</v>
      </c>
      <c r="F747" s="31">
        <v>144.1</v>
      </c>
      <c r="G747" s="31">
        <v>116.62291991677586</v>
      </c>
      <c r="H747" s="32">
        <v>1.2356061750368819</v>
      </c>
      <c r="I747" s="33">
        <v>20</v>
      </c>
      <c r="J747" s="33">
        <v>20</v>
      </c>
    </row>
    <row r="748" spans="1:10" ht="17.25" x14ac:dyDescent="0.3">
      <c r="A748" s="28" t="s">
        <v>77</v>
      </c>
      <c r="B748" s="29" t="s">
        <v>25</v>
      </c>
      <c r="C748" s="30" t="s">
        <v>18</v>
      </c>
      <c r="D748" s="30" t="s">
        <v>53</v>
      </c>
      <c r="E748" s="30" t="s">
        <v>20</v>
      </c>
      <c r="F748" s="31">
        <v>144.1</v>
      </c>
      <c r="G748" s="31">
        <v>116.62291991677586</v>
      </c>
      <c r="H748" s="32">
        <v>1.2356061750368819</v>
      </c>
      <c r="I748" s="33">
        <v>20</v>
      </c>
      <c r="J748" s="33">
        <v>20</v>
      </c>
    </row>
    <row r="749" spans="1:10" ht="17.25" x14ac:dyDescent="0.3">
      <c r="A749" s="28" t="s">
        <v>77</v>
      </c>
      <c r="B749" s="29" t="s">
        <v>26</v>
      </c>
      <c r="C749" s="30" t="s">
        <v>18</v>
      </c>
      <c r="D749" s="30" t="s">
        <v>53</v>
      </c>
      <c r="E749" s="30" t="s">
        <v>20</v>
      </c>
      <c r="F749" s="31">
        <v>144.1</v>
      </c>
      <c r="G749" s="31">
        <v>116.62291991677586</v>
      </c>
      <c r="H749" s="32">
        <v>1.2356061750368819</v>
      </c>
      <c r="I749" s="33">
        <v>20</v>
      </c>
      <c r="J749" s="33">
        <v>20</v>
      </c>
    </row>
    <row r="750" spans="1:10" ht="17.25" x14ac:dyDescent="0.3">
      <c r="A750" s="28" t="s">
        <v>77</v>
      </c>
      <c r="B750" s="29" t="s">
        <v>25</v>
      </c>
      <c r="C750" s="30" t="s">
        <v>18</v>
      </c>
      <c r="D750" s="30" t="s">
        <v>60</v>
      </c>
      <c r="E750" s="30" t="s">
        <v>20</v>
      </c>
      <c r="F750" s="31">
        <v>144.1</v>
      </c>
      <c r="G750" s="31">
        <v>116.62291991677586</v>
      </c>
      <c r="H750" s="32">
        <v>1.2356061750368819</v>
      </c>
      <c r="I750" s="33" t="s">
        <v>21</v>
      </c>
      <c r="J750" s="33" t="s">
        <v>21</v>
      </c>
    </row>
    <row r="751" spans="1:10" ht="17.25" x14ac:dyDescent="0.3">
      <c r="A751" s="28" t="s">
        <v>77</v>
      </c>
      <c r="B751" s="29" t="s">
        <v>25</v>
      </c>
      <c r="C751" s="30" t="s">
        <v>18</v>
      </c>
      <c r="D751" s="30" t="s">
        <v>61</v>
      </c>
      <c r="E751" s="30" t="s">
        <v>20</v>
      </c>
      <c r="F751" s="31">
        <v>144.1</v>
      </c>
      <c r="G751" s="31">
        <v>116.62291991677586</v>
      </c>
      <c r="H751" s="32">
        <v>1.2356061750368819</v>
      </c>
      <c r="I751" s="33" t="s">
        <v>21</v>
      </c>
      <c r="J751" s="33" t="s">
        <v>21</v>
      </c>
    </row>
    <row r="752" spans="1:10" ht="17.25" x14ac:dyDescent="0.3">
      <c r="A752" s="28" t="s">
        <v>77</v>
      </c>
      <c r="B752" s="29" t="s">
        <v>25</v>
      </c>
      <c r="C752" s="30" t="s">
        <v>18</v>
      </c>
      <c r="D752" s="30" t="s">
        <v>62</v>
      </c>
      <c r="E752" s="30" t="s">
        <v>20</v>
      </c>
      <c r="F752" s="31">
        <v>144.1</v>
      </c>
      <c r="G752" s="31">
        <v>116.62291991677586</v>
      </c>
      <c r="H752" s="32">
        <v>1.2356061750368819</v>
      </c>
      <c r="I752" s="33" t="s">
        <v>21</v>
      </c>
      <c r="J752" s="33" t="s">
        <v>21</v>
      </c>
    </row>
    <row r="753" spans="1:10" ht="17.25" x14ac:dyDescent="0.3">
      <c r="A753" s="28" t="s">
        <v>77</v>
      </c>
      <c r="B753" s="29" t="s">
        <v>25</v>
      </c>
      <c r="C753" s="30" t="s">
        <v>18</v>
      </c>
      <c r="D753" s="30" t="s">
        <v>63</v>
      </c>
      <c r="E753" s="30" t="s">
        <v>20</v>
      </c>
      <c r="F753" s="31">
        <v>144.1</v>
      </c>
      <c r="G753" s="31">
        <v>116.62291991677586</v>
      </c>
      <c r="H753" s="32">
        <v>1.2356061750368819</v>
      </c>
      <c r="I753" s="33" t="s">
        <v>21</v>
      </c>
      <c r="J753" s="33" t="s">
        <v>21</v>
      </c>
    </row>
    <row r="754" spans="1:10" ht="17.25" x14ac:dyDescent="0.3">
      <c r="A754" s="28" t="s">
        <v>77</v>
      </c>
      <c r="B754" s="29" t="s">
        <v>26</v>
      </c>
      <c r="C754" s="30" t="s">
        <v>18</v>
      </c>
      <c r="D754" s="30" t="s">
        <v>64</v>
      </c>
      <c r="E754" s="30" t="s">
        <v>20</v>
      </c>
      <c r="F754" s="31">
        <v>144.1</v>
      </c>
      <c r="G754" s="31">
        <v>116.62291991677586</v>
      </c>
      <c r="H754" s="32">
        <v>1.2356061750368819</v>
      </c>
      <c r="I754" s="33" t="s">
        <v>21</v>
      </c>
      <c r="J754" s="33" t="s">
        <v>21</v>
      </c>
    </row>
    <row r="755" spans="1:10" ht="17.25" x14ac:dyDescent="0.3">
      <c r="A755" s="28" t="s">
        <v>77</v>
      </c>
      <c r="B755" s="29" t="s">
        <v>26</v>
      </c>
      <c r="C755" s="30" t="s">
        <v>18</v>
      </c>
      <c r="D755" s="30" t="s">
        <v>65</v>
      </c>
      <c r="E755" s="30" t="s">
        <v>20</v>
      </c>
      <c r="F755" s="31">
        <v>144.1</v>
      </c>
      <c r="G755" s="31">
        <v>116.62291991677586</v>
      </c>
      <c r="H755" s="32">
        <v>1.2356061750368819</v>
      </c>
      <c r="I755" s="33" t="s">
        <v>21</v>
      </c>
      <c r="J755" s="33" t="s">
        <v>21</v>
      </c>
    </row>
    <row r="756" spans="1:10" ht="17.25" x14ac:dyDescent="0.3">
      <c r="A756" s="28" t="s">
        <v>77</v>
      </c>
      <c r="B756" s="29" t="s">
        <v>26</v>
      </c>
      <c r="C756" s="30" t="s">
        <v>18</v>
      </c>
      <c r="D756" s="30" t="s">
        <v>66</v>
      </c>
      <c r="E756" s="30" t="s">
        <v>20</v>
      </c>
      <c r="F756" s="31">
        <v>144.1</v>
      </c>
      <c r="G756" s="31">
        <v>116.62291991677586</v>
      </c>
      <c r="H756" s="32">
        <v>1.2356061750368819</v>
      </c>
      <c r="I756" s="33" t="s">
        <v>21</v>
      </c>
      <c r="J756" s="33" t="s">
        <v>21</v>
      </c>
    </row>
    <row r="757" spans="1:10" ht="17.25" x14ac:dyDescent="0.3">
      <c r="A757" s="28" t="s">
        <v>77</v>
      </c>
      <c r="B757" s="29" t="s">
        <v>26</v>
      </c>
      <c r="C757" s="30" t="s">
        <v>18</v>
      </c>
      <c r="D757" s="30" t="s">
        <v>67</v>
      </c>
      <c r="E757" s="30" t="s">
        <v>20</v>
      </c>
      <c r="F757" s="31">
        <v>144.1</v>
      </c>
      <c r="G757" s="31">
        <v>116.62291991677586</v>
      </c>
      <c r="H757" s="32">
        <v>1.2356061750368819</v>
      </c>
      <c r="I757" s="33" t="s">
        <v>21</v>
      </c>
      <c r="J757" s="33" t="s">
        <v>21</v>
      </c>
    </row>
    <row r="758" spans="1:10" ht="17.25" x14ac:dyDescent="0.3">
      <c r="A758" s="28" t="s">
        <v>77</v>
      </c>
      <c r="B758" s="29" t="s">
        <v>26</v>
      </c>
      <c r="C758" s="30" t="s">
        <v>18</v>
      </c>
      <c r="D758" s="30" t="s">
        <v>68</v>
      </c>
      <c r="E758" s="30" t="s">
        <v>20</v>
      </c>
      <c r="F758" s="31">
        <v>144.1</v>
      </c>
      <c r="G758" s="31">
        <v>116.62291991677586</v>
      </c>
      <c r="H758" s="32">
        <v>1.2356061750368819</v>
      </c>
      <c r="I758" s="33" t="s">
        <v>21</v>
      </c>
      <c r="J758" s="33" t="s">
        <v>21</v>
      </c>
    </row>
    <row r="759" spans="1:10" ht="17.25" x14ac:dyDescent="0.3">
      <c r="A759" s="28" t="s">
        <v>77</v>
      </c>
      <c r="B759" s="29" t="s">
        <v>26</v>
      </c>
      <c r="C759" s="30" t="s">
        <v>18</v>
      </c>
      <c r="D759" s="30" t="s">
        <v>69</v>
      </c>
      <c r="E759" s="30" t="s">
        <v>20</v>
      </c>
      <c r="F759" s="31">
        <v>144.1</v>
      </c>
      <c r="G759" s="31">
        <v>116.62291991677586</v>
      </c>
      <c r="H759" s="32">
        <v>1.2356061750368819</v>
      </c>
      <c r="I759" s="33" t="s">
        <v>21</v>
      </c>
      <c r="J759" s="33" t="s">
        <v>21</v>
      </c>
    </row>
    <row r="760" spans="1:10" ht="17.25" x14ac:dyDescent="0.3">
      <c r="A760" s="28" t="s">
        <v>77</v>
      </c>
      <c r="B760" s="29" t="s">
        <v>26</v>
      </c>
      <c r="C760" s="30" t="s">
        <v>18</v>
      </c>
      <c r="D760" s="30" t="s">
        <v>70</v>
      </c>
      <c r="E760" s="30" t="s">
        <v>20</v>
      </c>
      <c r="F760" s="31">
        <v>144.1</v>
      </c>
      <c r="G760" s="31">
        <v>116.62291991677586</v>
      </c>
      <c r="H760" s="32">
        <v>1.2356061750368819</v>
      </c>
      <c r="I760" s="33" t="s">
        <v>21</v>
      </c>
      <c r="J760" s="33" t="s">
        <v>21</v>
      </c>
    </row>
    <row r="761" spans="1:10" ht="17.25" x14ac:dyDescent="0.3">
      <c r="A761" s="28" t="s">
        <v>78</v>
      </c>
      <c r="B761" s="29" t="s">
        <v>17</v>
      </c>
      <c r="C761" s="30" t="s">
        <v>18</v>
      </c>
      <c r="D761" s="30" t="s">
        <v>53</v>
      </c>
      <c r="E761" s="30" t="s">
        <v>20</v>
      </c>
      <c r="F761" s="31">
        <v>116.39</v>
      </c>
      <c r="G761" s="31">
        <v>94.176607766801737</v>
      </c>
      <c r="H761" s="32">
        <v>1.235869530236241</v>
      </c>
      <c r="I761" s="33">
        <v>80</v>
      </c>
      <c r="J761" s="33">
        <v>74</v>
      </c>
    </row>
    <row r="762" spans="1:10" ht="17.25" x14ac:dyDescent="0.3">
      <c r="A762" s="28" t="s">
        <v>78</v>
      </c>
      <c r="B762" s="29" t="s">
        <v>25</v>
      </c>
      <c r="C762" s="30" t="s">
        <v>18</v>
      </c>
      <c r="D762" s="30" t="s">
        <v>53</v>
      </c>
      <c r="E762" s="30" t="s">
        <v>20</v>
      </c>
      <c r="F762" s="31">
        <v>116.39</v>
      </c>
      <c r="G762" s="31">
        <v>94.176607766801737</v>
      </c>
      <c r="H762" s="32">
        <v>1.235869530236241</v>
      </c>
      <c r="I762" s="33">
        <v>80</v>
      </c>
      <c r="J762" s="33">
        <v>74</v>
      </c>
    </row>
    <row r="763" spans="1:10" ht="17.25" x14ac:dyDescent="0.3">
      <c r="A763" s="28" t="s">
        <v>78</v>
      </c>
      <c r="B763" s="29" t="s">
        <v>26</v>
      </c>
      <c r="C763" s="30" t="s">
        <v>18</v>
      </c>
      <c r="D763" s="30" t="s">
        <v>53</v>
      </c>
      <c r="E763" s="30" t="s">
        <v>20</v>
      </c>
      <c r="F763" s="31">
        <v>116.39</v>
      </c>
      <c r="G763" s="31">
        <v>94.176607766801737</v>
      </c>
      <c r="H763" s="32">
        <v>1.235869530236241</v>
      </c>
      <c r="I763" s="33">
        <v>80</v>
      </c>
      <c r="J763" s="33">
        <v>74</v>
      </c>
    </row>
    <row r="764" spans="1:10" ht="17.25" x14ac:dyDescent="0.3">
      <c r="A764" s="28" t="s">
        <v>78</v>
      </c>
      <c r="B764" s="29" t="s">
        <v>25</v>
      </c>
      <c r="C764" s="30" t="s">
        <v>18</v>
      </c>
      <c r="D764" s="30" t="s">
        <v>61</v>
      </c>
      <c r="E764" s="30" t="s">
        <v>20</v>
      </c>
      <c r="F764" s="31">
        <v>116.39</v>
      </c>
      <c r="G764" s="31">
        <v>94.176607766801737</v>
      </c>
      <c r="H764" s="32">
        <v>1.235869530236241</v>
      </c>
      <c r="I764" s="33" t="s">
        <v>21</v>
      </c>
      <c r="J764" s="33" t="s">
        <v>21</v>
      </c>
    </row>
    <row r="765" spans="1:10" ht="17.25" x14ac:dyDescent="0.3">
      <c r="A765" s="28" t="s">
        <v>78</v>
      </c>
      <c r="B765" s="29" t="s">
        <v>17</v>
      </c>
      <c r="C765" s="30" t="s">
        <v>18</v>
      </c>
      <c r="D765" s="30" t="s">
        <v>52</v>
      </c>
      <c r="E765" s="30" t="s">
        <v>20</v>
      </c>
      <c r="F765" s="31">
        <v>116.39</v>
      </c>
      <c r="G765" s="31">
        <v>94.176607766801737</v>
      </c>
      <c r="H765" s="32">
        <v>1.235869530236241</v>
      </c>
      <c r="I765" s="33" t="s">
        <v>21</v>
      </c>
      <c r="J765" s="33" t="s">
        <v>21</v>
      </c>
    </row>
    <row r="766" spans="1:10" ht="17.25" x14ac:dyDescent="0.3">
      <c r="A766" s="28" t="s">
        <v>78</v>
      </c>
      <c r="B766" s="29" t="s">
        <v>25</v>
      </c>
      <c r="C766" s="30" t="s">
        <v>18</v>
      </c>
      <c r="D766" s="30" t="s">
        <v>52</v>
      </c>
      <c r="E766" s="30" t="s">
        <v>20</v>
      </c>
      <c r="F766" s="31">
        <v>116.39</v>
      </c>
      <c r="G766" s="31">
        <v>94.176607766801737</v>
      </c>
      <c r="H766" s="32">
        <v>1.235869530236241</v>
      </c>
      <c r="I766" s="33" t="s">
        <v>21</v>
      </c>
      <c r="J766" s="33" t="s">
        <v>21</v>
      </c>
    </row>
    <row r="767" spans="1:10" ht="17.25" x14ac:dyDescent="0.3">
      <c r="A767" s="28" t="s">
        <v>78</v>
      </c>
      <c r="B767" s="29" t="s">
        <v>25</v>
      </c>
      <c r="C767" s="30" t="s">
        <v>18</v>
      </c>
      <c r="D767" s="30" t="s">
        <v>62</v>
      </c>
      <c r="E767" s="30" t="s">
        <v>20</v>
      </c>
      <c r="F767" s="31">
        <v>116.39</v>
      </c>
      <c r="G767" s="31">
        <v>94.176607766801737</v>
      </c>
      <c r="H767" s="32">
        <v>1.235869530236241</v>
      </c>
      <c r="I767" s="33" t="s">
        <v>21</v>
      </c>
      <c r="J767" s="33" t="s">
        <v>21</v>
      </c>
    </row>
    <row r="768" spans="1:10" ht="17.25" x14ac:dyDescent="0.3">
      <c r="A768" s="28" t="s">
        <v>78</v>
      </c>
      <c r="B768" s="29" t="s">
        <v>25</v>
      </c>
      <c r="C768" s="30" t="s">
        <v>18</v>
      </c>
      <c r="D768" s="30" t="s">
        <v>63</v>
      </c>
      <c r="E768" s="30" t="s">
        <v>20</v>
      </c>
      <c r="F768" s="31">
        <v>116.39</v>
      </c>
      <c r="G768" s="31">
        <v>94.176607766801737</v>
      </c>
      <c r="H768" s="32">
        <v>1.235869530236241</v>
      </c>
      <c r="I768" s="33" t="s">
        <v>21</v>
      </c>
      <c r="J768" s="33" t="s">
        <v>21</v>
      </c>
    </row>
    <row r="769" spans="1:10" ht="17.25" x14ac:dyDescent="0.3">
      <c r="A769" s="28" t="s">
        <v>78</v>
      </c>
      <c r="B769" s="29" t="s">
        <v>26</v>
      </c>
      <c r="C769" s="30" t="s">
        <v>18</v>
      </c>
      <c r="D769" s="30" t="s">
        <v>52</v>
      </c>
      <c r="E769" s="30" t="s">
        <v>20</v>
      </c>
      <c r="F769" s="31">
        <v>116.39</v>
      </c>
      <c r="G769" s="31">
        <v>94.176607766801737</v>
      </c>
      <c r="H769" s="32">
        <v>1.235869530236241</v>
      </c>
      <c r="I769" s="33" t="s">
        <v>21</v>
      </c>
      <c r="J769" s="33" t="s">
        <v>21</v>
      </c>
    </row>
    <row r="770" spans="1:10" ht="17.25" x14ac:dyDescent="0.3">
      <c r="A770" s="28" t="s">
        <v>78</v>
      </c>
      <c r="B770" s="29" t="s">
        <v>26</v>
      </c>
      <c r="C770" s="30" t="s">
        <v>18</v>
      </c>
      <c r="D770" s="30" t="s">
        <v>64</v>
      </c>
      <c r="E770" s="30" t="s">
        <v>20</v>
      </c>
      <c r="F770" s="31">
        <v>116.39</v>
      </c>
      <c r="G770" s="31">
        <v>94.176607766801737</v>
      </c>
      <c r="H770" s="32">
        <v>1.235869530236241</v>
      </c>
      <c r="I770" s="33" t="s">
        <v>21</v>
      </c>
      <c r="J770" s="33" t="s">
        <v>21</v>
      </c>
    </row>
    <row r="771" spans="1:10" ht="17.25" x14ac:dyDescent="0.3">
      <c r="A771" s="28" t="s">
        <v>78</v>
      </c>
      <c r="B771" s="29" t="s">
        <v>26</v>
      </c>
      <c r="C771" s="30" t="s">
        <v>18</v>
      </c>
      <c r="D771" s="30" t="s">
        <v>65</v>
      </c>
      <c r="E771" s="30" t="s">
        <v>20</v>
      </c>
      <c r="F771" s="31">
        <v>116.39</v>
      </c>
      <c r="G771" s="31">
        <v>94.176607766801737</v>
      </c>
      <c r="H771" s="32">
        <v>1.235869530236241</v>
      </c>
      <c r="I771" s="33" t="s">
        <v>21</v>
      </c>
      <c r="J771" s="33" t="s">
        <v>21</v>
      </c>
    </row>
    <row r="772" spans="1:10" ht="17.25" x14ac:dyDescent="0.3">
      <c r="A772" s="28" t="s">
        <v>78</v>
      </c>
      <c r="B772" s="29" t="s">
        <v>26</v>
      </c>
      <c r="C772" s="30" t="s">
        <v>18</v>
      </c>
      <c r="D772" s="30" t="s">
        <v>66</v>
      </c>
      <c r="E772" s="30" t="s">
        <v>20</v>
      </c>
      <c r="F772" s="31">
        <v>116.39</v>
      </c>
      <c r="G772" s="31">
        <v>94.176607766801737</v>
      </c>
      <c r="H772" s="32">
        <v>1.235869530236241</v>
      </c>
      <c r="I772" s="33" t="s">
        <v>21</v>
      </c>
      <c r="J772" s="33" t="s">
        <v>21</v>
      </c>
    </row>
    <row r="773" spans="1:10" ht="17.25" x14ac:dyDescent="0.3">
      <c r="A773" s="28" t="s">
        <v>78</v>
      </c>
      <c r="B773" s="29" t="s">
        <v>26</v>
      </c>
      <c r="C773" s="30" t="s">
        <v>18</v>
      </c>
      <c r="D773" s="30" t="s">
        <v>67</v>
      </c>
      <c r="E773" s="30" t="s">
        <v>20</v>
      </c>
      <c r="F773" s="31">
        <v>116.39</v>
      </c>
      <c r="G773" s="31">
        <v>94.176607766801737</v>
      </c>
      <c r="H773" s="32">
        <v>1.235869530236241</v>
      </c>
      <c r="I773" s="33" t="s">
        <v>21</v>
      </c>
      <c r="J773" s="33" t="s">
        <v>21</v>
      </c>
    </row>
    <row r="774" spans="1:10" ht="17.25" x14ac:dyDescent="0.3">
      <c r="A774" s="28" t="s">
        <v>78</v>
      </c>
      <c r="B774" s="29" t="s">
        <v>26</v>
      </c>
      <c r="C774" s="30" t="s">
        <v>18</v>
      </c>
      <c r="D774" s="30" t="s">
        <v>68</v>
      </c>
      <c r="E774" s="30" t="s">
        <v>20</v>
      </c>
      <c r="F774" s="31">
        <v>116.39</v>
      </c>
      <c r="G774" s="31">
        <v>94.176607766801737</v>
      </c>
      <c r="H774" s="32">
        <v>1.235869530236241</v>
      </c>
      <c r="I774" s="33" t="s">
        <v>21</v>
      </c>
      <c r="J774" s="33" t="s">
        <v>21</v>
      </c>
    </row>
    <row r="775" spans="1:10" ht="17.25" x14ac:dyDescent="0.3">
      <c r="A775" s="28" t="s">
        <v>78</v>
      </c>
      <c r="B775" s="29" t="s">
        <v>26</v>
      </c>
      <c r="C775" s="30" t="s">
        <v>18</v>
      </c>
      <c r="D775" s="30" t="s">
        <v>69</v>
      </c>
      <c r="E775" s="30" t="s">
        <v>20</v>
      </c>
      <c r="F775" s="31">
        <v>116.39</v>
      </c>
      <c r="G775" s="31">
        <v>94.176607766801737</v>
      </c>
      <c r="H775" s="32">
        <v>1.235869530236241</v>
      </c>
      <c r="I775" s="33" t="s">
        <v>21</v>
      </c>
      <c r="J775" s="33" t="s">
        <v>21</v>
      </c>
    </row>
    <row r="776" spans="1:10" ht="17.25" x14ac:dyDescent="0.3">
      <c r="A776" s="28" t="s">
        <v>78</v>
      </c>
      <c r="B776" s="29" t="s">
        <v>26</v>
      </c>
      <c r="C776" s="30" t="s">
        <v>18</v>
      </c>
      <c r="D776" s="30" t="s">
        <v>70</v>
      </c>
      <c r="E776" s="30" t="s">
        <v>20</v>
      </c>
      <c r="F776" s="31">
        <v>116.39</v>
      </c>
      <c r="G776" s="31">
        <v>94.176607766801737</v>
      </c>
      <c r="H776" s="32">
        <v>1.235869530236241</v>
      </c>
      <c r="I776" s="33" t="s">
        <v>21</v>
      </c>
      <c r="J776" s="33" t="s">
        <v>21</v>
      </c>
    </row>
    <row r="777" spans="1:10" ht="17.25" x14ac:dyDescent="0.3">
      <c r="A777" s="28" t="s">
        <v>79</v>
      </c>
      <c r="B777" s="29" t="s">
        <v>17</v>
      </c>
      <c r="C777" s="30" t="s">
        <v>18</v>
      </c>
      <c r="D777" s="30" t="s">
        <v>53</v>
      </c>
      <c r="E777" s="30" t="s">
        <v>20</v>
      </c>
      <c r="F777" s="31">
        <v>109.69</v>
      </c>
      <c r="G777" s="31">
        <v>88.706657345887919</v>
      </c>
      <c r="H777" s="32">
        <v>1.2365475521447409</v>
      </c>
      <c r="I777" s="33">
        <v>385</v>
      </c>
      <c r="J777" s="33">
        <v>329</v>
      </c>
    </row>
    <row r="778" spans="1:10" ht="17.25" x14ac:dyDescent="0.3">
      <c r="A778" s="28" t="s">
        <v>79</v>
      </c>
      <c r="B778" s="29" t="s">
        <v>25</v>
      </c>
      <c r="C778" s="30" t="s">
        <v>18</v>
      </c>
      <c r="D778" s="30" t="s">
        <v>53</v>
      </c>
      <c r="E778" s="30" t="s">
        <v>20</v>
      </c>
      <c r="F778" s="31">
        <v>109.69</v>
      </c>
      <c r="G778" s="31">
        <v>88.706657345887919</v>
      </c>
      <c r="H778" s="32">
        <v>1.2365475521447409</v>
      </c>
      <c r="I778" s="33">
        <v>385</v>
      </c>
      <c r="J778" s="33">
        <v>329</v>
      </c>
    </row>
    <row r="779" spans="1:10" ht="17.25" x14ac:dyDescent="0.3">
      <c r="A779" s="28" t="s">
        <v>79</v>
      </c>
      <c r="B779" s="29" t="s">
        <v>26</v>
      </c>
      <c r="C779" s="30" t="s">
        <v>18</v>
      </c>
      <c r="D779" s="30" t="s">
        <v>53</v>
      </c>
      <c r="E779" s="30" t="s">
        <v>20</v>
      </c>
      <c r="F779" s="31">
        <v>109.69</v>
      </c>
      <c r="G779" s="31">
        <v>88.706657345887919</v>
      </c>
      <c r="H779" s="32">
        <v>1.2365475521447409</v>
      </c>
      <c r="I779" s="33">
        <v>385</v>
      </c>
      <c r="J779" s="33">
        <v>329</v>
      </c>
    </row>
    <row r="780" spans="1:10" ht="17.25" x14ac:dyDescent="0.3">
      <c r="A780" s="28" t="s">
        <v>79</v>
      </c>
      <c r="B780" s="29" t="s">
        <v>25</v>
      </c>
      <c r="C780" s="30" t="s">
        <v>18</v>
      </c>
      <c r="D780" s="30" t="s">
        <v>60</v>
      </c>
      <c r="E780" s="30" t="s">
        <v>20</v>
      </c>
      <c r="F780" s="31">
        <v>109.69</v>
      </c>
      <c r="G780" s="31">
        <v>88.706657345887919</v>
      </c>
      <c r="H780" s="32">
        <v>1.2365475521447409</v>
      </c>
      <c r="I780" s="33">
        <v>32</v>
      </c>
      <c r="J780" s="33">
        <v>28</v>
      </c>
    </row>
    <row r="781" spans="1:10" ht="17.25" x14ac:dyDescent="0.3">
      <c r="A781" s="28" t="s">
        <v>79</v>
      </c>
      <c r="B781" s="29" t="s">
        <v>25</v>
      </c>
      <c r="C781" s="30" t="s">
        <v>18</v>
      </c>
      <c r="D781" s="30" t="s">
        <v>61</v>
      </c>
      <c r="E781" s="30" t="s">
        <v>20</v>
      </c>
      <c r="F781" s="31">
        <v>109.69</v>
      </c>
      <c r="G781" s="31">
        <v>88.706657345887919</v>
      </c>
      <c r="H781" s="32">
        <v>1.2365475521447409</v>
      </c>
      <c r="I781" s="33" t="s">
        <v>21</v>
      </c>
      <c r="J781" s="33" t="s">
        <v>21</v>
      </c>
    </row>
    <row r="782" spans="1:10" ht="17.25" x14ac:dyDescent="0.3">
      <c r="A782" s="28" t="s">
        <v>79</v>
      </c>
      <c r="B782" s="29" t="s">
        <v>17</v>
      </c>
      <c r="C782" s="30" t="s">
        <v>18</v>
      </c>
      <c r="D782" s="30" t="s">
        <v>52</v>
      </c>
      <c r="E782" s="30" t="s">
        <v>20</v>
      </c>
      <c r="F782" s="31">
        <v>109.69</v>
      </c>
      <c r="G782" s="31">
        <v>88.706657345887919</v>
      </c>
      <c r="H782" s="32">
        <v>1.2365475521447409</v>
      </c>
      <c r="I782" s="33" t="s">
        <v>21</v>
      </c>
      <c r="J782" s="33" t="s">
        <v>21</v>
      </c>
    </row>
    <row r="783" spans="1:10" ht="17.25" x14ac:dyDescent="0.3">
      <c r="A783" s="28" t="s">
        <v>79</v>
      </c>
      <c r="B783" s="29" t="s">
        <v>25</v>
      </c>
      <c r="C783" s="30" t="s">
        <v>18</v>
      </c>
      <c r="D783" s="30" t="s">
        <v>52</v>
      </c>
      <c r="E783" s="30" t="s">
        <v>20</v>
      </c>
      <c r="F783" s="31">
        <v>109.69</v>
      </c>
      <c r="G783" s="31">
        <v>88.706657345887919</v>
      </c>
      <c r="H783" s="32">
        <v>1.2365475521447409</v>
      </c>
      <c r="I783" s="33" t="s">
        <v>21</v>
      </c>
      <c r="J783" s="33" t="s">
        <v>21</v>
      </c>
    </row>
    <row r="784" spans="1:10" ht="17.25" x14ac:dyDescent="0.3">
      <c r="A784" s="28" t="s">
        <v>79</v>
      </c>
      <c r="B784" s="29" t="s">
        <v>25</v>
      </c>
      <c r="C784" s="30" t="s">
        <v>18</v>
      </c>
      <c r="D784" s="30" t="s">
        <v>62</v>
      </c>
      <c r="E784" s="30" t="s">
        <v>20</v>
      </c>
      <c r="F784" s="31">
        <v>109.69</v>
      </c>
      <c r="G784" s="31">
        <v>88.706657345887919</v>
      </c>
      <c r="H784" s="32">
        <v>1.2365475521447409</v>
      </c>
      <c r="I784" s="33" t="s">
        <v>21</v>
      </c>
      <c r="J784" s="33" t="s">
        <v>21</v>
      </c>
    </row>
    <row r="785" spans="1:10" ht="17.25" x14ac:dyDescent="0.3">
      <c r="A785" s="28" t="s">
        <v>79</v>
      </c>
      <c r="B785" s="29" t="s">
        <v>25</v>
      </c>
      <c r="C785" s="30" t="s">
        <v>18</v>
      </c>
      <c r="D785" s="30" t="s">
        <v>63</v>
      </c>
      <c r="E785" s="30" t="s">
        <v>20</v>
      </c>
      <c r="F785" s="31">
        <v>109.69</v>
      </c>
      <c r="G785" s="31">
        <v>88.706657345887919</v>
      </c>
      <c r="H785" s="32">
        <v>1.2365475521447409</v>
      </c>
      <c r="I785" s="33" t="s">
        <v>21</v>
      </c>
      <c r="J785" s="33" t="s">
        <v>21</v>
      </c>
    </row>
    <row r="786" spans="1:10" ht="17.25" x14ac:dyDescent="0.3">
      <c r="A786" s="28" t="s">
        <v>79</v>
      </c>
      <c r="B786" s="29" t="s">
        <v>26</v>
      </c>
      <c r="C786" s="30" t="s">
        <v>18</v>
      </c>
      <c r="D786" s="30" t="s">
        <v>52</v>
      </c>
      <c r="E786" s="30" t="s">
        <v>20</v>
      </c>
      <c r="F786" s="31">
        <v>109.69</v>
      </c>
      <c r="G786" s="31">
        <v>88.706657345887919</v>
      </c>
      <c r="H786" s="32">
        <v>1.2365475521447409</v>
      </c>
      <c r="I786" s="33" t="s">
        <v>21</v>
      </c>
      <c r="J786" s="33" t="s">
        <v>21</v>
      </c>
    </row>
    <row r="787" spans="1:10" ht="17.25" x14ac:dyDescent="0.3">
      <c r="A787" s="28" t="s">
        <v>79</v>
      </c>
      <c r="B787" s="29" t="s">
        <v>26</v>
      </c>
      <c r="C787" s="30" t="s">
        <v>18</v>
      </c>
      <c r="D787" s="30" t="s">
        <v>64</v>
      </c>
      <c r="E787" s="30" t="s">
        <v>20</v>
      </c>
      <c r="F787" s="31">
        <v>109.69</v>
      </c>
      <c r="G787" s="31">
        <v>88.706657345887919</v>
      </c>
      <c r="H787" s="32">
        <v>1.2365475521447409</v>
      </c>
      <c r="I787" s="33" t="s">
        <v>21</v>
      </c>
      <c r="J787" s="33" t="s">
        <v>21</v>
      </c>
    </row>
    <row r="788" spans="1:10" ht="17.25" x14ac:dyDescent="0.3">
      <c r="A788" s="28" t="s">
        <v>79</v>
      </c>
      <c r="B788" s="29" t="s">
        <v>26</v>
      </c>
      <c r="C788" s="30" t="s">
        <v>18</v>
      </c>
      <c r="D788" s="30" t="s">
        <v>65</v>
      </c>
      <c r="E788" s="30" t="s">
        <v>20</v>
      </c>
      <c r="F788" s="31">
        <v>109.69</v>
      </c>
      <c r="G788" s="31">
        <v>88.706657345887919</v>
      </c>
      <c r="H788" s="32">
        <v>1.2365475521447409</v>
      </c>
      <c r="I788" s="33" t="s">
        <v>21</v>
      </c>
      <c r="J788" s="33" t="s">
        <v>21</v>
      </c>
    </row>
    <row r="789" spans="1:10" ht="17.25" x14ac:dyDescent="0.3">
      <c r="A789" s="28" t="s">
        <v>79</v>
      </c>
      <c r="B789" s="29" t="s">
        <v>26</v>
      </c>
      <c r="C789" s="30" t="s">
        <v>18</v>
      </c>
      <c r="D789" s="30" t="s">
        <v>66</v>
      </c>
      <c r="E789" s="30" t="s">
        <v>20</v>
      </c>
      <c r="F789" s="31">
        <v>109.69</v>
      </c>
      <c r="G789" s="31">
        <v>88.706657345887919</v>
      </c>
      <c r="H789" s="32">
        <v>1.2365475521447409</v>
      </c>
      <c r="I789" s="33" t="s">
        <v>21</v>
      </c>
      <c r="J789" s="33" t="s">
        <v>21</v>
      </c>
    </row>
    <row r="790" spans="1:10" ht="17.25" x14ac:dyDescent="0.3">
      <c r="A790" s="28" t="s">
        <v>79</v>
      </c>
      <c r="B790" s="29" t="s">
        <v>26</v>
      </c>
      <c r="C790" s="30" t="s">
        <v>18</v>
      </c>
      <c r="D790" s="30" t="s">
        <v>67</v>
      </c>
      <c r="E790" s="30" t="s">
        <v>20</v>
      </c>
      <c r="F790" s="31">
        <v>109.69</v>
      </c>
      <c r="G790" s="31">
        <v>88.706657345887919</v>
      </c>
      <c r="H790" s="32">
        <v>1.2365475521447409</v>
      </c>
      <c r="I790" s="33" t="s">
        <v>21</v>
      </c>
      <c r="J790" s="33" t="s">
        <v>21</v>
      </c>
    </row>
    <row r="791" spans="1:10" ht="17.25" x14ac:dyDescent="0.3">
      <c r="A791" s="28" t="s">
        <v>79</v>
      </c>
      <c r="B791" s="29" t="s">
        <v>26</v>
      </c>
      <c r="C791" s="30" t="s">
        <v>18</v>
      </c>
      <c r="D791" s="30" t="s">
        <v>68</v>
      </c>
      <c r="E791" s="30" t="s">
        <v>20</v>
      </c>
      <c r="F791" s="31">
        <v>109.69</v>
      </c>
      <c r="G791" s="31">
        <v>88.706657345887919</v>
      </c>
      <c r="H791" s="32">
        <v>1.2365475521447409</v>
      </c>
      <c r="I791" s="33" t="s">
        <v>21</v>
      </c>
      <c r="J791" s="33" t="s">
        <v>21</v>
      </c>
    </row>
    <row r="792" spans="1:10" ht="17.25" x14ac:dyDescent="0.3">
      <c r="A792" s="28" t="s">
        <v>79</v>
      </c>
      <c r="B792" s="29" t="s">
        <v>26</v>
      </c>
      <c r="C792" s="30" t="s">
        <v>18</v>
      </c>
      <c r="D792" s="30" t="s">
        <v>69</v>
      </c>
      <c r="E792" s="30" t="s">
        <v>20</v>
      </c>
      <c r="F792" s="31">
        <v>109.69</v>
      </c>
      <c r="G792" s="31">
        <v>88.706657345887919</v>
      </c>
      <c r="H792" s="32">
        <v>1.2365475521447409</v>
      </c>
      <c r="I792" s="33" t="s">
        <v>21</v>
      </c>
      <c r="J792" s="33" t="s">
        <v>21</v>
      </c>
    </row>
    <row r="793" spans="1:10" ht="17.25" x14ac:dyDescent="0.3">
      <c r="A793" s="28" t="s">
        <v>79</v>
      </c>
      <c r="B793" s="29" t="s">
        <v>26</v>
      </c>
      <c r="C793" s="30" t="s">
        <v>18</v>
      </c>
      <c r="D793" s="30" t="s">
        <v>70</v>
      </c>
      <c r="E793" s="30" t="s">
        <v>20</v>
      </c>
      <c r="F793" s="31">
        <v>109.69</v>
      </c>
      <c r="G793" s="31">
        <v>88.706657345887919</v>
      </c>
      <c r="H793" s="32">
        <v>1.2365475521447409</v>
      </c>
      <c r="I793" s="33" t="s">
        <v>21</v>
      </c>
      <c r="J793" s="33" t="s">
        <v>21</v>
      </c>
    </row>
    <row r="794" spans="1:10" ht="17.25" x14ac:dyDescent="0.3">
      <c r="A794" s="28" t="s">
        <v>80</v>
      </c>
      <c r="B794" s="29" t="s">
        <v>17</v>
      </c>
      <c r="C794" s="30" t="s">
        <v>18</v>
      </c>
      <c r="D794" s="30" t="s">
        <v>53</v>
      </c>
      <c r="E794" s="30" t="s">
        <v>20</v>
      </c>
      <c r="F794" s="31">
        <v>126.83</v>
      </c>
      <c r="G794" s="31">
        <v>102.43894955106899</v>
      </c>
      <c r="H794" s="32">
        <v>1.2381032854770861</v>
      </c>
      <c r="I794" s="33">
        <v>52</v>
      </c>
      <c r="J794" s="33">
        <v>52</v>
      </c>
    </row>
    <row r="795" spans="1:10" ht="17.25" x14ac:dyDescent="0.3">
      <c r="A795" s="28" t="s">
        <v>80</v>
      </c>
      <c r="B795" s="29" t="s">
        <v>25</v>
      </c>
      <c r="C795" s="30" t="s">
        <v>18</v>
      </c>
      <c r="D795" s="30" t="s">
        <v>53</v>
      </c>
      <c r="E795" s="30" t="s">
        <v>20</v>
      </c>
      <c r="F795" s="31">
        <v>126.83</v>
      </c>
      <c r="G795" s="31">
        <v>102.43894955106899</v>
      </c>
      <c r="H795" s="32">
        <v>1.2381032854770861</v>
      </c>
      <c r="I795" s="33">
        <v>52</v>
      </c>
      <c r="J795" s="33">
        <v>52</v>
      </c>
    </row>
    <row r="796" spans="1:10" ht="17.25" x14ac:dyDescent="0.3">
      <c r="A796" s="28" t="s">
        <v>80</v>
      </c>
      <c r="B796" s="29" t="s">
        <v>26</v>
      </c>
      <c r="C796" s="30" t="s">
        <v>18</v>
      </c>
      <c r="D796" s="30" t="s">
        <v>53</v>
      </c>
      <c r="E796" s="30" t="s">
        <v>20</v>
      </c>
      <c r="F796" s="31">
        <v>126.83</v>
      </c>
      <c r="G796" s="31">
        <v>102.43894955106899</v>
      </c>
      <c r="H796" s="32">
        <v>1.2381032854770861</v>
      </c>
      <c r="I796" s="33">
        <v>52</v>
      </c>
      <c r="J796" s="33">
        <v>52</v>
      </c>
    </row>
    <row r="797" spans="1:10" ht="17.25" x14ac:dyDescent="0.3">
      <c r="A797" s="28" t="s">
        <v>80</v>
      </c>
      <c r="B797" s="29" t="s">
        <v>25</v>
      </c>
      <c r="C797" s="30" t="s">
        <v>18</v>
      </c>
      <c r="D797" s="30" t="s">
        <v>61</v>
      </c>
      <c r="E797" s="30" t="s">
        <v>20</v>
      </c>
      <c r="F797" s="31">
        <v>126.83</v>
      </c>
      <c r="G797" s="31">
        <v>102.43894955106899</v>
      </c>
      <c r="H797" s="32">
        <v>1.2381032854770861</v>
      </c>
      <c r="I797" s="33" t="s">
        <v>21</v>
      </c>
      <c r="J797" s="33" t="s">
        <v>21</v>
      </c>
    </row>
    <row r="798" spans="1:10" ht="17.25" x14ac:dyDescent="0.3">
      <c r="A798" s="28" t="s">
        <v>80</v>
      </c>
      <c r="B798" s="29" t="s">
        <v>25</v>
      </c>
      <c r="C798" s="30" t="s">
        <v>18</v>
      </c>
      <c r="D798" s="30" t="s">
        <v>62</v>
      </c>
      <c r="E798" s="30" t="s">
        <v>20</v>
      </c>
      <c r="F798" s="31">
        <v>126.83</v>
      </c>
      <c r="G798" s="31">
        <v>102.43894955106899</v>
      </c>
      <c r="H798" s="32">
        <v>1.2381032854770861</v>
      </c>
      <c r="I798" s="33" t="s">
        <v>21</v>
      </c>
      <c r="J798" s="33" t="s">
        <v>21</v>
      </c>
    </row>
    <row r="799" spans="1:10" ht="17.25" x14ac:dyDescent="0.3">
      <c r="A799" s="28" t="s">
        <v>80</v>
      </c>
      <c r="B799" s="29" t="s">
        <v>25</v>
      </c>
      <c r="C799" s="30" t="s">
        <v>18</v>
      </c>
      <c r="D799" s="30" t="s">
        <v>63</v>
      </c>
      <c r="E799" s="30" t="s">
        <v>20</v>
      </c>
      <c r="F799" s="31">
        <v>126.83</v>
      </c>
      <c r="G799" s="31">
        <v>102.43894955106899</v>
      </c>
      <c r="H799" s="32">
        <v>1.2381032854770861</v>
      </c>
      <c r="I799" s="33" t="s">
        <v>21</v>
      </c>
      <c r="J799" s="33" t="s">
        <v>21</v>
      </c>
    </row>
    <row r="800" spans="1:10" ht="17.25" x14ac:dyDescent="0.3">
      <c r="A800" s="28" t="s">
        <v>80</v>
      </c>
      <c r="B800" s="29" t="s">
        <v>26</v>
      </c>
      <c r="C800" s="30" t="s">
        <v>18</v>
      </c>
      <c r="D800" s="30" t="s">
        <v>64</v>
      </c>
      <c r="E800" s="30" t="s">
        <v>20</v>
      </c>
      <c r="F800" s="31">
        <v>126.83</v>
      </c>
      <c r="G800" s="31">
        <v>102.43894955106899</v>
      </c>
      <c r="H800" s="32">
        <v>1.2381032854770861</v>
      </c>
      <c r="I800" s="33" t="s">
        <v>21</v>
      </c>
      <c r="J800" s="33" t="s">
        <v>21</v>
      </c>
    </row>
    <row r="801" spans="1:10" ht="17.25" x14ac:dyDescent="0.3">
      <c r="A801" s="28" t="s">
        <v>80</v>
      </c>
      <c r="B801" s="29" t="s">
        <v>26</v>
      </c>
      <c r="C801" s="30" t="s">
        <v>18</v>
      </c>
      <c r="D801" s="30" t="s">
        <v>65</v>
      </c>
      <c r="E801" s="30" t="s">
        <v>20</v>
      </c>
      <c r="F801" s="31">
        <v>126.83</v>
      </c>
      <c r="G801" s="31">
        <v>102.43894955106899</v>
      </c>
      <c r="H801" s="32">
        <v>1.2381032854770861</v>
      </c>
      <c r="I801" s="33" t="s">
        <v>21</v>
      </c>
      <c r="J801" s="33" t="s">
        <v>21</v>
      </c>
    </row>
    <row r="802" spans="1:10" ht="17.25" x14ac:dyDescent="0.3">
      <c r="A802" s="28" t="s">
        <v>80</v>
      </c>
      <c r="B802" s="29" t="s">
        <v>26</v>
      </c>
      <c r="C802" s="30" t="s">
        <v>18</v>
      </c>
      <c r="D802" s="30" t="s">
        <v>66</v>
      </c>
      <c r="E802" s="30" t="s">
        <v>20</v>
      </c>
      <c r="F802" s="31">
        <v>126.83</v>
      </c>
      <c r="G802" s="31">
        <v>102.43894955106899</v>
      </c>
      <c r="H802" s="32">
        <v>1.2381032854770861</v>
      </c>
      <c r="I802" s="33" t="s">
        <v>21</v>
      </c>
      <c r="J802" s="33" t="s">
        <v>21</v>
      </c>
    </row>
    <row r="803" spans="1:10" ht="17.25" x14ac:dyDescent="0.3">
      <c r="A803" s="28" t="s">
        <v>80</v>
      </c>
      <c r="B803" s="29" t="s">
        <v>26</v>
      </c>
      <c r="C803" s="30" t="s">
        <v>18</v>
      </c>
      <c r="D803" s="30" t="s">
        <v>67</v>
      </c>
      <c r="E803" s="30" t="s">
        <v>20</v>
      </c>
      <c r="F803" s="31">
        <v>126.83</v>
      </c>
      <c r="G803" s="31">
        <v>102.43894955106899</v>
      </c>
      <c r="H803" s="32">
        <v>1.2381032854770861</v>
      </c>
      <c r="I803" s="33" t="s">
        <v>21</v>
      </c>
      <c r="J803" s="33" t="s">
        <v>21</v>
      </c>
    </row>
    <row r="804" spans="1:10" ht="17.25" x14ac:dyDescent="0.3">
      <c r="A804" s="28" t="s">
        <v>80</v>
      </c>
      <c r="B804" s="29" t="s">
        <v>26</v>
      </c>
      <c r="C804" s="30" t="s">
        <v>18</v>
      </c>
      <c r="D804" s="30" t="s">
        <v>68</v>
      </c>
      <c r="E804" s="30" t="s">
        <v>20</v>
      </c>
      <c r="F804" s="31">
        <v>126.83</v>
      </c>
      <c r="G804" s="31">
        <v>102.43894955106899</v>
      </c>
      <c r="H804" s="32">
        <v>1.2381032854770861</v>
      </c>
      <c r="I804" s="33" t="s">
        <v>21</v>
      </c>
      <c r="J804" s="33" t="s">
        <v>21</v>
      </c>
    </row>
    <row r="805" spans="1:10" ht="17.25" x14ac:dyDescent="0.3">
      <c r="A805" s="28" t="s">
        <v>80</v>
      </c>
      <c r="B805" s="29" t="s">
        <v>26</v>
      </c>
      <c r="C805" s="30" t="s">
        <v>18</v>
      </c>
      <c r="D805" s="30" t="s">
        <v>69</v>
      </c>
      <c r="E805" s="30" t="s">
        <v>20</v>
      </c>
      <c r="F805" s="31">
        <v>126.83</v>
      </c>
      <c r="G805" s="31">
        <v>102.43894955106899</v>
      </c>
      <c r="H805" s="32">
        <v>1.2381032854770861</v>
      </c>
      <c r="I805" s="33" t="s">
        <v>21</v>
      </c>
      <c r="J805" s="33" t="s">
        <v>21</v>
      </c>
    </row>
    <row r="806" spans="1:10" ht="17.25" x14ac:dyDescent="0.3">
      <c r="A806" s="28" t="s">
        <v>80</v>
      </c>
      <c r="B806" s="29" t="s">
        <v>26</v>
      </c>
      <c r="C806" s="30" t="s">
        <v>18</v>
      </c>
      <c r="D806" s="30" t="s">
        <v>70</v>
      </c>
      <c r="E806" s="30" t="s">
        <v>20</v>
      </c>
      <c r="F806" s="31">
        <v>126.83</v>
      </c>
      <c r="G806" s="31">
        <v>102.43894955106899</v>
      </c>
      <c r="H806" s="32">
        <v>1.2381032854770861</v>
      </c>
      <c r="I806" s="33" t="s">
        <v>21</v>
      </c>
      <c r="J806" s="33" t="s">
        <v>21</v>
      </c>
    </row>
    <row r="807" spans="1:10" ht="17.25" x14ac:dyDescent="0.3">
      <c r="A807" s="28" t="s">
        <v>81</v>
      </c>
      <c r="B807" s="29" t="s">
        <v>17</v>
      </c>
      <c r="C807" s="30" t="s">
        <v>18</v>
      </c>
      <c r="D807" s="30" t="s">
        <v>53</v>
      </c>
      <c r="E807" s="30" t="s">
        <v>20</v>
      </c>
      <c r="F807" s="31">
        <v>148.78</v>
      </c>
      <c r="G807" s="31">
        <v>119.86811766426725</v>
      </c>
      <c r="H807" s="32">
        <v>1.2411974334719316</v>
      </c>
      <c r="I807" s="33">
        <v>28</v>
      </c>
      <c r="J807" s="33">
        <v>28</v>
      </c>
    </row>
    <row r="808" spans="1:10" ht="17.25" x14ac:dyDescent="0.3">
      <c r="A808" s="28" t="s">
        <v>81</v>
      </c>
      <c r="B808" s="29" t="s">
        <v>25</v>
      </c>
      <c r="C808" s="30" t="s">
        <v>18</v>
      </c>
      <c r="D808" s="30" t="s">
        <v>53</v>
      </c>
      <c r="E808" s="30" t="s">
        <v>20</v>
      </c>
      <c r="F808" s="31">
        <v>148.78</v>
      </c>
      <c r="G808" s="31">
        <v>119.86811766426725</v>
      </c>
      <c r="H808" s="32">
        <v>1.2411974334719316</v>
      </c>
      <c r="I808" s="33">
        <v>28</v>
      </c>
      <c r="J808" s="33">
        <v>28</v>
      </c>
    </row>
    <row r="809" spans="1:10" ht="17.25" x14ac:dyDescent="0.3">
      <c r="A809" s="28" t="s">
        <v>81</v>
      </c>
      <c r="B809" s="29" t="s">
        <v>26</v>
      </c>
      <c r="C809" s="30" t="s">
        <v>18</v>
      </c>
      <c r="D809" s="30" t="s">
        <v>53</v>
      </c>
      <c r="E809" s="30" t="s">
        <v>20</v>
      </c>
      <c r="F809" s="31">
        <v>148.78</v>
      </c>
      <c r="G809" s="31">
        <v>119.86811766426725</v>
      </c>
      <c r="H809" s="32">
        <v>1.2411974334719316</v>
      </c>
      <c r="I809" s="33">
        <v>28</v>
      </c>
      <c r="J809" s="33">
        <v>28</v>
      </c>
    </row>
    <row r="810" spans="1:10" ht="17.25" x14ac:dyDescent="0.3">
      <c r="A810" s="28" t="s">
        <v>81</v>
      </c>
      <c r="B810" s="29" t="s">
        <v>25</v>
      </c>
      <c r="C810" s="30" t="s">
        <v>18</v>
      </c>
      <c r="D810" s="30" t="s">
        <v>60</v>
      </c>
      <c r="E810" s="30" t="s">
        <v>20</v>
      </c>
      <c r="F810" s="31">
        <v>148.78</v>
      </c>
      <c r="G810" s="31">
        <v>119.86811766426725</v>
      </c>
      <c r="H810" s="32">
        <v>1.2411974334719316</v>
      </c>
      <c r="I810" s="33" t="s">
        <v>21</v>
      </c>
      <c r="J810" s="33" t="s">
        <v>21</v>
      </c>
    </row>
    <row r="811" spans="1:10" ht="17.25" x14ac:dyDescent="0.3">
      <c r="A811" s="28" t="s">
        <v>81</v>
      </c>
      <c r="B811" s="29" t="s">
        <v>25</v>
      </c>
      <c r="C811" s="30" t="s">
        <v>18</v>
      </c>
      <c r="D811" s="30" t="s">
        <v>61</v>
      </c>
      <c r="E811" s="30" t="s">
        <v>20</v>
      </c>
      <c r="F811" s="31">
        <v>148.78</v>
      </c>
      <c r="G811" s="31">
        <v>119.86811766426725</v>
      </c>
      <c r="H811" s="32">
        <v>1.2411974334719316</v>
      </c>
      <c r="I811" s="33" t="s">
        <v>21</v>
      </c>
      <c r="J811" s="33" t="s">
        <v>21</v>
      </c>
    </row>
    <row r="812" spans="1:10" ht="17.25" x14ac:dyDescent="0.3">
      <c r="A812" s="28" t="s">
        <v>81</v>
      </c>
      <c r="B812" s="29" t="s">
        <v>17</v>
      </c>
      <c r="C812" s="30" t="s">
        <v>18</v>
      </c>
      <c r="D812" s="30" t="s">
        <v>52</v>
      </c>
      <c r="E812" s="30" t="s">
        <v>20</v>
      </c>
      <c r="F812" s="31">
        <v>148.78</v>
      </c>
      <c r="G812" s="31">
        <v>119.86811766426725</v>
      </c>
      <c r="H812" s="32">
        <v>1.2411974334719316</v>
      </c>
      <c r="I812" s="33" t="s">
        <v>21</v>
      </c>
      <c r="J812" s="33" t="s">
        <v>21</v>
      </c>
    </row>
    <row r="813" spans="1:10" ht="17.25" x14ac:dyDescent="0.3">
      <c r="A813" s="28" t="s">
        <v>81</v>
      </c>
      <c r="B813" s="29" t="s">
        <v>25</v>
      </c>
      <c r="C813" s="30" t="s">
        <v>18</v>
      </c>
      <c r="D813" s="30" t="s">
        <v>52</v>
      </c>
      <c r="E813" s="30" t="s">
        <v>20</v>
      </c>
      <c r="F813" s="31">
        <v>148.78</v>
      </c>
      <c r="G813" s="31">
        <v>119.86811766426725</v>
      </c>
      <c r="H813" s="32">
        <v>1.2411974334719316</v>
      </c>
      <c r="I813" s="33" t="s">
        <v>21</v>
      </c>
      <c r="J813" s="33" t="s">
        <v>21</v>
      </c>
    </row>
    <row r="814" spans="1:10" ht="17.25" x14ac:dyDescent="0.3">
      <c r="A814" s="28" t="s">
        <v>81</v>
      </c>
      <c r="B814" s="29" t="s">
        <v>25</v>
      </c>
      <c r="C814" s="30" t="s">
        <v>18</v>
      </c>
      <c r="D814" s="30" t="s">
        <v>62</v>
      </c>
      <c r="E814" s="30" t="s">
        <v>20</v>
      </c>
      <c r="F814" s="31">
        <v>148.78</v>
      </c>
      <c r="G814" s="31">
        <v>119.86811766426725</v>
      </c>
      <c r="H814" s="32">
        <v>1.2411974334719316</v>
      </c>
      <c r="I814" s="33" t="s">
        <v>21</v>
      </c>
      <c r="J814" s="33" t="s">
        <v>21</v>
      </c>
    </row>
    <row r="815" spans="1:10" ht="17.25" x14ac:dyDescent="0.3">
      <c r="A815" s="28" t="s">
        <v>81</v>
      </c>
      <c r="B815" s="29" t="s">
        <v>25</v>
      </c>
      <c r="C815" s="30" t="s">
        <v>18</v>
      </c>
      <c r="D815" s="30" t="s">
        <v>63</v>
      </c>
      <c r="E815" s="30" t="s">
        <v>20</v>
      </c>
      <c r="F815" s="31">
        <v>148.78</v>
      </c>
      <c r="G815" s="31">
        <v>119.86811766426725</v>
      </c>
      <c r="H815" s="32">
        <v>1.2411974334719316</v>
      </c>
      <c r="I815" s="33" t="s">
        <v>21</v>
      </c>
      <c r="J815" s="33" t="s">
        <v>21</v>
      </c>
    </row>
    <row r="816" spans="1:10" ht="17.25" x14ac:dyDescent="0.3">
      <c r="A816" s="28" t="s">
        <v>81</v>
      </c>
      <c r="B816" s="29" t="s">
        <v>26</v>
      </c>
      <c r="C816" s="30" t="s">
        <v>18</v>
      </c>
      <c r="D816" s="30" t="s">
        <v>52</v>
      </c>
      <c r="E816" s="30" t="s">
        <v>20</v>
      </c>
      <c r="F816" s="31">
        <v>148.78</v>
      </c>
      <c r="G816" s="31">
        <v>119.86811766426725</v>
      </c>
      <c r="H816" s="32">
        <v>1.2411974334719316</v>
      </c>
      <c r="I816" s="33" t="s">
        <v>21</v>
      </c>
      <c r="J816" s="33" t="s">
        <v>21</v>
      </c>
    </row>
    <row r="817" spans="1:10" ht="17.25" x14ac:dyDescent="0.3">
      <c r="A817" s="28" t="s">
        <v>81</v>
      </c>
      <c r="B817" s="29" t="s">
        <v>26</v>
      </c>
      <c r="C817" s="30" t="s">
        <v>18</v>
      </c>
      <c r="D817" s="30" t="s">
        <v>64</v>
      </c>
      <c r="E817" s="30" t="s">
        <v>20</v>
      </c>
      <c r="F817" s="31">
        <v>148.78</v>
      </c>
      <c r="G817" s="31">
        <v>119.86811766426725</v>
      </c>
      <c r="H817" s="32">
        <v>1.2411974334719316</v>
      </c>
      <c r="I817" s="33" t="s">
        <v>21</v>
      </c>
      <c r="J817" s="33" t="s">
        <v>21</v>
      </c>
    </row>
    <row r="818" spans="1:10" ht="17.25" x14ac:dyDescent="0.3">
      <c r="A818" s="28" t="s">
        <v>81</v>
      </c>
      <c r="B818" s="29" t="s">
        <v>26</v>
      </c>
      <c r="C818" s="30" t="s">
        <v>18</v>
      </c>
      <c r="D818" s="30" t="s">
        <v>65</v>
      </c>
      <c r="E818" s="30" t="s">
        <v>20</v>
      </c>
      <c r="F818" s="31">
        <v>148.78</v>
      </c>
      <c r="G818" s="31">
        <v>119.86811766426725</v>
      </c>
      <c r="H818" s="32">
        <v>1.2411974334719316</v>
      </c>
      <c r="I818" s="33" t="s">
        <v>21</v>
      </c>
      <c r="J818" s="33" t="s">
        <v>21</v>
      </c>
    </row>
    <row r="819" spans="1:10" ht="17.25" x14ac:dyDescent="0.3">
      <c r="A819" s="28" t="s">
        <v>81</v>
      </c>
      <c r="B819" s="29" t="s">
        <v>26</v>
      </c>
      <c r="C819" s="30" t="s">
        <v>18</v>
      </c>
      <c r="D819" s="30" t="s">
        <v>66</v>
      </c>
      <c r="E819" s="30" t="s">
        <v>20</v>
      </c>
      <c r="F819" s="31">
        <v>148.78</v>
      </c>
      <c r="G819" s="31">
        <v>119.86811766426725</v>
      </c>
      <c r="H819" s="32">
        <v>1.2411974334719316</v>
      </c>
      <c r="I819" s="33" t="s">
        <v>21</v>
      </c>
      <c r="J819" s="33" t="s">
        <v>21</v>
      </c>
    </row>
    <row r="820" spans="1:10" ht="17.25" x14ac:dyDescent="0.3">
      <c r="A820" s="28" t="s">
        <v>81</v>
      </c>
      <c r="B820" s="29" t="s">
        <v>26</v>
      </c>
      <c r="C820" s="30" t="s">
        <v>18</v>
      </c>
      <c r="D820" s="30" t="s">
        <v>67</v>
      </c>
      <c r="E820" s="30" t="s">
        <v>20</v>
      </c>
      <c r="F820" s="31">
        <v>148.78</v>
      </c>
      <c r="G820" s="31">
        <v>119.86811766426725</v>
      </c>
      <c r="H820" s="32">
        <v>1.2411974334719316</v>
      </c>
      <c r="I820" s="33" t="s">
        <v>21</v>
      </c>
      <c r="J820" s="33" t="s">
        <v>21</v>
      </c>
    </row>
    <row r="821" spans="1:10" ht="17.25" x14ac:dyDescent="0.3">
      <c r="A821" s="28" t="s">
        <v>81</v>
      </c>
      <c r="B821" s="29" t="s">
        <v>26</v>
      </c>
      <c r="C821" s="30" t="s">
        <v>18</v>
      </c>
      <c r="D821" s="30" t="s">
        <v>68</v>
      </c>
      <c r="E821" s="30" t="s">
        <v>20</v>
      </c>
      <c r="F821" s="31">
        <v>148.78</v>
      </c>
      <c r="G821" s="31">
        <v>119.86811766426725</v>
      </c>
      <c r="H821" s="32">
        <v>1.2411974334719316</v>
      </c>
      <c r="I821" s="33" t="s">
        <v>21</v>
      </c>
      <c r="J821" s="33" t="s">
        <v>21</v>
      </c>
    </row>
    <row r="822" spans="1:10" ht="17.25" x14ac:dyDescent="0.3">
      <c r="A822" s="28" t="s">
        <v>81</v>
      </c>
      <c r="B822" s="29" t="s">
        <v>26</v>
      </c>
      <c r="C822" s="30" t="s">
        <v>18</v>
      </c>
      <c r="D822" s="30" t="s">
        <v>69</v>
      </c>
      <c r="E822" s="30" t="s">
        <v>20</v>
      </c>
      <c r="F822" s="31">
        <v>148.78</v>
      </c>
      <c r="G822" s="31">
        <v>119.86811766426725</v>
      </c>
      <c r="H822" s="32">
        <v>1.2411974334719316</v>
      </c>
      <c r="I822" s="33" t="s">
        <v>21</v>
      </c>
      <c r="J822" s="33" t="s">
        <v>21</v>
      </c>
    </row>
    <row r="823" spans="1:10" ht="17.25" x14ac:dyDescent="0.3">
      <c r="A823" s="28" t="s">
        <v>81</v>
      </c>
      <c r="B823" s="29" t="s">
        <v>26</v>
      </c>
      <c r="C823" s="30" t="s">
        <v>18</v>
      </c>
      <c r="D823" s="30" t="s">
        <v>70</v>
      </c>
      <c r="E823" s="30" t="s">
        <v>20</v>
      </c>
      <c r="F823" s="31">
        <v>148.78</v>
      </c>
      <c r="G823" s="31">
        <v>119.86811766426725</v>
      </c>
      <c r="H823" s="32">
        <v>1.2411974334719316</v>
      </c>
      <c r="I823" s="33" t="s">
        <v>21</v>
      </c>
      <c r="J823" s="33" t="s">
        <v>21</v>
      </c>
    </row>
    <row r="824" spans="1:10" ht="17.25" x14ac:dyDescent="0.3">
      <c r="A824" s="28" t="s">
        <v>82</v>
      </c>
      <c r="B824" s="29" t="s">
        <v>25</v>
      </c>
      <c r="C824" s="30" t="s">
        <v>18</v>
      </c>
      <c r="D824" s="30" t="s">
        <v>60</v>
      </c>
      <c r="E824" s="30" t="s">
        <v>20</v>
      </c>
      <c r="F824" s="31">
        <v>58.92</v>
      </c>
      <c r="G824" s="31">
        <v>43.040185418508628</v>
      </c>
      <c r="H824" s="32">
        <v>1.3689532102866488</v>
      </c>
      <c r="I824" s="33" t="s">
        <v>21</v>
      </c>
      <c r="J824" s="33" t="s">
        <v>21</v>
      </c>
    </row>
    <row r="825" spans="1:10" ht="17.25" x14ac:dyDescent="0.3">
      <c r="A825" s="28" t="s">
        <v>82</v>
      </c>
      <c r="B825" s="29" t="s">
        <v>25</v>
      </c>
      <c r="C825" s="30" t="s">
        <v>18</v>
      </c>
      <c r="D825" s="30" t="s">
        <v>61</v>
      </c>
      <c r="E825" s="30" t="s">
        <v>20</v>
      </c>
      <c r="F825" s="31">
        <v>58.92</v>
      </c>
      <c r="G825" s="31">
        <v>43.040185418508628</v>
      </c>
      <c r="H825" s="32">
        <v>1.3689532102866488</v>
      </c>
      <c r="I825" s="33" t="s">
        <v>21</v>
      </c>
      <c r="J825" s="33" t="s">
        <v>21</v>
      </c>
    </row>
    <row r="826" spans="1:10" ht="17.25" x14ac:dyDescent="0.3">
      <c r="A826" s="28" t="s">
        <v>82</v>
      </c>
      <c r="B826" s="29" t="s">
        <v>17</v>
      </c>
      <c r="C826" s="30" t="s">
        <v>18</v>
      </c>
      <c r="D826" s="30" t="s">
        <v>52</v>
      </c>
      <c r="E826" s="30" t="s">
        <v>20</v>
      </c>
      <c r="F826" s="31">
        <v>58.92</v>
      </c>
      <c r="G826" s="31">
        <v>43.040185418508628</v>
      </c>
      <c r="H826" s="32">
        <v>1.3689532102866488</v>
      </c>
      <c r="I826" s="33" t="s">
        <v>21</v>
      </c>
      <c r="J826" s="33" t="s">
        <v>21</v>
      </c>
    </row>
    <row r="827" spans="1:10" ht="17.25" x14ac:dyDescent="0.3">
      <c r="A827" s="28" t="s">
        <v>82</v>
      </c>
      <c r="B827" s="29" t="s">
        <v>17</v>
      </c>
      <c r="C827" s="30" t="s">
        <v>18</v>
      </c>
      <c r="D827" s="30" t="s">
        <v>53</v>
      </c>
      <c r="E827" s="30" t="s">
        <v>20</v>
      </c>
      <c r="F827" s="31">
        <v>58.92</v>
      </c>
      <c r="G827" s="31">
        <v>43.040185418508628</v>
      </c>
      <c r="H827" s="32">
        <v>1.3689532102866488</v>
      </c>
      <c r="I827" s="33" t="s">
        <v>21</v>
      </c>
      <c r="J827" s="33" t="s">
        <v>21</v>
      </c>
    </row>
    <row r="828" spans="1:10" ht="17.25" x14ac:dyDescent="0.3">
      <c r="A828" s="28" t="s">
        <v>82</v>
      </c>
      <c r="B828" s="29" t="s">
        <v>25</v>
      </c>
      <c r="C828" s="30" t="s">
        <v>18</v>
      </c>
      <c r="D828" s="30" t="s">
        <v>52</v>
      </c>
      <c r="E828" s="30" t="s">
        <v>20</v>
      </c>
      <c r="F828" s="31">
        <v>58.92</v>
      </c>
      <c r="G828" s="31">
        <v>43.040185418508628</v>
      </c>
      <c r="H828" s="32">
        <v>1.3689532102866488</v>
      </c>
      <c r="I828" s="33" t="s">
        <v>21</v>
      </c>
      <c r="J828" s="33" t="s">
        <v>21</v>
      </c>
    </row>
    <row r="829" spans="1:10" ht="17.25" x14ac:dyDescent="0.3">
      <c r="A829" s="28" t="s">
        <v>82</v>
      </c>
      <c r="B829" s="29" t="s">
        <v>25</v>
      </c>
      <c r="C829" s="30" t="s">
        <v>18</v>
      </c>
      <c r="D829" s="30" t="s">
        <v>53</v>
      </c>
      <c r="E829" s="30" t="s">
        <v>20</v>
      </c>
      <c r="F829" s="31">
        <v>58.92</v>
      </c>
      <c r="G829" s="31">
        <v>43.040185418508628</v>
      </c>
      <c r="H829" s="32">
        <v>1.3689532102866488</v>
      </c>
      <c r="I829" s="33" t="s">
        <v>21</v>
      </c>
      <c r="J829" s="33" t="s">
        <v>21</v>
      </c>
    </row>
    <row r="830" spans="1:10" ht="17.25" x14ac:dyDescent="0.3">
      <c r="A830" s="28" t="s">
        <v>82</v>
      </c>
      <c r="B830" s="29" t="s">
        <v>25</v>
      </c>
      <c r="C830" s="30" t="s">
        <v>18</v>
      </c>
      <c r="D830" s="30" t="s">
        <v>62</v>
      </c>
      <c r="E830" s="30" t="s">
        <v>20</v>
      </c>
      <c r="F830" s="31">
        <v>58.92</v>
      </c>
      <c r="G830" s="31">
        <v>43.040185418508628</v>
      </c>
      <c r="H830" s="32">
        <v>1.3689532102866488</v>
      </c>
      <c r="I830" s="33" t="s">
        <v>21</v>
      </c>
      <c r="J830" s="33" t="s">
        <v>21</v>
      </c>
    </row>
    <row r="831" spans="1:10" ht="17.25" x14ac:dyDescent="0.3">
      <c r="A831" s="28" t="s">
        <v>82</v>
      </c>
      <c r="B831" s="29" t="s">
        <v>25</v>
      </c>
      <c r="C831" s="30" t="s">
        <v>18</v>
      </c>
      <c r="D831" s="30" t="s">
        <v>63</v>
      </c>
      <c r="E831" s="30" t="s">
        <v>20</v>
      </c>
      <c r="F831" s="31">
        <v>58.92</v>
      </c>
      <c r="G831" s="31">
        <v>43.040185418508628</v>
      </c>
      <c r="H831" s="32">
        <v>1.3689532102866488</v>
      </c>
      <c r="I831" s="33" t="s">
        <v>21</v>
      </c>
      <c r="J831" s="33" t="s">
        <v>21</v>
      </c>
    </row>
    <row r="832" spans="1:10" ht="17.25" x14ac:dyDescent="0.3">
      <c r="A832" s="28" t="s">
        <v>82</v>
      </c>
      <c r="B832" s="29" t="s">
        <v>26</v>
      </c>
      <c r="C832" s="30" t="s">
        <v>18</v>
      </c>
      <c r="D832" s="30" t="s">
        <v>52</v>
      </c>
      <c r="E832" s="30" t="s">
        <v>20</v>
      </c>
      <c r="F832" s="31">
        <v>58.92</v>
      </c>
      <c r="G832" s="31">
        <v>43.040185418508628</v>
      </c>
      <c r="H832" s="32">
        <v>1.3689532102866488</v>
      </c>
      <c r="I832" s="33" t="s">
        <v>21</v>
      </c>
      <c r="J832" s="33" t="s">
        <v>21</v>
      </c>
    </row>
    <row r="833" spans="1:10" ht="17.25" x14ac:dyDescent="0.3">
      <c r="A833" s="28" t="s">
        <v>82</v>
      </c>
      <c r="B833" s="29" t="s">
        <v>26</v>
      </c>
      <c r="C833" s="30" t="s">
        <v>18</v>
      </c>
      <c r="D833" s="30" t="s">
        <v>53</v>
      </c>
      <c r="E833" s="30" t="s">
        <v>20</v>
      </c>
      <c r="F833" s="31">
        <v>58.92</v>
      </c>
      <c r="G833" s="31">
        <v>43.040185418508628</v>
      </c>
      <c r="H833" s="32">
        <v>1.3689532102866488</v>
      </c>
      <c r="I833" s="33" t="s">
        <v>21</v>
      </c>
      <c r="J833" s="33" t="s">
        <v>21</v>
      </c>
    </row>
    <row r="834" spans="1:10" ht="17.25" x14ac:dyDescent="0.3">
      <c r="A834" s="28" t="s">
        <v>82</v>
      </c>
      <c r="B834" s="29" t="s">
        <v>26</v>
      </c>
      <c r="C834" s="30" t="s">
        <v>18</v>
      </c>
      <c r="D834" s="30" t="s">
        <v>64</v>
      </c>
      <c r="E834" s="30" t="s">
        <v>20</v>
      </c>
      <c r="F834" s="31">
        <v>58.92</v>
      </c>
      <c r="G834" s="31">
        <v>43.040185418508628</v>
      </c>
      <c r="H834" s="32">
        <v>1.3689532102866488</v>
      </c>
      <c r="I834" s="33" t="s">
        <v>21</v>
      </c>
      <c r="J834" s="33" t="s">
        <v>21</v>
      </c>
    </row>
    <row r="835" spans="1:10" ht="17.25" x14ac:dyDescent="0.3">
      <c r="A835" s="28" t="s">
        <v>82</v>
      </c>
      <c r="B835" s="29" t="s">
        <v>26</v>
      </c>
      <c r="C835" s="30" t="s">
        <v>18</v>
      </c>
      <c r="D835" s="30" t="s">
        <v>65</v>
      </c>
      <c r="E835" s="30" t="s">
        <v>20</v>
      </c>
      <c r="F835" s="31">
        <v>58.92</v>
      </c>
      <c r="G835" s="31">
        <v>43.040185418508628</v>
      </c>
      <c r="H835" s="32">
        <v>1.3689532102866488</v>
      </c>
      <c r="I835" s="33" t="s">
        <v>21</v>
      </c>
      <c r="J835" s="33" t="s">
        <v>21</v>
      </c>
    </row>
    <row r="836" spans="1:10" ht="17.25" x14ac:dyDescent="0.3">
      <c r="A836" s="28" t="s">
        <v>82</v>
      </c>
      <c r="B836" s="29" t="s">
        <v>26</v>
      </c>
      <c r="C836" s="30" t="s">
        <v>18</v>
      </c>
      <c r="D836" s="30" t="s">
        <v>66</v>
      </c>
      <c r="E836" s="30" t="s">
        <v>20</v>
      </c>
      <c r="F836" s="31">
        <v>58.92</v>
      </c>
      <c r="G836" s="31">
        <v>43.040185418508628</v>
      </c>
      <c r="H836" s="32">
        <v>1.3689532102866488</v>
      </c>
      <c r="I836" s="33" t="s">
        <v>21</v>
      </c>
      <c r="J836" s="33" t="s">
        <v>21</v>
      </c>
    </row>
    <row r="837" spans="1:10" ht="17.25" x14ac:dyDescent="0.3">
      <c r="A837" s="28" t="s">
        <v>82</v>
      </c>
      <c r="B837" s="29" t="s">
        <v>26</v>
      </c>
      <c r="C837" s="30" t="s">
        <v>18</v>
      </c>
      <c r="D837" s="30" t="s">
        <v>67</v>
      </c>
      <c r="E837" s="30" t="s">
        <v>20</v>
      </c>
      <c r="F837" s="31">
        <v>58.92</v>
      </c>
      <c r="G837" s="31">
        <v>43.040185418508628</v>
      </c>
      <c r="H837" s="32">
        <v>1.3689532102866488</v>
      </c>
      <c r="I837" s="33" t="s">
        <v>21</v>
      </c>
      <c r="J837" s="33" t="s">
        <v>21</v>
      </c>
    </row>
    <row r="838" spans="1:10" ht="17.25" x14ac:dyDescent="0.3">
      <c r="A838" s="28" t="s">
        <v>82</v>
      </c>
      <c r="B838" s="29" t="s">
        <v>26</v>
      </c>
      <c r="C838" s="30" t="s">
        <v>18</v>
      </c>
      <c r="D838" s="30" t="s">
        <v>68</v>
      </c>
      <c r="E838" s="30" t="s">
        <v>20</v>
      </c>
      <c r="F838" s="31">
        <v>58.92</v>
      </c>
      <c r="G838" s="31">
        <v>43.040185418508628</v>
      </c>
      <c r="H838" s="32">
        <v>1.3689532102866488</v>
      </c>
      <c r="I838" s="33" t="s">
        <v>21</v>
      </c>
      <c r="J838" s="33" t="s">
        <v>21</v>
      </c>
    </row>
    <row r="839" spans="1:10" ht="17.25" x14ac:dyDescent="0.3">
      <c r="A839" s="28" t="s">
        <v>82</v>
      </c>
      <c r="B839" s="29" t="s">
        <v>26</v>
      </c>
      <c r="C839" s="30" t="s">
        <v>18</v>
      </c>
      <c r="D839" s="30" t="s">
        <v>69</v>
      </c>
      <c r="E839" s="30" t="s">
        <v>20</v>
      </c>
      <c r="F839" s="31">
        <v>58.92</v>
      </c>
      <c r="G839" s="31">
        <v>43.040185418508628</v>
      </c>
      <c r="H839" s="32">
        <v>1.3689532102866488</v>
      </c>
      <c r="I839" s="33" t="s">
        <v>21</v>
      </c>
      <c r="J839" s="33" t="s">
        <v>21</v>
      </c>
    </row>
    <row r="840" spans="1:10" ht="17.25" x14ac:dyDescent="0.3">
      <c r="A840" s="28" t="s">
        <v>82</v>
      </c>
      <c r="B840" s="29" t="s">
        <v>26</v>
      </c>
      <c r="C840" s="30" t="s">
        <v>18</v>
      </c>
      <c r="D840" s="30" t="s">
        <v>70</v>
      </c>
      <c r="E840" s="30" t="s">
        <v>20</v>
      </c>
      <c r="F840" s="31">
        <v>58.92</v>
      </c>
      <c r="G840" s="31">
        <v>43.040185418508628</v>
      </c>
      <c r="H840" s="32">
        <v>1.3689532102866488</v>
      </c>
      <c r="I840" s="33" t="s">
        <v>21</v>
      </c>
      <c r="J840" s="33" t="s">
        <v>21</v>
      </c>
    </row>
    <row r="841" spans="1:10" ht="17.25" x14ac:dyDescent="0.3">
      <c r="A841" s="34">
        <v>99427</v>
      </c>
      <c r="B841" s="35" t="s">
        <v>17</v>
      </c>
      <c r="C841" s="34" t="s">
        <v>18</v>
      </c>
      <c r="D841" s="34" t="s">
        <v>19</v>
      </c>
      <c r="E841" s="34" t="s">
        <v>20</v>
      </c>
      <c r="F841" s="36">
        <v>42.68</v>
      </c>
      <c r="G841" s="36">
        <v>55.4</v>
      </c>
      <c r="H841" s="37">
        <v>0.77</v>
      </c>
      <c r="I841" s="33" t="s">
        <v>21</v>
      </c>
      <c r="J841" s="33" t="s">
        <v>21</v>
      </c>
    </row>
    <row r="842" spans="1:10" ht="17.25" x14ac:dyDescent="0.3">
      <c r="A842" s="34">
        <v>99427</v>
      </c>
      <c r="B842" s="35" t="s">
        <v>17</v>
      </c>
      <c r="C842" s="34" t="s">
        <v>18</v>
      </c>
      <c r="D842" s="34" t="s">
        <v>22</v>
      </c>
      <c r="E842" s="34" t="s">
        <v>20</v>
      </c>
      <c r="F842" s="36">
        <v>42.68</v>
      </c>
      <c r="G842" s="36">
        <v>55.4</v>
      </c>
      <c r="H842" s="37">
        <v>0.77</v>
      </c>
      <c r="I842" s="33" t="s">
        <v>21</v>
      </c>
      <c r="J842" s="33" t="s">
        <v>21</v>
      </c>
    </row>
    <row r="843" spans="1:10" ht="17.25" x14ac:dyDescent="0.3">
      <c r="A843" s="34">
        <v>99426</v>
      </c>
      <c r="B843" s="35" t="s">
        <v>17</v>
      </c>
      <c r="C843" s="34" t="s">
        <v>18</v>
      </c>
      <c r="D843" s="34" t="s">
        <v>22</v>
      </c>
      <c r="E843" s="34" t="s">
        <v>20</v>
      </c>
      <c r="F843" s="36">
        <v>55</v>
      </c>
      <c r="G843" s="36">
        <v>66.98</v>
      </c>
      <c r="H843" s="37">
        <v>0.82099999999999995</v>
      </c>
      <c r="I843" s="33" t="s">
        <v>21</v>
      </c>
      <c r="J843" s="33" t="s">
        <v>21</v>
      </c>
    </row>
    <row r="844" spans="1:10" ht="17.25" x14ac:dyDescent="0.3">
      <c r="A844" s="34">
        <v>99425</v>
      </c>
      <c r="B844" s="35" t="s">
        <v>17</v>
      </c>
      <c r="C844" s="34" t="s">
        <v>18</v>
      </c>
      <c r="D844" s="34" t="s">
        <v>22</v>
      </c>
      <c r="E844" s="34" t="s">
        <v>20</v>
      </c>
      <c r="F844" s="36">
        <v>52.27</v>
      </c>
      <c r="G844" s="36">
        <v>63.54</v>
      </c>
      <c r="H844" s="37">
        <v>0.82299999999999995</v>
      </c>
      <c r="I844" s="33" t="s">
        <v>21</v>
      </c>
      <c r="J844" s="33" t="s">
        <v>21</v>
      </c>
    </row>
    <row r="845" spans="1:10" ht="17.25" x14ac:dyDescent="0.3">
      <c r="A845" s="34">
        <v>99424</v>
      </c>
      <c r="B845" s="35" t="s">
        <v>17</v>
      </c>
      <c r="C845" s="34" t="s">
        <v>18</v>
      </c>
      <c r="D845" s="34" t="s">
        <v>22</v>
      </c>
      <c r="E845" s="34" t="s">
        <v>20</v>
      </c>
      <c r="F845" s="36">
        <v>72.81</v>
      </c>
      <c r="G845" s="36">
        <v>86.16</v>
      </c>
      <c r="H845" s="37">
        <v>0.84499999999999997</v>
      </c>
      <c r="I845" s="33" t="s">
        <v>21</v>
      </c>
      <c r="J845" s="33" t="s">
        <v>21</v>
      </c>
    </row>
    <row r="846" spans="1:10" ht="17.25" x14ac:dyDescent="0.3">
      <c r="A846" s="34">
        <v>99458</v>
      </c>
      <c r="B846" s="35" t="s">
        <v>17</v>
      </c>
      <c r="C846" s="34" t="s">
        <v>18</v>
      </c>
      <c r="D846" s="34" t="s">
        <v>22</v>
      </c>
      <c r="E846" s="34" t="s">
        <v>20</v>
      </c>
      <c r="F846" s="36">
        <v>35.79</v>
      </c>
      <c r="G846" s="36">
        <v>41.74</v>
      </c>
      <c r="H846" s="37">
        <v>0.85699999999999998</v>
      </c>
      <c r="I846" s="38">
        <v>18</v>
      </c>
      <c r="J846" s="38" t="s">
        <v>21</v>
      </c>
    </row>
    <row r="847" spans="1:10" ht="17.25" x14ac:dyDescent="0.3">
      <c r="A847" s="34">
        <v>99458</v>
      </c>
      <c r="B847" s="35" t="s">
        <v>25</v>
      </c>
      <c r="C847" s="34" t="s">
        <v>18</v>
      </c>
      <c r="D847" s="34" t="s">
        <v>22</v>
      </c>
      <c r="E847" s="34" t="s">
        <v>20</v>
      </c>
      <c r="F847" s="36">
        <v>35.79</v>
      </c>
      <c r="G847" s="36">
        <v>41.74</v>
      </c>
      <c r="H847" s="37">
        <v>0.85699999999999998</v>
      </c>
      <c r="I847" s="38">
        <v>18</v>
      </c>
      <c r="J847" s="38" t="s">
        <v>21</v>
      </c>
    </row>
    <row r="848" spans="1:10" ht="17.25" x14ac:dyDescent="0.3">
      <c r="A848" s="34">
        <v>99458</v>
      </c>
      <c r="B848" s="35" t="s">
        <v>26</v>
      </c>
      <c r="C848" s="34" t="s">
        <v>18</v>
      </c>
      <c r="D848" s="34" t="s">
        <v>22</v>
      </c>
      <c r="E848" s="34" t="s">
        <v>20</v>
      </c>
      <c r="F848" s="36">
        <v>35.79</v>
      </c>
      <c r="G848" s="36">
        <v>41.74</v>
      </c>
      <c r="H848" s="37">
        <v>0.85699999999999998</v>
      </c>
      <c r="I848" s="38">
        <v>18</v>
      </c>
      <c r="J848" s="38" t="s">
        <v>21</v>
      </c>
    </row>
    <row r="849" spans="1:10" ht="17.25" x14ac:dyDescent="0.3">
      <c r="A849" s="34">
        <v>99439</v>
      </c>
      <c r="B849" s="35" t="s">
        <v>17</v>
      </c>
      <c r="C849" s="34" t="s">
        <v>18</v>
      </c>
      <c r="D849" s="34" t="s">
        <v>22</v>
      </c>
      <c r="E849" s="34" t="s">
        <v>20</v>
      </c>
      <c r="F849" s="36">
        <v>42.99</v>
      </c>
      <c r="G849" s="36">
        <v>50.1</v>
      </c>
      <c r="H849" s="37">
        <v>0.85799999999999998</v>
      </c>
      <c r="I849" s="33" t="s">
        <v>21</v>
      </c>
      <c r="J849" s="33" t="s">
        <v>21</v>
      </c>
    </row>
    <row r="850" spans="1:10" ht="17.25" x14ac:dyDescent="0.3">
      <c r="A850" s="34">
        <v>99439</v>
      </c>
      <c r="B850" s="35" t="s">
        <v>25</v>
      </c>
      <c r="C850" s="34" t="s">
        <v>18</v>
      </c>
      <c r="D850" s="34" t="s">
        <v>22</v>
      </c>
      <c r="E850" s="34" t="s">
        <v>20</v>
      </c>
      <c r="F850" s="36">
        <v>42.99</v>
      </c>
      <c r="G850" s="36">
        <v>50.1</v>
      </c>
      <c r="H850" s="37">
        <v>0.85799999999999998</v>
      </c>
      <c r="I850" s="33" t="s">
        <v>21</v>
      </c>
      <c r="J850" s="33" t="s">
        <v>21</v>
      </c>
    </row>
    <row r="851" spans="1:10" ht="17.25" x14ac:dyDescent="0.3">
      <c r="A851" s="34">
        <v>99439</v>
      </c>
      <c r="B851" s="35" t="s">
        <v>26</v>
      </c>
      <c r="C851" s="34" t="s">
        <v>18</v>
      </c>
      <c r="D851" s="34" t="s">
        <v>22</v>
      </c>
      <c r="E851" s="34" t="s">
        <v>20</v>
      </c>
      <c r="F851" s="36">
        <v>42.99</v>
      </c>
      <c r="G851" s="36">
        <v>50.1</v>
      </c>
      <c r="H851" s="37">
        <v>0.85799999999999998</v>
      </c>
      <c r="I851" s="33" t="s">
        <v>21</v>
      </c>
      <c r="J851" s="33" t="s">
        <v>21</v>
      </c>
    </row>
    <row r="852" spans="1:10" ht="17.25" x14ac:dyDescent="0.3">
      <c r="A852" s="34">
        <v>99437</v>
      </c>
      <c r="B852" s="35" t="s">
        <v>17</v>
      </c>
      <c r="C852" s="34" t="s">
        <v>18</v>
      </c>
      <c r="D852" s="34" t="s">
        <v>22</v>
      </c>
      <c r="E852" s="34" t="s">
        <v>20</v>
      </c>
      <c r="F852" s="36">
        <v>53.87</v>
      </c>
      <c r="G852" s="36">
        <v>62.01</v>
      </c>
      <c r="H852" s="37">
        <v>0.86899999999999999</v>
      </c>
      <c r="I852" s="33" t="s">
        <v>21</v>
      </c>
      <c r="J852" s="33" t="s">
        <v>21</v>
      </c>
    </row>
    <row r="853" spans="1:10" ht="17.25" x14ac:dyDescent="0.3">
      <c r="A853" s="34">
        <v>99437</v>
      </c>
      <c r="B853" s="35" t="s">
        <v>25</v>
      </c>
      <c r="C853" s="34" t="s">
        <v>18</v>
      </c>
      <c r="D853" s="34" t="s">
        <v>22</v>
      </c>
      <c r="E853" s="34" t="s">
        <v>20</v>
      </c>
      <c r="F853" s="36">
        <v>53.87</v>
      </c>
      <c r="G853" s="36">
        <v>62.01</v>
      </c>
      <c r="H853" s="37">
        <v>0.86899999999999999</v>
      </c>
      <c r="I853" s="33" t="s">
        <v>21</v>
      </c>
      <c r="J853" s="33" t="s">
        <v>21</v>
      </c>
    </row>
    <row r="854" spans="1:10" ht="17.25" x14ac:dyDescent="0.3">
      <c r="A854" s="34">
        <v>99437</v>
      </c>
      <c r="B854" s="35" t="s">
        <v>26</v>
      </c>
      <c r="C854" s="34" t="s">
        <v>18</v>
      </c>
      <c r="D854" s="34" t="s">
        <v>22</v>
      </c>
      <c r="E854" s="34" t="s">
        <v>20</v>
      </c>
      <c r="F854" s="36">
        <v>53.87</v>
      </c>
      <c r="G854" s="36">
        <v>62.01</v>
      </c>
      <c r="H854" s="37">
        <v>0.86899999999999999</v>
      </c>
      <c r="I854" s="33" t="s">
        <v>21</v>
      </c>
      <c r="J854" s="33" t="s">
        <v>21</v>
      </c>
    </row>
    <row r="855" spans="1:10" ht="17.25" x14ac:dyDescent="0.3">
      <c r="A855" s="34">
        <v>99426</v>
      </c>
      <c r="B855" s="35" t="s">
        <v>17</v>
      </c>
      <c r="C855" s="34" t="s">
        <v>18</v>
      </c>
      <c r="D855" s="34" t="s">
        <v>53</v>
      </c>
      <c r="E855" s="34" t="s">
        <v>20</v>
      </c>
      <c r="F855" s="36">
        <v>55</v>
      </c>
      <c r="G855" s="36">
        <v>56.93</v>
      </c>
      <c r="H855" s="37">
        <v>0.96599999999999997</v>
      </c>
      <c r="I855" s="33" t="s">
        <v>21</v>
      </c>
      <c r="J855" s="33" t="s">
        <v>21</v>
      </c>
    </row>
    <row r="856" spans="1:10" ht="17.25" x14ac:dyDescent="0.3">
      <c r="A856" s="34">
        <v>99213</v>
      </c>
      <c r="B856" s="35" t="s">
        <v>25</v>
      </c>
      <c r="C856" s="34" t="s">
        <v>18</v>
      </c>
      <c r="D856" s="34" t="s">
        <v>61</v>
      </c>
      <c r="E856" s="34" t="s">
        <v>20</v>
      </c>
      <c r="F856" s="36">
        <v>82.02</v>
      </c>
      <c r="G856" s="36">
        <v>82.31</v>
      </c>
      <c r="H856" s="37">
        <v>0.996</v>
      </c>
      <c r="I856" s="33" t="s">
        <v>21</v>
      </c>
      <c r="J856" s="33" t="s">
        <v>21</v>
      </c>
    </row>
    <row r="857" spans="1:10" ht="17.25" x14ac:dyDescent="0.3">
      <c r="A857" s="34">
        <v>99397</v>
      </c>
      <c r="B857" s="35" t="s">
        <v>17</v>
      </c>
      <c r="C857" s="34" t="s">
        <v>18</v>
      </c>
      <c r="D857" s="34" t="s">
        <v>53</v>
      </c>
      <c r="E857" s="34" t="s">
        <v>20</v>
      </c>
      <c r="F857" s="36">
        <v>121.16</v>
      </c>
      <c r="G857" s="36">
        <v>120.52</v>
      </c>
      <c r="H857" s="37">
        <v>1.0049999999999999</v>
      </c>
      <c r="I857" s="33" t="s">
        <v>21</v>
      </c>
      <c r="J857" s="33" t="s">
        <v>21</v>
      </c>
    </row>
    <row r="858" spans="1:10" ht="17.25" x14ac:dyDescent="0.3">
      <c r="A858" s="34">
        <v>99397</v>
      </c>
      <c r="B858" s="35" t="s">
        <v>25</v>
      </c>
      <c r="C858" s="34" t="s">
        <v>18</v>
      </c>
      <c r="D858" s="34" t="s">
        <v>53</v>
      </c>
      <c r="E858" s="34" t="s">
        <v>20</v>
      </c>
      <c r="F858" s="36">
        <v>121.16</v>
      </c>
      <c r="G858" s="36">
        <v>120.52</v>
      </c>
      <c r="H858" s="37">
        <v>1.0049999999999999</v>
      </c>
      <c r="I858" s="33" t="s">
        <v>21</v>
      </c>
      <c r="J858" s="33" t="s">
        <v>21</v>
      </c>
    </row>
    <row r="859" spans="1:10" ht="17.25" x14ac:dyDescent="0.3">
      <c r="A859" s="34">
        <v>99397</v>
      </c>
      <c r="B859" s="35" t="s">
        <v>26</v>
      </c>
      <c r="C859" s="34" t="s">
        <v>18</v>
      </c>
      <c r="D859" s="34" t="s">
        <v>53</v>
      </c>
      <c r="E859" s="34" t="s">
        <v>20</v>
      </c>
      <c r="F859" s="36">
        <v>121.16</v>
      </c>
      <c r="G859" s="36">
        <v>120.52</v>
      </c>
      <c r="H859" s="37">
        <v>1.0049999999999999</v>
      </c>
      <c r="I859" s="33" t="s">
        <v>21</v>
      </c>
      <c r="J859" s="33" t="s">
        <v>21</v>
      </c>
    </row>
    <row r="860" spans="1:10" ht="17.25" x14ac:dyDescent="0.3">
      <c r="A860" s="34">
        <v>99396</v>
      </c>
      <c r="B860" s="35" t="s">
        <v>17</v>
      </c>
      <c r="C860" s="34" t="s">
        <v>18</v>
      </c>
      <c r="D860" s="34" t="s">
        <v>53</v>
      </c>
      <c r="E860" s="34" t="s">
        <v>20</v>
      </c>
      <c r="F860" s="36">
        <v>112.2</v>
      </c>
      <c r="G860" s="36">
        <v>111.51</v>
      </c>
      <c r="H860" s="37">
        <v>1.006</v>
      </c>
      <c r="I860" s="33" t="s">
        <v>21</v>
      </c>
      <c r="J860" s="33" t="s">
        <v>21</v>
      </c>
    </row>
    <row r="861" spans="1:10" ht="17.25" x14ac:dyDescent="0.3">
      <c r="A861" s="34">
        <v>99396</v>
      </c>
      <c r="B861" s="35" t="s">
        <v>25</v>
      </c>
      <c r="C861" s="34" t="s">
        <v>18</v>
      </c>
      <c r="D861" s="34" t="s">
        <v>53</v>
      </c>
      <c r="E861" s="34" t="s">
        <v>20</v>
      </c>
      <c r="F861" s="36">
        <v>112.2</v>
      </c>
      <c r="G861" s="36">
        <v>111.51</v>
      </c>
      <c r="H861" s="37">
        <v>1.006</v>
      </c>
      <c r="I861" s="33" t="s">
        <v>21</v>
      </c>
      <c r="J861" s="33" t="s">
        <v>21</v>
      </c>
    </row>
    <row r="862" spans="1:10" ht="17.25" x14ac:dyDescent="0.3">
      <c r="A862" s="34">
        <v>99396</v>
      </c>
      <c r="B862" s="35" t="s">
        <v>26</v>
      </c>
      <c r="C862" s="34" t="s">
        <v>18</v>
      </c>
      <c r="D862" s="34" t="s">
        <v>53</v>
      </c>
      <c r="E862" s="34" t="s">
        <v>20</v>
      </c>
      <c r="F862" s="36">
        <v>112.2</v>
      </c>
      <c r="G862" s="36">
        <v>111.51</v>
      </c>
      <c r="H862" s="37">
        <v>1.006</v>
      </c>
      <c r="I862" s="33" t="s">
        <v>21</v>
      </c>
      <c r="J862" s="33" t="s">
        <v>21</v>
      </c>
    </row>
    <row r="863" spans="1:10" ht="17.25" x14ac:dyDescent="0.3">
      <c r="A863" s="34">
        <v>99396</v>
      </c>
      <c r="B863" s="35" t="s">
        <v>17</v>
      </c>
      <c r="C863" s="34" t="s">
        <v>18</v>
      </c>
      <c r="D863" s="34" t="s">
        <v>52</v>
      </c>
      <c r="E863" s="34" t="s">
        <v>20</v>
      </c>
      <c r="F863" s="36">
        <v>112.2</v>
      </c>
      <c r="G863" s="36">
        <v>111.51</v>
      </c>
      <c r="H863" s="37">
        <v>1.006</v>
      </c>
      <c r="I863" s="33" t="s">
        <v>21</v>
      </c>
      <c r="J863" s="33" t="s">
        <v>21</v>
      </c>
    </row>
    <row r="864" spans="1:10" ht="17.25" x14ac:dyDescent="0.3">
      <c r="A864" s="34">
        <v>99396</v>
      </c>
      <c r="B864" s="35" t="s">
        <v>25</v>
      </c>
      <c r="C864" s="34" t="s">
        <v>18</v>
      </c>
      <c r="D864" s="34" t="s">
        <v>52</v>
      </c>
      <c r="E864" s="34" t="s">
        <v>20</v>
      </c>
      <c r="F864" s="36">
        <v>112.2</v>
      </c>
      <c r="G864" s="36">
        <v>111.51</v>
      </c>
      <c r="H864" s="37">
        <v>1.006</v>
      </c>
      <c r="I864" s="33" t="s">
        <v>21</v>
      </c>
      <c r="J864" s="33" t="s">
        <v>21</v>
      </c>
    </row>
    <row r="865" spans="1:10" ht="17.25" x14ac:dyDescent="0.3">
      <c r="A865" s="34">
        <v>99396</v>
      </c>
      <c r="B865" s="35" t="s">
        <v>26</v>
      </c>
      <c r="C865" s="34" t="s">
        <v>18</v>
      </c>
      <c r="D865" s="34" t="s">
        <v>52</v>
      </c>
      <c r="E865" s="34" t="s">
        <v>20</v>
      </c>
      <c r="F865" s="36">
        <v>112.2</v>
      </c>
      <c r="G865" s="36">
        <v>111.51</v>
      </c>
      <c r="H865" s="37">
        <v>1.006</v>
      </c>
      <c r="I865" s="33" t="s">
        <v>21</v>
      </c>
      <c r="J865" s="33" t="s">
        <v>21</v>
      </c>
    </row>
    <row r="866" spans="1:10" ht="17.25" x14ac:dyDescent="0.3">
      <c r="A866" s="34">
        <v>99211</v>
      </c>
      <c r="B866" s="35" t="s">
        <v>25</v>
      </c>
      <c r="C866" s="34" t="s">
        <v>18</v>
      </c>
      <c r="D866" s="34" t="s">
        <v>60</v>
      </c>
      <c r="E866" s="34" t="s">
        <v>20</v>
      </c>
      <c r="F866" s="36">
        <v>22</v>
      </c>
      <c r="G866" s="36">
        <v>21.83</v>
      </c>
      <c r="H866" s="37">
        <v>1.008</v>
      </c>
      <c r="I866" s="33" t="s">
        <v>21</v>
      </c>
      <c r="J866" s="33" t="s">
        <v>21</v>
      </c>
    </row>
    <row r="867" spans="1:10" ht="17.25" x14ac:dyDescent="0.3">
      <c r="A867" s="34">
        <v>99387</v>
      </c>
      <c r="B867" s="35" t="s">
        <v>17</v>
      </c>
      <c r="C867" s="34" t="s">
        <v>18</v>
      </c>
      <c r="D867" s="34" t="s">
        <v>53</v>
      </c>
      <c r="E867" s="34" t="s">
        <v>20</v>
      </c>
      <c r="F867" s="36">
        <v>146.75</v>
      </c>
      <c r="G867" s="36">
        <v>145.57</v>
      </c>
      <c r="H867" s="37">
        <v>1.008</v>
      </c>
      <c r="I867" s="33" t="s">
        <v>21</v>
      </c>
      <c r="J867" s="33" t="s">
        <v>21</v>
      </c>
    </row>
    <row r="868" spans="1:10" ht="17.25" x14ac:dyDescent="0.3">
      <c r="A868" s="34">
        <v>99387</v>
      </c>
      <c r="B868" s="35" t="s">
        <v>25</v>
      </c>
      <c r="C868" s="34" t="s">
        <v>18</v>
      </c>
      <c r="D868" s="34" t="s">
        <v>53</v>
      </c>
      <c r="E868" s="34" t="s">
        <v>20</v>
      </c>
      <c r="F868" s="36">
        <v>146.75</v>
      </c>
      <c r="G868" s="36">
        <v>145.57</v>
      </c>
      <c r="H868" s="37">
        <v>1.008</v>
      </c>
      <c r="I868" s="33" t="s">
        <v>21</v>
      </c>
      <c r="J868" s="33" t="s">
        <v>21</v>
      </c>
    </row>
    <row r="869" spans="1:10" ht="17.25" x14ac:dyDescent="0.3">
      <c r="A869" s="34">
        <v>99387</v>
      </c>
      <c r="B869" s="35" t="s">
        <v>26</v>
      </c>
      <c r="C869" s="34" t="s">
        <v>18</v>
      </c>
      <c r="D869" s="34" t="s">
        <v>53</v>
      </c>
      <c r="E869" s="34" t="s">
        <v>20</v>
      </c>
      <c r="F869" s="36">
        <v>146.75</v>
      </c>
      <c r="G869" s="36">
        <v>145.57</v>
      </c>
      <c r="H869" s="37">
        <v>1.008</v>
      </c>
      <c r="I869" s="33" t="s">
        <v>21</v>
      </c>
      <c r="J869" s="33" t="s">
        <v>21</v>
      </c>
    </row>
    <row r="870" spans="1:10" ht="17.25" x14ac:dyDescent="0.3">
      <c r="A870" s="34">
        <v>99439</v>
      </c>
      <c r="B870" s="35" t="s">
        <v>17</v>
      </c>
      <c r="C870" s="34" t="s">
        <v>18</v>
      </c>
      <c r="D870" s="34" t="s">
        <v>52</v>
      </c>
      <c r="E870" s="34" t="s">
        <v>20</v>
      </c>
      <c r="F870" s="36">
        <v>42.99</v>
      </c>
      <c r="G870" s="36">
        <v>42.58</v>
      </c>
      <c r="H870" s="37">
        <v>1.01</v>
      </c>
      <c r="I870" s="33" t="s">
        <v>21</v>
      </c>
      <c r="J870" s="33" t="s">
        <v>21</v>
      </c>
    </row>
    <row r="871" spans="1:10" ht="17.25" x14ac:dyDescent="0.3">
      <c r="A871" s="34">
        <v>99439</v>
      </c>
      <c r="B871" s="35" t="s">
        <v>25</v>
      </c>
      <c r="C871" s="34" t="s">
        <v>18</v>
      </c>
      <c r="D871" s="34" t="s">
        <v>52</v>
      </c>
      <c r="E871" s="34" t="s">
        <v>20</v>
      </c>
      <c r="F871" s="36">
        <v>42.99</v>
      </c>
      <c r="G871" s="36">
        <v>42.58</v>
      </c>
      <c r="H871" s="37">
        <v>1.01</v>
      </c>
      <c r="I871" s="33" t="s">
        <v>21</v>
      </c>
      <c r="J871" s="33" t="s">
        <v>21</v>
      </c>
    </row>
    <row r="872" spans="1:10" ht="17.25" x14ac:dyDescent="0.3">
      <c r="A872" s="34">
        <v>99439</v>
      </c>
      <c r="B872" s="35" t="s">
        <v>26</v>
      </c>
      <c r="C872" s="34" t="s">
        <v>18</v>
      </c>
      <c r="D872" s="34" t="s">
        <v>52</v>
      </c>
      <c r="E872" s="34" t="s">
        <v>20</v>
      </c>
      <c r="F872" s="36">
        <v>42.99</v>
      </c>
      <c r="G872" s="36">
        <v>42.58</v>
      </c>
      <c r="H872" s="37">
        <v>1.01</v>
      </c>
      <c r="I872" s="33" t="s">
        <v>21</v>
      </c>
      <c r="J872" s="33" t="s">
        <v>21</v>
      </c>
    </row>
    <row r="873" spans="1:10" ht="17.25" x14ac:dyDescent="0.3">
      <c r="A873" s="34">
        <v>99490</v>
      </c>
      <c r="B873" s="35" t="s">
        <v>17</v>
      </c>
      <c r="C873" s="34" t="s">
        <v>18</v>
      </c>
      <c r="D873" s="34" t="s">
        <v>53</v>
      </c>
      <c r="E873" s="34" t="s">
        <v>20</v>
      </c>
      <c r="F873" s="36">
        <v>56.43</v>
      </c>
      <c r="G873" s="36">
        <v>55.63</v>
      </c>
      <c r="H873" s="37">
        <v>1.014</v>
      </c>
      <c r="I873" s="33" t="s">
        <v>21</v>
      </c>
      <c r="J873" s="33" t="s">
        <v>21</v>
      </c>
    </row>
    <row r="874" spans="1:10" ht="17.25" x14ac:dyDescent="0.3">
      <c r="A874" s="34">
        <v>99490</v>
      </c>
      <c r="B874" s="35" t="s">
        <v>25</v>
      </c>
      <c r="C874" s="34" t="s">
        <v>18</v>
      </c>
      <c r="D874" s="34" t="s">
        <v>53</v>
      </c>
      <c r="E874" s="34" t="s">
        <v>20</v>
      </c>
      <c r="F874" s="36">
        <v>56.43</v>
      </c>
      <c r="G874" s="36">
        <v>55.63</v>
      </c>
      <c r="H874" s="37">
        <v>1.014</v>
      </c>
      <c r="I874" s="33" t="s">
        <v>21</v>
      </c>
      <c r="J874" s="33" t="s">
        <v>21</v>
      </c>
    </row>
    <row r="875" spans="1:10" ht="17.25" x14ac:dyDescent="0.3">
      <c r="A875" s="34">
        <v>99490</v>
      </c>
      <c r="B875" s="35" t="s">
        <v>26</v>
      </c>
      <c r="C875" s="34" t="s">
        <v>18</v>
      </c>
      <c r="D875" s="34" t="s">
        <v>53</v>
      </c>
      <c r="E875" s="34" t="s">
        <v>20</v>
      </c>
      <c r="F875" s="36">
        <v>56.43</v>
      </c>
      <c r="G875" s="36">
        <v>55.63</v>
      </c>
      <c r="H875" s="37">
        <v>1.014</v>
      </c>
      <c r="I875" s="33" t="s">
        <v>21</v>
      </c>
      <c r="J875" s="33" t="s">
        <v>21</v>
      </c>
    </row>
    <row r="876" spans="1:10" ht="17.25" x14ac:dyDescent="0.3">
      <c r="A876" s="34">
        <v>99490</v>
      </c>
      <c r="B876" s="35" t="s">
        <v>17</v>
      </c>
      <c r="C876" s="34" t="s">
        <v>18</v>
      </c>
      <c r="D876" s="34" t="s">
        <v>52</v>
      </c>
      <c r="E876" s="34" t="s">
        <v>20</v>
      </c>
      <c r="F876" s="36">
        <v>56.43</v>
      </c>
      <c r="G876" s="36">
        <v>55.63</v>
      </c>
      <c r="H876" s="37">
        <v>1.014</v>
      </c>
      <c r="I876" s="33" t="s">
        <v>21</v>
      </c>
      <c r="J876" s="33" t="s">
        <v>21</v>
      </c>
    </row>
    <row r="877" spans="1:10" ht="17.25" x14ac:dyDescent="0.3">
      <c r="A877" s="34">
        <v>99490</v>
      </c>
      <c r="B877" s="35" t="s">
        <v>25</v>
      </c>
      <c r="C877" s="34" t="s">
        <v>18</v>
      </c>
      <c r="D877" s="34" t="s">
        <v>52</v>
      </c>
      <c r="E877" s="34" t="s">
        <v>20</v>
      </c>
      <c r="F877" s="36">
        <v>56.43</v>
      </c>
      <c r="G877" s="36">
        <v>55.63</v>
      </c>
      <c r="H877" s="37">
        <v>1.014</v>
      </c>
      <c r="I877" s="33" t="s">
        <v>21</v>
      </c>
      <c r="J877" s="33" t="s">
        <v>21</v>
      </c>
    </row>
    <row r="878" spans="1:10" ht="17.25" x14ac:dyDescent="0.3">
      <c r="A878" s="34">
        <v>99490</v>
      </c>
      <c r="B878" s="35" t="s">
        <v>26</v>
      </c>
      <c r="C878" s="34" t="s">
        <v>18</v>
      </c>
      <c r="D878" s="34" t="s">
        <v>52</v>
      </c>
      <c r="E878" s="34" t="s">
        <v>20</v>
      </c>
      <c r="F878" s="36">
        <v>56.43</v>
      </c>
      <c r="G878" s="36">
        <v>55.63</v>
      </c>
      <c r="H878" s="37">
        <v>1.014</v>
      </c>
      <c r="I878" s="33" t="s">
        <v>21</v>
      </c>
      <c r="J878" s="33" t="s">
        <v>21</v>
      </c>
    </row>
    <row r="879" spans="1:10" ht="17.25" x14ac:dyDescent="0.3">
      <c r="A879" s="34">
        <v>99407</v>
      </c>
      <c r="B879" s="35" t="s">
        <v>25</v>
      </c>
      <c r="C879" s="34" t="s">
        <v>18</v>
      </c>
      <c r="D879" s="34" t="s">
        <v>60</v>
      </c>
      <c r="E879" s="34" t="s">
        <v>20</v>
      </c>
      <c r="F879" s="36">
        <v>24.78</v>
      </c>
      <c r="G879" s="36">
        <v>23.91</v>
      </c>
      <c r="H879" s="37">
        <v>1.036</v>
      </c>
      <c r="I879" s="33" t="s">
        <v>21</v>
      </c>
      <c r="J879" s="33" t="s">
        <v>21</v>
      </c>
    </row>
    <row r="880" spans="1:10" ht="17.25" x14ac:dyDescent="0.3">
      <c r="A880" s="34">
        <v>99407</v>
      </c>
      <c r="B880" s="35" t="s">
        <v>17</v>
      </c>
      <c r="C880" s="34" t="s">
        <v>18</v>
      </c>
      <c r="D880" s="34" t="s">
        <v>53</v>
      </c>
      <c r="E880" s="34" t="s">
        <v>20</v>
      </c>
      <c r="F880" s="36">
        <v>24.78</v>
      </c>
      <c r="G880" s="36">
        <v>23.91</v>
      </c>
      <c r="H880" s="37">
        <v>1.036</v>
      </c>
      <c r="I880" s="33" t="s">
        <v>21</v>
      </c>
      <c r="J880" s="33" t="s">
        <v>21</v>
      </c>
    </row>
    <row r="881" spans="1:10" ht="17.25" x14ac:dyDescent="0.3">
      <c r="A881" s="34">
        <v>99407</v>
      </c>
      <c r="B881" s="35" t="s">
        <v>25</v>
      </c>
      <c r="C881" s="34" t="s">
        <v>18</v>
      </c>
      <c r="D881" s="34" t="s">
        <v>53</v>
      </c>
      <c r="E881" s="34" t="s">
        <v>20</v>
      </c>
      <c r="F881" s="36">
        <v>24.78</v>
      </c>
      <c r="G881" s="36">
        <v>23.91</v>
      </c>
      <c r="H881" s="37">
        <v>1.036</v>
      </c>
      <c r="I881" s="33" t="s">
        <v>21</v>
      </c>
      <c r="J881" s="33" t="s">
        <v>21</v>
      </c>
    </row>
    <row r="882" spans="1:10" ht="17.25" x14ac:dyDescent="0.3">
      <c r="A882" s="34">
        <v>99407</v>
      </c>
      <c r="B882" s="35" t="s">
        <v>26</v>
      </c>
      <c r="C882" s="34" t="s">
        <v>18</v>
      </c>
      <c r="D882" s="34" t="s">
        <v>53</v>
      </c>
      <c r="E882" s="34" t="s">
        <v>20</v>
      </c>
      <c r="F882" s="36">
        <v>24.78</v>
      </c>
      <c r="G882" s="36">
        <v>23.91</v>
      </c>
      <c r="H882" s="37">
        <v>1.036</v>
      </c>
      <c r="I882" s="33" t="s">
        <v>21</v>
      </c>
      <c r="J882" s="33" t="s">
        <v>21</v>
      </c>
    </row>
    <row r="883" spans="1:10" ht="17.25" x14ac:dyDescent="0.3">
      <c r="A883" s="34">
        <v>99493</v>
      </c>
      <c r="B883" s="35" t="s">
        <v>17</v>
      </c>
      <c r="C883" s="34" t="s">
        <v>18</v>
      </c>
      <c r="D883" s="34" t="s">
        <v>53</v>
      </c>
      <c r="E883" s="34" t="s">
        <v>20</v>
      </c>
      <c r="F883" s="36">
        <v>129.38999999999999</v>
      </c>
      <c r="G883" s="36">
        <v>123.22</v>
      </c>
      <c r="H883" s="37">
        <v>1.05</v>
      </c>
      <c r="I883" s="33" t="s">
        <v>21</v>
      </c>
      <c r="J883" s="33" t="s">
        <v>21</v>
      </c>
    </row>
    <row r="884" spans="1:10" ht="17.25" x14ac:dyDescent="0.3">
      <c r="A884" s="34">
        <v>99493</v>
      </c>
      <c r="B884" s="35" t="s">
        <v>25</v>
      </c>
      <c r="C884" s="34" t="s">
        <v>18</v>
      </c>
      <c r="D884" s="34" t="s">
        <v>53</v>
      </c>
      <c r="E884" s="34" t="s">
        <v>20</v>
      </c>
      <c r="F884" s="36">
        <v>129.38999999999999</v>
      </c>
      <c r="G884" s="36">
        <v>123.22</v>
      </c>
      <c r="H884" s="37">
        <v>1.05</v>
      </c>
      <c r="I884" s="33" t="s">
        <v>21</v>
      </c>
      <c r="J884" s="33" t="s">
        <v>21</v>
      </c>
    </row>
    <row r="885" spans="1:10" ht="17.25" x14ac:dyDescent="0.3">
      <c r="A885" s="34">
        <v>99493</v>
      </c>
      <c r="B885" s="35" t="s">
        <v>26</v>
      </c>
      <c r="C885" s="34" t="s">
        <v>18</v>
      </c>
      <c r="D885" s="34" t="s">
        <v>53</v>
      </c>
      <c r="E885" s="34" t="s">
        <v>20</v>
      </c>
      <c r="F885" s="36">
        <v>129.38999999999999</v>
      </c>
      <c r="G885" s="36">
        <v>123.22</v>
      </c>
      <c r="H885" s="37">
        <v>1.05</v>
      </c>
      <c r="I885" s="33" t="s">
        <v>21</v>
      </c>
      <c r="J885" s="33" t="s">
        <v>21</v>
      </c>
    </row>
    <row r="886" spans="1:10" ht="17.25" x14ac:dyDescent="0.3">
      <c r="A886" s="34">
        <v>99406</v>
      </c>
      <c r="B886" s="35" t="s">
        <v>17</v>
      </c>
      <c r="C886" s="34" t="s">
        <v>18</v>
      </c>
      <c r="D886" s="34" t="s">
        <v>53</v>
      </c>
      <c r="E886" s="34" t="s">
        <v>20</v>
      </c>
      <c r="F886" s="36">
        <v>13.37</v>
      </c>
      <c r="G886" s="36">
        <v>12.65</v>
      </c>
      <c r="H886" s="37">
        <v>1.0569999999999999</v>
      </c>
      <c r="I886" s="38">
        <v>11</v>
      </c>
      <c r="J886" s="38" t="s">
        <v>21</v>
      </c>
    </row>
    <row r="887" spans="1:10" ht="17.25" x14ac:dyDescent="0.3">
      <c r="A887" s="34">
        <v>99406</v>
      </c>
      <c r="B887" s="35" t="s">
        <v>25</v>
      </c>
      <c r="C887" s="34" t="s">
        <v>18</v>
      </c>
      <c r="D887" s="34" t="s">
        <v>53</v>
      </c>
      <c r="E887" s="34" t="s">
        <v>20</v>
      </c>
      <c r="F887" s="36">
        <v>13.37</v>
      </c>
      <c r="G887" s="36">
        <v>12.65</v>
      </c>
      <c r="H887" s="37">
        <v>1.0569999999999999</v>
      </c>
      <c r="I887" s="38">
        <v>11</v>
      </c>
      <c r="J887" s="38" t="s">
        <v>21</v>
      </c>
    </row>
    <row r="888" spans="1:10" ht="17.25" x14ac:dyDescent="0.3">
      <c r="A888" s="34">
        <v>99406</v>
      </c>
      <c r="B888" s="35" t="s">
        <v>26</v>
      </c>
      <c r="C888" s="34" t="s">
        <v>18</v>
      </c>
      <c r="D888" s="34" t="s">
        <v>53</v>
      </c>
      <c r="E888" s="34" t="s">
        <v>20</v>
      </c>
      <c r="F888" s="36">
        <v>13.37</v>
      </c>
      <c r="G888" s="36">
        <v>12.65</v>
      </c>
      <c r="H888" s="37">
        <v>1.0569999999999999</v>
      </c>
      <c r="I888" s="38">
        <v>11</v>
      </c>
      <c r="J888" s="38" t="s">
        <v>21</v>
      </c>
    </row>
    <row r="889" spans="1:10" ht="17.25" x14ac:dyDescent="0.3">
      <c r="A889" s="34">
        <v>99494</v>
      </c>
      <c r="B889" s="35" t="s">
        <v>17</v>
      </c>
      <c r="C889" s="34" t="s">
        <v>18</v>
      </c>
      <c r="D889" s="34" t="s">
        <v>53</v>
      </c>
      <c r="E889" s="34" t="s">
        <v>20</v>
      </c>
      <c r="F889" s="36">
        <v>57.88</v>
      </c>
      <c r="G889" s="36">
        <v>52.16</v>
      </c>
      <c r="H889" s="37">
        <v>1.1100000000000001</v>
      </c>
      <c r="I889" s="33" t="s">
        <v>21</v>
      </c>
      <c r="J889" s="33" t="s">
        <v>21</v>
      </c>
    </row>
    <row r="890" spans="1:10" ht="17.25" x14ac:dyDescent="0.3">
      <c r="A890" s="34">
        <v>99494</v>
      </c>
      <c r="B890" s="35" t="s">
        <v>25</v>
      </c>
      <c r="C890" s="34" t="s">
        <v>18</v>
      </c>
      <c r="D890" s="34" t="s">
        <v>53</v>
      </c>
      <c r="E890" s="34" t="s">
        <v>20</v>
      </c>
      <c r="F890" s="36">
        <v>57.88</v>
      </c>
      <c r="G890" s="36">
        <v>52.16</v>
      </c>
      <c r="H890" s="37">
        <v>1.1100000000000001</v>
      </c>
      <c r="I890" s="33" t="s">
        <v>21</v>
      </c>
      <c r="J890" s="33" t="s">
        <v>21</v>
      </c>
    </row>
    <row r="891" spans="1:10" ht="17.25" x14ac:dyDescent="0.3">
      <c r="A891" s="34">
        <v>99494</v>
      </c>
      <c r="B891" s="35" t="s">
        <v>26</v>
      </c>
      <c r="C891" s="34" t="s">
        <v>18</v>
      </c>
      <c r="D891" s="34" t="s">
        <v>53</v>
      </c>
      <c r="E891" s="34" t="s">
        <v>20</v>
      </c>
      <c r="F891" s="36">
        <v>57.88</v>
      </c>
      <c r="G891" s="36">
        <v>52.16</v>
      </c>
      <c r="H891" s="37">
        <v>1.1100000000000001</v>
      </c>
      <c r="I891" s="33" t="s">
        <v>21</v>
      </c>
      <c r="J891" s="33" t="s">
        <v>21</v>
      </c>
    </row>
    <row r="892" spans="1:10" ht="17.25" x14ac:dyDescent="0.3">
      <c r="A892" s="34">
        <v>99382</v>
      </c>
      <c r="B892" s="35" t="s">
        <v>25</v>
      </c>
      <c r="C892" s="34" t="s">
        <v>18</v>
      </c>
      <c r="D892" s="34" t="s">
        <v>60</v>
      </c>
      <c r="E892" s="34" t="s">
        <v>20</v>
      </c>
      <c r="F892" s="36">
        <v>127.13</v>
      </c>
      <c r="G892" s="36">
        <v>103.5</v>
      </c>
      <c r="H892" s="37">
        <v>1.228</v>
      </c>
      <c r="I892" s="33" t="s">
        <v>21</v>
      </c>
      <c r="J892" s="33" t="s">
        <v>21</v>
      </c>
    </row>
    <row r="893" spans="1:10" ht="17.25" x14ac:dyDescent="0.3">
      <c r="A893" s="34">
        <v>99393</v>
      </c>
      <c r="B893" s="35" t="s">
        <v>25</v>
      </c>
      <c r="C893" s="34" t="s">
        <v>18</v>
      </c>
      <c r="D893" s="34" t="s">
        <v>60</v>
      </c>
      <c r="E893" s="34" t="s">
        <v>20</v>
      </c>
      <c r="F893" s="36">
        <v>115.85</v>
      </c>
      <c r="G893" s="36">
        <v>94.18</v>
      </c>
      <c r="H893" s="37">
        <v>1.23</v>
      </c>
      <c r="I893" s="33" t="s">
        <v>21</v>
      </c>
      <c r="J893" s="33" t="s">
        <v>21</v>
      </c>
    </row>
    <row r="894" spans="1:10" ht="17.25" x14ac:dyDescent="0.3">
      <c r="A894" s="34">
        <v>99381</v>
      </c>
      <c r="B894" s="35" t="s">
        <v>25</v>
      </c>
      <c r="C894" s="34" t="s">
        <v>18</v>
      </c>
      <c r="D894" s="34" t="s">
        <v>60</v>
      </c>
      <c r="E894" s="34" t="s">
        <v>20</v>
      </c>
      <c r="F894" s="36">
        <v>122.33</v>
      </c>
      <c r="G894" s="36">
        <v>99.05</v>
      </c>
      <c r="H894" s="37">
        <v>1.2350000000000001</v>
      </c>
      <c r="I894" s="33" t="s">
        <v>21</v>
      </c>
      <c r="J894" s="33" t="s">
        <v>21</v>
      </c>
    </row>
    <row r="895" spans="1:10" ht="17.25" x14ac:dyDescent="0.3">
      <c r="A895" s="34">
        <v>99395</v>
      </c>
      <c r="B895" s="35" t="s">
        <v>25</v>
      </c>
      <c r="C895" s="34" t="s">
        <v>18</v>
      </c>
      <c r="D895" s="34" t="s">
        <v>60</v>
      </c>
      <c r="E895" s="34" t="s">
        <v>20</v>
      </c>
      <c r="F895" s="36">
        <v>129.9</v>
      </c>
      <c r="G895" s="36">
        <v>105.14</v>
      </c>
      <c r="H895" s="37">
        <v>1.2350000000000001</v>
      </c>
      <c r="I895" s="33" t="s">
        <v>21</v>
      </c>
      <c r="J895" s="33" t="s">
        <v>21</v>
      </c>
    </row>
    <row r="896" spans="1:10" ht="17.25" x14ac:dyDescent="0.3">
      <c r="A896" s="34">
        <v>99395</v>
      </c>
      <c r="B896" s="35" t="s">
        <v>17</v>
      </c>
      <c r="C896" s="34" t="s">
        <v>18</v>
      </c>
      <c r="D896" s="34" t="s">
        <v>52</v>
      </c>
      <c r="E896" s="34" t="s">
        <v>20</v>
      </c>
      <c r="F896" s="36">
        <v>129.9</v>
      </c>
      <c r="G896" s="36">
        <v>105.14</v>
      </c>
      <c r="H896" s="37">
        <v>1.2350000000000001</v>
      </c>
      <c r="I896" s="33" t="s">
        <v>21</v>
      </c>
      <c r="J896" s="33" t="s">
        <v>21</v>
      </c>
    </row>
    <row r="897" spans="1:10" ht="17.25" x14ac:dyDescent="0.3">
      <c r="A897" s="34">
        <v>99395</v>
      </c>
      <c r="B897" s="35" t="s">
        <v>25</v>
      </c>
      <c r="C897" s="34" t="s">
        <v>18</v>
      </c>
      <c r="D897" s="34" t="s">
        <v>52</v>
      </c>
      <c r="E897" s="34" t="s">
        <v>20</v>
      </c>
      <c r="F897" s="36">
        <v>129.9</v>
      </c>
      <c r="G897" s="36">
        <v>105.14</v>
      </c>
      <c r="H897" s="37">
        <v>1.2350000000000001</v>
      </c>
      <c r="I897" s="33" t="s">
        <v>21</v>
      </c>
      <c r="J897" s="33" t="s">
        <v>21</v>
      </c>
    </row>
    <row r="898" spans="1:10" ht="17.25" x14ac:dyDescent="0.3">
      <c r="A898" s="34">
        <v>99395</v>
      </c>
      <c r="B898" s="35" t="s">
        <v>26</v>
      </c>
      <c r="C898" s="34" t="s">
        <v>18</v>
      </c>
      <c r="D898" s="34" t="s">
        <v>52</v>
      </c>
      <c r="E898" s="34" t="s">
        <v>20</v>
      </c>
      <c r="F898" s="36">
        <v>129.9</v>
      </c>
      <c r="G898" s="36">
        <v>105.14</v>
      </c>
      <c r="H898" s="37">
        <v>1.2350000000000001</v>
      </c>
      <c r="I898" s="33" t="s">
        <v>21</v>
      </c>
      <c r="J898" s="33" t="s">
        <v>21</v>
      </c>
    </row>
    <row r="899" spans="1:10" ht="17.25" x14ac:dyDescent="0.3">
      <c r="A899" s="34">
        <v>99385</v>
      </c>
      <c r="B899" s="35" t="s">
        <v>17</v>
      </c>
      <c r="C899" s="34" t="s">
        <v>18</v>
      </c>
      <c r="D899" s="34" t="s">
        <v>52</v>
      </c>
      <c r="E899" s="34" t="s">
        <v>20</v>
      </c>
      <c r="F899" s="36">
        <v>144.1</v>
      </c>
      <c r="G899" s="36">
        <v>116.62</v>
      </c>
      <c r="H899" s="37">
        <v>1.236</v>
      </c>
      <c r="I899" s="33" t="s">
        <v>21</v>
      </c>
      <c r="J899" s="33" t="s">
        <v>21</v>
      </c>
    </row>
    <row r="900" spans="1:10" ht="17.25" x14ac:dyDescent="0.3">
      <c r="A900" s="34">
        <v>99385</v>
      </c>
      <c r="B900" s="35" t="s">
        <v>25</v>
      </c>
      <c r="C900" s="34" t="s">
        <v>18</v>
      </c>
      <c r="D900" s="34" t="s">
        <v>52</v>
      </c>
      <c r="E900" s="34" t="s">
        <v>20</v>
      </c>
      <c r="F900" s="36">
        <v>144.1</v>
      </c>
      <c r="G900" s="36">
        <v>116.62</v>
      </c>
      <c r="H900" s="37">
        <v>1.236</v>
      </c>
      <c r="I900" s="33" t="s">
        <v>21</v>
      </c>
      <c r="J900" s="33" t="s">
        <v>21</v>
      </c>
    </row>
    <row r="901" spans="1:10" ht="17.25" x14ac:dyDescent="0.3">
      <c r="A901" s="34">
        <v>99385</v>
      </c>
      <c r="B901" s="35" t="s">
        <v>26</v>
      </c>
      <c r="C901" s="34" t="s">
        <v>18</v>
      </c>
      <c r="D901" s="34" t="s">
        <v>52</v>
      </c>
      <c r="E901" s="34" t="s">
        <v>20</v>
      </c>
      <c r="F901" s="36">
        <v>144.1</v>
      </c>
      <c r="G901" s="36">
        <v>116.62</v>
      </c>
      <c r="H901" s="37">
        <v>1.236</v>
      </c>
      <c r="I901" s="33" t="s">
        <v>21</v>
      </c>
      <c r="J901" s="33" t="s">
        <v>21</v>
      </c>
    </row>
    <row r="902" spans="1:10" ht="17.25" x14ac:dyDescent="0.3">
      <c r="A902" s="34">
        <v>99392</v>
      </c>
      <c r="B902" s="35" t="s">
        <v>25</v>
      </c>
      <c r="C902" s="34" t="s">
        <v>18</v>
      </c>
      <c r="D902" s="34" t="s">
        <v>60</v>
      </c>
      <c r="E902" s="34" t="s">
        <v>20</v>
      </c>
      <c r="F902" s="36">
        <v>116.39</v>
      </c>
      <c r="G902" s="36">
        <v>94.18</v>
      </c>
      <c r="H902" s="37">
        <v>1.236</v>
      </c>
      <c r="I902" s="33" t="s">
        <v>21</v>
      </c>
      <c r="J902" s="33" t="s">
        <v>21</v>
      </c>
    </row>
    <row r="903" spans="1:10" ht="17.25" x14ac:dyDescent="0.3">
      <c r="A903" s="34">
        <v>99394</v>
      </c>
      <c r="B903" s="35" t="s">
        <v>25</v>
      </c>
      <c r="C903" s="34" t="s">
        <v>18</v>
      </c>
      <c r="D903" s="34" t="s">
        <v>60</v>
      </c>
      <c r="E903" s="34" t="s">
        <v>20</v>
      </c>
      <c r="F903" s="36">
        <v>126.83</v>
      </c>
      <c r="G903" s="36">
        <v>102.44</v>
      </c>
      <c r="H903" s="37">
        <v>1.238</v>
      </c>
      <c r="I903" s="33" t="s">
        <v>21</v>
      </c>
      <c r="J903" s="33" t="s">
        <v>21</v>
      </c>
    </row>
    <row r="904" spans="1:10" ht="17.25" x14ac:dyDescent="0.3">
      <c r="A904" s="34">
        <v>99394</v>
      </c>
      <c r="B904" s="35" t="s">
        <v>17</v>
      </c>
      <c r="C904" s="34" t="s">
        <v>18</v>
      </c>
      <c r="D904" s="34" t="s">
        <v>52</v>
      </c>
      <c r="E904" s="34" t="s">
        <v>20</v>
      </c>
      <c r="F904" s="36">
        <v>126.83</v>
      </c>
      <c r="G904" s="36">
        <v>102.44</v>
      </c>
      <c r="H904" s="37">
        <v>1.238</v>
      </c>
      <c r="I904" s="33" t="s">
        <v>21</v>
      </c>
      <c r="J904" s="33" t="s">
        <v>21</v>
      </c>
    </row>
    <row r="905" spans="1:10" ht="17.25" x14ac:dyDescent="0.3">
      <c r="A905" s="34">
        <v>99394</v>
      </c>
      <c r="B905" s="35" t="s">
        <v>25</v>
      </c>
      <c r="C905" s="34" t="s">
        <v>18</v>
      </c>
      <c r="D905" s="34" t="s">
        <v>52</v>
      </c>
      <c r="E905" s="34" t="s">
        <v>20</v>
      </c>
      <c r="F905" s="36">
        <v>126.83</v>
      </c>
      <c r="G905" s="36">
        <v>102.44</v>
      </c>
      <c r="H905" s="37">
        <v>1.238</v>
      </c>
      <c r="I905" s="33" t="s">
        <v>21</v>
      </c>
      <c r="J905" s="33" t="s">
        <v>21</v>
      </c>
    </row>
    <row r="906" spans="1:10" ht="17.25" x14ac:dyDescent="0.3">
      <c r="A906" s="34">
        <v>99394</v>
      </c>
      <c r="B906" s="35" t="s">
        <v>26</v>
      </c>
      <c r="C906" s="34" t="s">
        <v>18</v>
      </c>
      <c r="D906" s="34" t="s">
        <v>52</v>
      </c>
      <c r="E906" s="34" t="s">
        <v>20</v>
      </c>
      <c r="F906" s="36">
        <v>126.83</v>
      </c>
      <c r="G906" s="36">
        <v>102.44</v>
      </c>
      <c r="H906" s="37">
        <v>1.238</v>
      </c>
      <c r="I906" s="33" t="s">
        <v>21</v>
      </c>
      <c r="J906" s="33" t="s">
        <v>21</v>
      </c>
    </row>
  </sheetData>
  <sheetProtection algorithmName="SHA-512" hashValue="km8m8+MREblj6ExfmyiOSWucORZurRKheeNlf7d9sdu0TWhHCr90tr80gXkPVoCQ/kOHqHRDtP+RB4wsxQTJ9w==" saltValue="7OfhngeSXqPJKoPEcbQS8g==" spinCount="100000" sheet="1" objects="1" scenarios="1" selectLockedCells="1"/>
  <mergeCells count="7">
    <mergeCell ref="A3:J3"/>
    <mergeCell ref="A7:J7"/>
    <mergeCell ref="A1:J1"/>
    <mergeCell ref="A2:J2"/>
    <mergeCell ref="A4:J4"/>
    <mergeCell ref="A5:J5"/>
    <mergeCell ref="A6:J6"/>
  </mergeCells>
  <hyperlinks>
    <hyperlink ref="A6" r:id="rId1" xr:uid="{6F7DE9AD-2CA2-44A1-B641-6A0A20229C41}"/>
    <hyperlink ref="A5" r:id="rId2" xr:uid="{AAD6A5AA-DA0D-4E22-8D83-20DEA9ACD0AD}"/>
  </hyperlinks>
  <pageMargins left="0.7" right="0.7" top="0.75" bottom="0.75" header="0.3" footer="0.3"/>
  <pageSetup orientation="portrait"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AB854-A626-4B59-8C2B-B69E1B6F4E6E}">
  <sheetPr>
    <tabColor rgb="FFF9A71C"/>
  </sheetPr>
  <dimension ref="B1:N84"/>
  <sheetViews>
    <sheetView workbookViewId="0">
      <selection activeCell="F14" sqref="F14"/>
    </sheetView>
  </sheetViews>
  <sheetFormatPr defaultRowHeight="15" x14ac:dyDescent="0.25"/>
  <cols>
    <col min="1" max="1" width="1.140625" customWidth="1"/>
    <col min="2" max="2" width="14.5703125" customWidth="1"/>
    <col min="3" max="3" width="30.28515625" bestFit="1" customWidth="1"/>
    <col min="4" max="4" width="13.5703125" customWidth="1"/>
    <col min="5" max="5" width="19.140625" customWidth="1"/>
    <col min="6" max="6" width="25.5703125" customWidth="1"/>
    <col min="7" max="7" width="24.140625" bestFit="1" customWidth="1"/>
    <col min="8" max="8" width="20" bestFit="1" customWidth="1"/>
    <col min="9" max="10" width="21.5703125" customWidth="1"/>
    <col min="11" max="11" width="23.140625" bestFit="1" customWidth="1"/>
    <col min="12" max="12" width="19.42578125" customWidth="1"/>
    <col min="13" max="13" width="20.140625" bestFit="1" customWidth="1"/>
    <col min="14" max="14" width="20.5703125" customWidth="1"/>
    <col min="15" max="15" width="18.42578125" customWidth="1"/>
  </cols>
  <sheetData>
    <row r="1" spans="2:14" ht="4.5" customHeight="1" x14ac:dyDescent="0.25"/>
    <row r="2" spans="2:14" ht="31.5" x14ac:dyDescent="0.5">
      <c r="B2" s="8" t="s">
        <v>0</v>
      </c>
      <c r="H2" t="s">
        <v>83</v>
      </c>
    </row>
    <row r="3" spans="2:14" ht="16.5" x14ac:dyDescent="0.25">
      <c r="B3" t="s">
        <v>84</v>
      </c>
    </row>
    <row r="5" spans="2:14" ht="60" x14ac:dyDescent="0.25">
      <c r="B5" s="6" t="s">
        <v>6</v>
      </c>
      <c r="C5" s="7" t="s">
        <v>9</v>
      </c>
      <c r="D5" s="7" t="s">
        <v>17</v>
      </c>
      <c r="E5" s="7" t="s">
        <v>25</v>
      </c>
      <c r="F5" s="7" t="s">
        <v>26</v>
      </c>
      <c r="G5" s="11" t="s">
        <v>10</v>
      </c>
      <c r="H5" s="11" t="s">
        <v>8</v>
      </c>
      <c r="I5" s="11" t="s">
        <v>85</v>
      </c>
      <c r="J5" s="11" t="s">
        <v>86</v>
      </c>
      <c r="K5" s="11" t="s">
        <v>87</v>
      </c>
      <c r="L5" s="7" t="s">
        <v>13</v>
      </c>
      <c r="M5" s="16" t="s">
        <v>88</v>
      </c>
      <c r="N5" s="16" t="s">
        <v>89</v>
      </c>
    </row>
    <row r="6" spans="2:14" x14ac:dyDescent="0.25">
      <c r="B6">
        <v>99202</v>
      </c>
      <c r="C6" t="s">
        <v>90</v>
      </c>
      <c r="D6" t="s">
        <v>91</v>
      </c>
      <c r="E6" t="s">
        <v>91</v>
      </c>
      <c r="F6" s="5" t="s">
        <v>91</v>
      </c>
      <c r="G6" s="5" t="s">
        <v>92</v>
      </c>
      <c r="H6" s="5" t="s">
        <v>18</v>
      </c>
      <c r="I6" s="12" t="str" cm="1">
        <f t="array" ref="I6" xml:space="preserve">
IFERROR(
    _xlfn.XLOOKUP(LEFT(TRIM(Summary8[[#This Row],[HCPCS Code]]),5),LEFT(TRIM(_xlfn.CHOOSECOLS(_xlfn._xlws.FILTER(#REF!,#REF!="N"),2)),5),VALUE(_xlfn.CHOOSECOLS(_xlfn._xlws.FILTER(#REF!,#REF!="N"),5))),
IFERROR(
    _xlfn.XLOOKUP(LEFT(TRIM(Summary8[[#This Row],[HCPCS Code]]),5),LEFT(TRIM(#REF!),5),VALUE(#REF!)),
    "")
)</f>
        <v/>
      </c>
      <c r="J6" s="12" t="str" cm="1">
        <f t="array" ref="J6" xml:space="preserve">
IFERROR(
    _xlfn.XLOOKUP(LEFT(TRIM(Summary8[[#This Row],[HCPCS Code]]),5),LEFT(TRIM(_xlfn.CHOOSECOLS(_xlfn._xlws.FILTER(#REF!,#REF!="N"),2)),5),VALUE(_xlfn.CHOOSECOLS(_xlfn._xlws.FILTER(#REF!,#REF!="N"),6))),
IFERROR(
    _xlfn.XLOOKUP(LEFT(TRIM(Summary8[[#This Row],[HCPCS Code]]),5),LEFT(TRIM(#REF!),5),VALUE(#REF!)),
    "")
)</f>
        <v/>
      </c>
      <c r="K6" s="12" t="e" cm="1">
        <f t="array" ref="K6">_xlfn.IFNA(_xlfn.XLOOKUP(LEFT(TRIM(Summary8[[#This Row],[HCPCS Code]]),5),LEFT(TRIM(#REF!),5),#REF!),"")</f>
        <v>#REF!</v>
      </c>
      <c r="L6"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7" spans="2:14" x14ac:dyDescent="0.25">
      <c r="B7">
        <v>99202</v>
      </c>
      <c r="C7" t="s">
        <v>93</v>
      </c>
      <c r="D7" t="s">
        <v>91</v>
      </c>
      <c r="E7" t="s">
        <v>91</v>
      </c>
      <c r="F7" s="5" t="s">
        <v>91</v>
      </c>
      <c r="G7" s="5" t="s">
        <v>92</v>
      </c>
      <c r="H7" s="5" t="s">
        <v>18</v>
      </c>
      <c r="I7" s="15" t="str" cm="1">
        <f t="array" ref="I7" xml:space="preserve">
IFERROR(
    _xlfn.XLOOKUP(LEFT(TRIM(Summary8[[#This Row],[HCPCS Code]]),5),LEFT(TRIM(_xlfn.CHOOSECOLS(_xlfn._xlws.FILTER(#REF!,#REF!="N"),2)),5),VALUE(_xlfn.CHOOSECOLS(_xlfn._xlws.FILTER(#REF!,#REF!="N"),5))),
IFERROR(
    _xlfn.XLOOKUP(LEFT(TRIM(Summary8[[#This Row],[HCPCS Code]]),5),LEFT(TRIM(#REF!),5),VALUE(#REF!)),
    "")
)</f>
        <v/>
      </c>
      <c r="J7" s="15" t="str" cm="1">
        <f t="array" ref="J7" xml:space="preserve">
IFERROR(
    _xlfn.XLOOKUP(LEFT(TRIM(Summary8[[#This Row],[HCPCS Code]]),5),LEFT(TRIM(_xlfn.CHOOSECOLS(_xlfn._xlws.FILTER(#REF!,#REF!="N"),2)),5),VALUE(_xlfn.CHOOSECOLS(_xlfn._xlws.FILTER(#REF!,#REF!="N"),6))),
IFERROR(
    _xlfn.XLOOKUP(LEFT(TRIM(Summary8[[#This Row],[HCPCS Code]]),5),LEFT(TRIM(#REF!),5),VALUE(#REF!)),
    "")
)</f>
        <v/>
      </c>
      <c r="K7" s="15" t="e" cm="1">
        <f t="array" ref="K7">_xlfn.IFNA(_xlfn.XLOOKUP(LEFT(TRIM(Summary8[[#This Row],[HCPCS Code]]),5),LEFT(TRIM(#REF!),5),#REF!),"")</f>
        <v>#REF!</v>
      </c>
      <c r="L7"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8" spans="2:14" x14ac:dyDescent="0.25">
      <c r="B8">
        <v>99202</v>
      </c>
      <c r="C8" t="s">
        <v>94</v>
      </c>
      <c r="D8" t="s">
        <v>91</v>
      </c>
      <c r="E8" t="s">
        <v>91</v>
      </c>
      <c r="F8" s="5" t="s">
        <v>91</v>
      </c>
      <c r="G8" s="5" t="s">
        <v>92</v>
      </c>
      <c r="H8" s="5" t="s">
        <v>18</v>
      </c>
      <c r="I8" s="15" t="str" cm="1">
        <f t="array" ref="I8" xml:space="preserve">
IFERROR(
    _xlfn.XLOOKUP(LEFT(TRIM(Summary8[[#This Row],[HCPCS Code]]),5),LEFT(TRIM(_xlfn.CHOOSECOLS(_xlfn._xlws.FILTER(#REF!,#REF!="N"),2)),5),VALUE(_xlfn.CHOOSECOLS(_xlfn._xlws.FILTER(#REF!,#REF!="N"),5))),
IFERROR(
    _xlfn.XLOOKUP(LEFT(TRIM(Summary8[[#This Row],[HCPCS Code]]),5),LEFT(TRIM(#REF!),5),VALUE(#REF!)),
    "")
)</f>
        <v/>
      </c>
      <c r="J8" s="15" t="str" cm="1">
        <f t="array" ref="J8" xml:space="preserve">
IFERROR(
    _xlfn.XLOOKUP(LEFT(TRIM(Summary8[[#This Row],[HCPCS Code]]),5),LEFT(TRIM(_xlfn.CHOOSECOLS(_xlfn._xlws.FILTER(#REF!,#REF!="N"),2)),5),VALUE(_xlfn.CHOOSECOLS(_xlfn._xlws.FILTER(#REF!,#REF!="N"),6))),
IFERROR(
    _xlfn.XLOOKUP(LEFT(TRIM(Summary8[[#This Row],[HCPCS Code]]),5),LEFT(TRIM(#REF!),5),VALUE(#REF!)),
    "")
)</f>
        <v/>
      </c>
      <c r="K8" s="15" t="e" cm="1">
        <f t="array" ref="K8">_xlfn.IFNA(_xlfn.XLOOKUP(LEFT(TRIM(Summary8[[#This Row],[HCPCS Code]]),5),LEFT(TRIM(#REF!),5),#REF!),"")</f>
        <v>#REF!</v>
      </c>
      <c r="L8"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9" spans="2:14" x14ac:dyDescent="0.25">
      <c r="B9">
        <v>99202</v>
      </c>
      <c r="C9" t="s">
        <v>95</v>
      </c>
      <c r="D9" t="s">
        <v>91</v>
      </c>
      <c r="E9" t="s">
        <v>91</v>
      </c>
      <c r="F9" s="5" t="s">
        <v>91</v>
      </c>
      <c r="G9" s="5" t="s">
        <v>92</v>
      </c>
      <c r="H9" s="5" t="s">
        <v>96</v>
      </c>
      <c r="I9" s="15" t="str" cm="1">
        <f t="array" ref="I9" xml:space="preserve">
IFERROR(
    _xlfn.XLOOKUP(LEFT(TRIM(Summary8[[#This Row],[HCPCS Code]]),5),LEFT(TRIM(_xlfn.CHOOSECOLS(_xlfn._xlws.FILTER(#REF!,#REF!="N"),2)),5),VALUE(_xlfn.CHOOSECOLS(_xlfn._xlws.FILTER(#REF!,#REF!="N"),5))),
IFERROR(
    _xlfn.XLOOKUP(LEFT(TRIM(Summary8[[#This Row],[HCPCS Code]]),5),LEFT(TRIM(#REF!),5),VALUE(#REF!)),
    "")
)</f>
        <v/>
      </c>
      <c r="J9" s="15" t="str" cm="1">
        <f t="array" ref="J9" xml:space="preserve">
IFERROR(
    _xlfn.XLOOKUP(LEFT(TRIM(Summary8[[#This Row],[HCPCS Code]]),5),LEFT(TRIM(_xlfn.CHOOSECOLS(_xlfn._xlws.FILTER(#REF!,#REF!="N"),2)),5),VALUE(_xlfn.CHOOSECOLS(_xlfn._xlws.FILTER(#REF!,#REF!="N"),6))),
IFERROR(
    _xlfn.XLOOKUP(LEFT(TRIM(Summary8[[#This Row],[HCPCS Code]]),5),LEFT(TRIM(#REF!),5),VALUE(#REF!)),
    "")
)</f>
        <v/>
      </c>
      <c r="K9" s="15" t="e" cm="1">
        <f t="array" ref="K9">_xlfn.IFNA(_xlfn.XLOOKUP(LEFT(TRIM(Summary8[[#This Row],[HCPCS Code]]),5),LEFT(TRIM(#REF!),5),#REF!),"")</f>
        <v>#REF!</v>
      </c>
      <c r="L9"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10" spans="2:14" x14ac:dyDescent="0.25">
      <c r="B10">
        <v>99202</v>
      </c>
      <c r="C10" t="s">
        <v>97</v>
      </c>
      <c r="D10" t="s">
        <v>91</v>
      </c>
      <c r="E10" t="s">
        <v>91</v>
      </c>
      <c r="F10" s="5" t="s">
        <v>91</v>
      </c>
      <c r="G10" s="5" t="s">
        <v>92</v>
      </c>
      <c r="H10" s="5" t="s">
        <v>96</v>
      </c>
      <c r="I10" s="15" t="str" cm="1">
        <f t="array" ref="I10" xml:space="preserve">
IFERROR(
    _xlfn.XLOOKUP(LEFT(TRIM(Summary8[[#This Row],[HCPCS Code]]),5),LEFT(TRIM(_xlfn.CHOOSECOLS(_xlfn._xlws.FILTER(#REF!,#REF!="N"),2)),5),VALUE(_xlfn.CHOOSECOLS(_xlfn._xlws.FILTER(#REF!,#REF!="N"),5))),
IFERROR(
    _xlfn.XLOOKUP(LEFT(TRIM(Summary8[[#This Row],[HCPCS Code]]),5),LEFT(TRIM(#REF!),5),VALUE(#REF!)),
    "")
)</f>
        <v/>
      </c>
      <c r="J10" s="15" t="str" cm="1">
        <f t="array" ref="J10" xml:space="preserve">
IFERROR(
    _xlfn.XLOOKUP(LEFT(TRIM(Summary8[[#This Row],[HCPCS Code]]),5),LEFT(TRIM(_xlfn.CHOOSECOLS(_xlfn._xlws.FILTER(#REF!,#REF!="N"),2)),5),VALUE(_xlfn.CHOOSECOLS(_xlfn._xlws.FILTER(#REF!,#REF!="N"),6))),
IFERROR(
    _xlfn.XLOOKUP(LEFT(TRIM(Summary8[[#This Row],[HCPCS Code]]),5),LEFT(TRIM(#REF!),5),VALUE(#REF!)),
    "")
)</f>
        <v/>
      </c>
      <c r="K10" s="15" t="e" cm="1">
        <f t="array" ref="K10">_xlfn.IFNA(_xlfn.XLOOKUP(LEFT(TRIM(Summary8[[#This Row],[HCPCS Code]]),5),LEFT(TRIM(#REF!),5),#REF!),"")</f>
        <v>#REF!</v>
      </c>
      <c r="L10"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11" spans="2:14" x14ac:dyDescent="0.25">
      <c r="B11">
        <v>99203</v>
      </c>
      <c r="D11" t="s">
        <v>91</v>
      </c>
      <c r="E11" t="s">
        <v>91</v>
      </c>
      <c r="F11" t="s">
        <v>91</v>
      </c>
      <c r="I11" s="12" t="str" cm="1">
        <f t="array" ref="I11" xml:space="preserve">
IFERROR(
    _xlfn.XLOOKUP(LEFT(TRIM(Summary8[[#This Row],[HCPCS Code]]),5),LEFT(TRIM(_xlfn.CHOOSECOLS(_xlfn._xlws.FILTER(#REF!,#REF!="N"),2)),5),VALUE(_xlfn.CHOOSECOLS(_xlfn._xlws.FILTER(#REF!,#REF!="N"),5))),
IFERROR(
    _xlfn.XLOOKUP(LEFT(TRIM(Summary8[[#This Row],[HCPCS Code]]),5),LEFT(TRIM(#REF!),5),VALUE(#REF!)),
    "")
)</f>
        <v/>
      </c>
      <c r="J11" s="15" t="str" cm="1">
        <f t="array" ref="J11" xml:space="preserve">
IFERROR(
    _xlfn.XLOOKUP(LEFT(TRIM(Summary8[[#This Row],[HCPCS Code]]),5),LEFT(TRIM(_xlfn.CHOOSECOLS(_xlfn._xlws.FILTER(#REF!,#REF!="N"),2)),5),VALUE(_xlfn.CHOOSECOLS(_xlfn._xlws.FILTER(#REF!,#REF!="N"),6))),
IFERROR(
    _xlfn.XLOOKUP(LEFT(TRIM(Summary8[[#This Row],[HCPCS Code]]),5),LEFT(TRIM(#REF!),5),VALUE(#REF!)),
    "")
)</f>
        <v/>
      </c>
      <c r="K11" s="13"/>
      <c r="L11"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12" spans="2:14" x14ac:dyDescent="0.25">
      <c r="B12">
        <v>99204</v>
      </c>
      <c r="D12" t="s">
        <v>91</v>
      </c>
      <c r="E12" t="s">
        <v>91</v>
      </c>
      <c r="F12" t="s">
        <v>91</v>
      </c>
      <c r="I12" s="12" t="str" cm="1">
        <f t="array" ref="I12" xml:space="preserve">
IFERROR(
    _xlfn.XLOOKUP(LEFT(TRIM(Summary8[[#This Row],[HCPCS Code]]),5),LEFT(TRIM(_xlfn.CHOOSECOLS(_xlfn._xlws.FILTER(#REF!,#REF!="N"),2)),5),VALUE(_xlfn.CHOOSECOLS(_xlfn._xlws.FILTER(#REF!,#REF!="N"),5))),
IFERROR(
    _xlfn.XLOOKUP(LEFT(TRIM(Summary8[[#This Row],[HCPCS Code]]),5),LEFT(TRIM(#REF!),5),VALUE(#REF!)),
    "")
)</f>
        <v/>
      </c>
      <c r="J12" s="15" t="str" cm="1">
        <f t="array" ref="J12" xml:space="preserve">
IFERROR(
    _xlfn.XLOOKUP(LEFT(TRIM(Summary8[[#This Row],[HCPCS Code]]),5),LEFT(TRIM(_xlfn.CHOOSECOLS(_xlfn._xlws.FILTER(#REF!,#REF!="N"),2)),5),VALUE(_xlfn.CHOOSECOLS(_xlfn._xlws.FILTER(#REF!,#REF!="N"),6))),
IFERROR(
    _xlfn.XLOOKUP(LEFT(TRIM(Summary8[[#This Row],[HCPCS Code]]),5),LEFT(TRIM(#REF!),5),VALUE(#REF!)),
    "")
)</f>
        <v/>
      </c>
      <c r="K12" s="13"/>
      <c r="L12"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13" spans="2:14" x14ac:dyDescent="0.25">
      <c r="B13">
        <v>99205</v>
      </c>
      <c r="D13" t="s">
        <v>91</v>
      </c>
      <c r="E13" t="s">
        <v>91</v>
      </c>
      <c r="F13" t="s">
        <v>91</v>
      </c>
      <c r="I13" s="12" t="str" cm="1">
        <f t="array" ref="I13" xml:space="preserve">
IFERROR(
    _xlfn.XLOOKUP(LEFT(TRIM(Summary8[[#This Row],[HCPCS Code]]),5),LEFT(TRIM(_xlfn.CHOOSECOLS(_xlfn._xlws.FILTER(#REF!,#REF!="N"),2)),5),VALUE(_xlfn.CHOOSECOLS(_xlfn._xlws.FILTER(#REF!,#REF!="N"),5))),
IFERROR(
    _xlfn.XLOOKUP(LEFT(TRIM(Summary8[[#This Row],[HCPCS Code]]),5),LEFT(TRIM(#REF!),5),VALUE(#REF!)),
    "")
)</f>
        <v/>
      </c>
      <c r="J13" s="15" t="str" cm="1">
        <f t="array" ref="J13" xml:space="preserve">
IFERROR(
    _xlfn.XLOOKUP(LEFT(TRIM(Summary8[[#This Row],[HCPCS Code]]),5),LEFT(TRIM(_xlfn.CHOOSECOLS(_xlfn._xlws.FILTER(#REF!,#REF!="N"),2)),5),VALUE(_xlfn.CHOOSECOLS(_xlfn._xlws.FILTER(#REF!,#REF!="N"),6))),
IFERROR(
    _xlfn.XLOOKUP(LEFT(TRIM(Summary8[[#This Row],[HCPCS Code]]),5),LEFT(TRIM(#REF!),5),VALUE(#REF!)),
    "")
)</f>
        <v/>
      </c>
      <c r="K13" s="13"/>
      <c r="L13"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14" spans="2:14" x14ac:dyDescent="0.25">
      <c r="B14">
        <v>99211</v>
      </c>
      <c r="D14" t="s">
        <v>91</v>
      </c>
      <c r="E14" t="s">
        <v>91</v>
      </c>
      <c r="F14" t="s">
        <v>91</v>
      </c>
      <c r="I14" s="12" t="str" cm="1">
        <f t="array" ref="I14" xml:space="preserve">
IFERROR(
    _xlfn.XLOOKUP(LEFT(TRIM(Summary8[[#This Row],[HCPCS Code]]),5),LEFT(TRIM(_xlfn.CHOOSECOLS(_xlfn._xlws.FILTER(#REF!,#REF!="N"),2)),5),VALUE(_xlfn.CHOOSECOLS(_xlfn._xlws.FILTER(#REF!,#REF!="N"),5))),
IFERROR(
    _xlfn.XLOOKUP(LEFT(TRIM(Summary8[[#This Row],[HCPCS Code]]),5),LEFT(TRIM(#REF!),5),VALUE(#REF!)),
    "")
)</f>
        <v/>
      </c>
      <c r="J14" s="15" t="str" cm="1">
        <f t="array" ref="J14" xml:space="preserve">
IFERROR(
    _xlfn.XLOOKUP(LEFT(TRIM(Summary8[[#This Row],[HCPCS Code]]),5),LEFT(TRIM(_xlfn.CHOOSECOLS(_xlfn._xlws.FILTER(#REF!,#REF!="N"),2)),5),VALUE(_xlfn.CHOOSECOLS(_xlfn._xlws.FILTER(#REF!,#REF!="N"),6))),
IFERROR(
    _xlfn.XLOOKUP(LEFT(TRIM(Summary8[[#This Row],[HCPCS Code]]),5),LEFT(TRIM(#REF!),5),VALUE(#REF!)),
    "")
)</f>
        <v/>
      </c>
      <c r="K14" s="13"/>
      <c r="L14"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15" spans="2:14" x14ac:dyDescent="0.25">
      <c r="B15">
        <v>99212</v>
      </c>
      <c r="D15" t="s">
        <v>91</v>
      </c>
      <c r="E15" t="s">
        <v>91</v>
      </c>
      <c r="F15" t="s">
        <v>91</v>
      </c>
      <c r="I15" s="12" t="str" cm="1">
        <f t="array" ref="I15" xml:space="preserve">
IFERROR(
    _xlfn.XLOOKUP(LEFT(TRIM(Summary8[[#This Row],[HCPCS Code]]),5),LEFT(TRIM(_xlfn.CHOOSECOLS(_xlfn._xlws.FILTER(#REF!,#REF!="N"),2)),5),VALUE(_xlfn.CHOOSECOLS(_xlfn._xlws.FILTER(#REF!,#REF!="N"),5))),
IFERROR(
    _xlfn.XLOOKUP(LEFT(TRIM(Summary8[[#This Row],[HCPCS Code]]),5),LEFT(TRIM(#REF!),5),VALUE(#REF!)),
    "")
)</f>
        <v/>
      </c>
      <c r="J15" s="15" t="str" cm="1">
        <f t="array" ref="J15" xml:space="preserve">
IFERROR(
    _xlfn.XLOOKUP(LEFT(TRIM(Summary8[[#This Row],[HCPCS Code]]),5),LEFT(TRIM(_xlfn.CHOOSECOLS(_xlfn._xlws.FILTER(#REF!,#REF!="N"),2)),5),VALUE(_xlfn.CHOOSECOLS(_xlfn._xlws.FILTER(#REF!,#REF!="N"),6))),
IFERROR(
    _xlfn.XLOOKUP(LEFT(TRIM(Summary8[[#This Row],[HCPCS Code]]),5),LEFT(TRIM(#REF!),5),VALUE(#REF!)),
    "")
)</f>
        <v/>
      </c>
      <c r="K15" s="13"/>
      <c r="L15"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16" spans="2:14" x14ac:dyDescent="0.25">
      <c r="B16">
        <v>99213</v>
      </c>
      <c r="D16" t="s">
        <v>91</v>
      </c>
      <c r="E16" t="s">
        <v>91</v>
      </c>
      <c r="F16" t="s">
        <v>91</v>
      </c>
      <c r="I16" s="12" t="str" cm="1">
        <f t="array" ref="I16" xml:space="preserve">
IFERROR(
    _xlfn.XLOOKUP(LEFT(TRIM(Summary8[[#This Row],[HCPCS Code]]),5),LEFT(TRIM(_xlfn.CHOOSECOLS(_xlfn._xlws.FILTER(#REF!,#REF!="N"),2)),5),VALUE(_xlfn.CHOOSECOLS(_xlfn._xlws.FILTER(#REF!,#REF!="N"),5))),
IFERROR(
    _xlfn.XLOOKUP(LEFT(TRIM(Summary8[[#This Row],[HCPCS Code]]),5),LEFT(TRIM(#REF!),5),VALUE(#REF!)),
    "")
)</f>
        <v/>
      </c>
      <c r="J16" s="15" t="str" cm="1">
        <f t="array" ref="J16" xml:space="preserve">
IFERROR(
    _xlfn.XLOOKUP(LEFT(TRIM(Summary8[[#This Row],[HCPCS Code]]),5),LEFT(TRIM(_xlfn.CHOOSECOLS(_xlfn._xlws.FILTER(#REF!,#REF!="N"),2)),5),VALUE(_xlfn.CHOOSECOLS(_xlfn._xlws.FILTER(#REF!,#REF!="N"),6))),
IFERROR(
    _xlfn.XLOOKUP(LEFT(TRIM(Summary8[[#This Row],[HCPCS Code]]),5),LEFT(TRIM(#REF!),5),VALUE(#REF!)),
    "")
)</f>
        <v/>
      </c>
      <c r="K16" s="13"/>
      <c r="L16"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17" spans="2:12" x14ac:dyDescent="0.25">
      <c r="B17">
        <v>99214</v>
      </c>
      <c r="D17" t="s">
        <v>91</v>
      </c>
      <c r="E17" t="s">
        <v>91</v>
      </c>
      <c r="F17" t="s">
        <v>91</v>
      </c>
      <c r="I17" s="12" t="str" cm="1">
        <f t="array" ref="I17" xml:space="preserve">
IFERROR(
    _xlfn.XLOOKUP(LEFT(TRIM(Summary8[[#This Row],[HCPCS Code]]),5),LEFT(TRIM(_xlfn.CHOOSECOLS(_xlfn._xlws.FILTER(#REF!,#REF!="N"),2)),5),VALUE(_xlfn.CHOOSECOLS(_xlfn._xlws.FILTER(#REF!,#REF!="N"),5))),
IFERROR(
    _xlfn.XLOOKUP(LEFT(TRIM(Summary8[[#This Row],[HCPCS Code]]),5),LEFT(TRIM(#REF!),5),VALUE(#REF!)),
    "")
)</f>
        <v/>
      </c>
      <c r="J17" s="15" t="str" cm="1">
        <f t="array" ref="J17" xml:space="preserve">
IFERROR(
    _xlfn.XLOOKUP(LEFT(TRIM(Summary8[[#This Row],[HCPCS Code]]),5),LEFT(TRIM(_xlfn.CHOOSECOLS(_xlfn._xlws.FILTER(#REF!,#REF!="N"),2)),5),VALUE(_xlfn.CHOOSECOLS(_xlfn._xlws.FILTER(#REF!,#REF!="N"),6))),
IFERROR(
    _xlfn.XLOOKUP(LEFT(TRIM(Summary8[[#This Row],[HCPCS Code]]),5),LEFT(TRIM(#REF!),5),VALUE(#REF!)),
    "")
)</f>
        <v/>
      </c>
      <c r="K17" s="13"/>
      <c r="L17"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18" spans="2:12" x14ac:dyDescent="0.25">
      <c r="B18">
        <v>99215</v>
      </c>
      <c r="D18" t="s">
        <v>91</v>
      </c>
      <c r="E18" t="s">
        <v>91</v>
      </c>
      <c r="F18" t="s">
        <v>91</v>
      </c>
      <c r="I18" s="12" t="str" cm="1">
        <f t="array" ref="I18" xml:space="preserve">
IFERROR(
    _xlfn.XLOOKUP(LEFT(TRIM(Summary8[[#This Row],[HCPCS Code]]),5),LEFT(TRIM(_xlfn.CHOOSECOLS(_xlfn._xlws.FILTER(#REF!,#REF!="N"),2)),5),VALUE(_xlfn.CHOOSECOLS(_xlfn._xlws.FILTER(#REF!,#REF!="N"),5))),
IFERROR(
    _xlfn.XLOOKUP(LEFT(TRIM(Summary8[[#This Row],[HCPCS Code]]),5),LEFT(TRIM(#REF!),5),VALUE(#REF!)),
    "")
)</f>
        <v/>
      </c>
      <c r="J18" s="15" t="str" cm="1">
        <f t="array" ref="J18" xml:space="preserve">
IFERROR(
    _xlfn.XLOOKUP(LEFT(TRIM(Summary8[[#This Row],[HCPCS Code]]),5),LEFT(TRIM(_xlfn.CHOOSECOLS(_xlfn._xlws.FILTER(#REF!,#REF!="N"),2)),5),VALUE(_xlfn.CHOOSECOLS(_xlfn._xlws.FILTER(#REF!,#REF!="N"),6))),
IFERROR(
    _xlfn.XLOOKUP(LEFT(TRIM(Summary8[[#This Row],[HCPCS Code]]),5),LEFT(TRIM(#REF!),5),VALUE(#REF!)),
    "")
)</f>
        <v/>
      </c>
      <c r="K18" s="13"/>
      <c r="L18"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19" spans="2:12" x14ac:dyDescent="0.25">
      <c r="B19">
        <v>99381</v>
      </c>
      <c r="D19" t="s">
        <v>91</v>
      </c>
      <c r="E19" t="s">
        <v>91</v>
      </c>
      <c r="F19" t="s">
        <v>91</v>
      </c>
      <c r="I19" s="12" t="str" cm="1">
        <f t="array" ref="I19" xml:space="preserve">
IFERROR(
    _xlfn.XLOOKUP(LEFT(TRIM(Summary8[[#This Row],[HCPCS Code]]),5),LEFT(TRIM(_xlfn.CHOOSECOLS(_xlfn._xlws.FILTER(#REF!,#REF!="N"),2)),5),VALUE(_xlfn.CHOOSECOLS(_xlfn._xlws.FILTER(#REF!,#REF!="N"),5))),
IFERROR(
    _xlfn.XLOOKUP(LEFT(TRIM(Summary8[[#This Row],[HCPCS Code]]),5),LEFT(TRIM(#REF!),5),VALUE(#REF!)),
    "")
)</f>
        <v/>
      </c>
      <c r="J19" s="15" t="str" cm="1">
        <f t="array" ref="J19" xml:space="preserve">
IFERROR(
    _xlfn.XLOOKUP(LEFT(TRIM(Summary8[[#This Row],[HCPCS Code]]),5),LEFT(TRIM(_xlfn.CHOOSECOLS(_xlfn._xlws.FILTER(#REF!,#REF!="N"),2)),5),VALUE(_xlfn.CHOOSECOLS(_xlfn._xlws.FILTER(#REF!,#REF!="N"),6))),
IFERROR(
    _xlfn.XLOOKUP(LEFT(TRIM(Summary8[[#This Row],[HCPCS Code]]),5),LEFT(TRIM(#REF!),5),VALUE(#REF!)),
    "")
)</f>
        <v/>
      </c>
      <c r="K19" s="13"/>
      <c r="L19"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20" spans="2:12" x14ac:dyDescent="0.25">
      <c r="B20">
        <v>99382</v>
      </c>
      <c r="D20" t="s">
        <v>91</v>
      </c>
      <c r="E20" t="s">
        <v>91</v>
      </c>
      <c r="F20" t="s">
        <v>91</v>
      </c>
      <c r="I20" s="12" t="str" cm="1">
        <f t="array" ref="I20" xml:space="preserve">
IFERROR(
    _xlfn.XLOOKUP(LEFT(TRIM(Summary8[[#This Row],[HCPCS Code]]),5),LEFT(TRIM(_xlfn.CHOOSECOLS(_xlfn._xlws.FILTER(#REF!,#REF!="N"),2)),5),VALUE(_xlfn.CHOOSECOLS(_xlfn._xlws.FILTER(#REF!,#REF!="N"),5))),
IFERROR(
    _xlfn.XLOOKUP(LEFT(TRIM(Summary8[[#This Row],[HCPCS Code]]),5),LEFT(TRIM(#REF!),5),VALUE(#REF!)),
    "")
)</f>
        <v/>
      </c>
      <c r="J20" s="15" t="str" cm="1">
        <f t="array" ref="J20" xml:space="preserve">
IFERROR(
    _xlfn.XLOOKUP(LEFT(TRIM(Summary8[[#This Row],[HCPCS Code]]),5),LEFT(TRIM(_xlfn.CHOOSECOLS(_xlfn._xlws.FILTER(#REF!,#REF!="N"),2)),5),VALUE(_xlfn.CHOOSECOLS(_xlfn._xlws.FILTER(#REF!,#REF!="N"),6))),
IFERROR(
    _xlfn.XLOOKUP(LEFT(TRIM(Summary8[[#This Row],[HCPCS Code]]),5),LEFT(TRIM(#REF!),5),VALUE(#REF!)),
    "")
)</f>
        <v/>
      </c>
      <c r="K20" s="13"/>
      <c r="L20"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21" spans="2:12" x14ac:dyDescent="0.25">
      <c r="B21">
        <v>99383</v>
      </c>
      <c r="D21" t="s">
        <v>91</v>
      </c>
      <c r="E21" t="s">
        <v>91</v>
      </c>
      <c r="F21" t="s">
        <v>91</v>
      </c>
      <c r="I21" s="12" t="str" cm="1">
        <f t="array" ref="I21" xml:space="preserve">
IFERROR(
    _xlfn.XLOOKUP(LEFT(TRIM(Summary8[[#This Row],[HCPCS Code]]),5),LEFT(TRIM(_xlfn.CHOOSECOLS(_xlfn._xlws.FILTER(#REF!,#REF!="N"),2)),5),VALUE(_xlfn.CHOOSECOLS(_xlfn._xlws.FILTER(#REF!,#REF!="N"),5))),
IFERROR(
    _xlfn.XLOOKUP(LEFT(TRIM(Summary8[[#This Row],[HCPCS Code]]),5),LEFT(TRIM(#REF!),5),VALUE(#REF!)),
    "")
)</f>
        <v/>
      </c>
      <c r="J21" s="15" t="str" cm="1">
        <f t="array" ref="J21" xml:space="preserve">
IFERROR(
    _xlfn.XLOOKUP(LEFT(TRIM(Summary8[[#This Row],[HCPCS Code]]),5),LEFT(TRIM(_xlfn.CHOOSECOLS(_xlfn._xlws.FILTER(#REF!,#REF!="N"),2)),5),VALUE(_xlfn.CHOOSECOLS(_xlfn._xlws.FILTER(#REF!,#REF!="N"),6))),
IFERROR(
    _xlfn.XLOOKUP(LEFT(TRIM(Summary8[[#This Row],[HCPCS Code]]),5),LEFT(TRIM(#REF!),5),VALUE(#REF!)),
    "")
)</f>
        <v/>
      </c>
      <c r="K21" s="13"/>
      <c r="L21"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22" spans="2:12" x14ac:dyDescent="0.25">
      <c r="B22">
        <v>99384</v>
      </c>
      <c r="D22" t="s">
        <v>91</v>
      </c>
      <c r="E22" t="s">
        <v>91</v>
      </c>
      <c r="F22" t="s">
        <v>91</v>
      </c>
      <c r="I22" s="12" t="str" cm="1">
        <f t="array" ref="I22" xml:space="preserve">
IFERROR(
    _xlfn.XLOOKUP(LEFT(TRIM(Summary8[[#This Row],[HCPCS Code]]),5),LEFT(TRIM(_xlfn.CHOOSECOLS(_xlfn._xlws.FILTER(#REF!,#REF!="N"),2)),5),VALUE(_xlfn.CHOOSECOLS(_xlfn._xlws.FILTER(#REF!,#REF!="N"),5))),
IFERROR(
    _xlfn.XLOOKUP(LEFT(TRIM(Summary8[[#This Row],[HCPCS Code]]),5),LEFT(TRIM(#REF!),5),VALUE(#REF!)),
    "")
)</f>
        <v/>
      </c>
      <c r="J22" s="15" t="str" cm="1">
        <f t="array" ref="J22" xml:space="preserve">
IFERROR(
    _xlfn.XLOOKUP(LEFT(TRIM(Summary8[[#This Row],[HCPCS Code]]),5),LEFT(TRIM(_xlfn.CHOOSECOLS(_xlfn._xlws.FILTER(#REF!,#REF!="N"),2)),5),VALUE(_xlfn.CHOOSECOLS(_xlfn._xlws.FILTER(#REF!,#REF!="N"),6))),
IFERROR(
    _xlfn.XLOOKUP(LEFT(TRIM(Summary8[[#This Row],[HCPCS Code]]),5),LEFT(TRIM(#REF!),5),VALUE(#REF!)),
    "")
)</f>
        <v/>
      </c>
      <c r="K22" s="13"/>
      <c r="L22"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23" spans="2:12" x14ac:dyDescent="0.25">
      <c r="B23">
        <v>99385</v>
      </c>
      <c r="D23" t="s">
        <v>91</v>
      </c>
      <c r="E23" t="s">
        <v>91</v>
      </c>
      <c r="F23" t="s">
        <v>91</v>
      </c>
      <c r="I23" s="12" t="str" cm="1">
        <f t="array" ref="I23" xml:space="preserve">
IFERROR(
    _xlfn.XLOOKUP(LEFT(TRIM(Summary8[[#This Row],[HCPCS Code]]),5),LEFT(TRIM(_xlfn.CHOOSECOLS(_xlfn._xlws.FILTER(#REF!,#REF!="N"),2)),5),VALUE(_xlfn.CHOOSECOLS(_xlfn._xlws.FILTER(#REF!,#REF!="N"),5))),
IFERROR(
    _xlfn.XLOOKUP(LEFT(TRIM(Summary8[[#This Row],[HCPCS Code]]),5),LEFT(TRIM(#REF!),5),VALUE(#REF!)),
    "")
)</f>
        <v/>
      </c>
      <c r="J23" s="15" t="str" cm="1">
        <f t="array" ref="J23" xml:space="preserve">
IFERROR(
    _xlfn.XLOOKUP(LEFT(TRIM(Summary8[[#This Row],[HCPCS Code]]),5),LEFT(TRIM(_xlfn.CHOOSECOLS(_xlfn._xlws.FILTER(#REF!,#REF!="N"),2)),5),VALUE(_xlfn.CHOOSECOLS(_xlfn._xlws.FILTER(#REF!,#REF!="N"),6))),
IFERROR(
    _xlfn.XLOOKUP(LEFT(TRIM(Summary8[[#This Row],[HCPCS Code]]),5),LEFT(TRIM(#REF!),5),VALUE(#REF!)),
    "")
)</f>
        <v/>
      </c>
      <c r="K23" s="13"/>
      <c r="L23"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24" spans="2:12" x14ac:dyDescent="0.25">
      <c r="B24">
        <v>99386</v>
      </c>
      <c r="D24" t="s">
        <v>91</v>
      </c>
      <c r="E24" t="s">
        <v>91</v>
      </c>
      <c r="F24" t="s">
        <v>91</v>
      </c>
      <c r="I24" s="12" t="str" cm="1">
        <f t="array" ref="I24" xml:space="preserve">
IFERROR(
    _xlfn.XLOOKUP(LEFT(TRIM(Summary8[[#This Row],[HCPCS Code]]),5),LEFT(TRIM(_xlfn.CHOOSECOLS(_xlfn._xlws.FILTER(#REF!,#REF!="N"),2)),5),VALUE(_xlfn.CHOOSECOLS(_xlfn._xlws.FILTER(#REF!,#REF!="N"),5))),
IFERROR(
    _xlfn.XLOOKUP(LEFT(TRIM(Summary8[[#This Row],[HCPCS Code]]),5),LEFT(TRIM(#REF!),5),VALUE(#REF!)),
    "")
)</f>
        <v/>
      </c>
      <c r="J24" s="15" t="str" cm="1">
        <f t="array" ref="J24" xml:space="preserve">
IFERROR(
    _xlfn.XLOOKUP(LEFT(TRIM(Summary8[[#This Row],[HCPCS Code]]),5),LEFT(TRIM(_xlfn.CHOOSECOLS(_xlfn._xlws.FILTER(#REF!,#REF!="N"),2)),5),VALUE(_xlfn.CHOOSECOLS(_xlfn._xlws.FILTER(#REF!,#REF!="N"),6))),
IFERROR(
    _xlfn.XLOOKUP(LEFT(TRIM(Summary8[[#This Row],[HCPCS Code]]),5),LEFT(TRIM(#REF!),5),VALUE(#REF!)),
    "")
)</f>
        <v/>
      </c>
      <c r="K24" s="13"/>
      <c r="L24"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25" spans="2:12" x14ac:dyDescent="0.25">
      <c r="B25">
        <v>99387</v>
      </c>
      <c r="D25" t="s">
        <v>91</v>
      </c>
      <c r="E25" t="s">
        <v>91</v>
      </c>
      <c r="F25" t="s">
        <v>91</v>
      </c>
      <c r="I25" s="12" t="str" cm="1">
        <f t="array" ref="I25" xml:space="preserve">
IFERROR(
    _xlfn.XLOOKUP(LEFT(TRIM(Summary8[[#This Row],[HCPCS Code]]),5),LEFT(TRIM(_xlfn.CHOOSECOLS(_xlfn._xlws.FILTER(#REF!,#REF!="N"),2)),5),VALUE(_xlfn.CHOOSECOLS(_xlfn._xlws.FILTER(#REF!,#REF!="N"),5))),
IFERROR(
    _xlfn.XLOOKUP(LEFT(TRIM(Summary8[[#This Row],[HCPCS Code]]),5),LEFT(TRIM(#REF!),5),VALUE(#REF!)),
    "")
)</f>
        <v/>
      </c>
      <c r="J25" s="15" t="str" cm="1">
        <f t="array" ref="J25" xml:space="preserve">
IFERROR(
    _xlfn.XLOOKUP(LEFT(TRIM(Summary8[[#This Row],[HCPCS Code]]),5),LEFT(TRIM(_xlfn.CHOOSECOLS(_xlfn._xlws.FILTER(#REF!,#REF!="N"),2)),5),VALUE(_xlfn.CHOOSECOLS(_xlfn._xlws.FILTER(#REF!,#REF!="N"),6))),
IFERROR(
    _xlfn.XLOOKUP(LEFT(TRIM(Summary8[[#This Row],[HCPCS Code]]),5),LEFT(TRIM(#REF!),5),VALUE(#REF!)),
    "")
)</f>
        <v/>
      </c>
      <c r="K25" s="13"/>
      <c r="L25"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26" spans="2:12" x14ac:dyDescent="0.25">
      <c r="B26">
        <v>99391</v>
      </c>
      <c r="D26" t="s">
        <v>91</v>
      </c>
      <c r="E26" t="s">
        <v>91</v>
      </c>
      <c r="F26" t="s">
        <v>91</v>
      </c>
      <c r="I26" s="12" t="str" cm="1">
        <f t="array" ref="I26" xml:space="preserve">
IFERROR(
    _xlfn.XLOOKUP(LEFT(TRIM(Summary8[[#This Row],[HCPCS Code]]),5),LEFT(TRIM(_xlfn.CHOOSECOLS(_xlfn._xlws.FILTER(#REF!,#REF!="N"),2)),5),VALUE(_xlfn.CHOOSECOLS(_xlfn._xlws.FILTER(#REF!,#REF!="N"),5))),
IFERROR(
    _xlfn.XLOOKUP(LEFT(TRIM(Summary8[[#This Row],[HCPCS Code]]),5),LEFT(TRIM(#REF!),5),VALUE(#REF!)),
    "")
)</f>
        <v/>
      </c>
      <c r="J26" s="15" t="str" cm="1">
        <f t="array" ref="J26" xml:space="preserve">
IFERROR(
    _xlfn.XLOOKUP(LEFT(TRIM(Summary8[[#This Row],[HCPCS Code]]),5),LEFT(TRIM(_xlfn.CHOOSECOLS(_xlfn._xlws.FILTER(#REF!,#REF!="N"),2)),5),VALUE(_xlfn.CHOOSECOLS(_xlfn._xlws.FILTER(#REF!,#REF!="N"),6))),
IFERROR(
    _xlfn.XLOOKUP(LEFT(TRIM(Summary8[[#This Row],[HCPCS Code]]),5),LEFT(TRIM(#REF!),5),VALUE(#REF!)),
    "")
)</f>
        <v/>
      </c>
      <c r="K26" s="13"/>
      <c r="L26"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27" spans="2:12" x14ac:dyDescent="0.25">
      <c r="B27">
        <v>99392</v>
      </c>
      <c r="D27" t="s">
        <v>91</v>
      </c>
      <c r="E27" t="s">
        <v>91</v>
      </c>
      <c r="F27" t="s">
        <v>91</v>
      </c>
      <c r="I27" s="12" t="str" cm="1">
        <f t="array" ref="I27" xml:space="preserve">
IFERROR(
    _xlfn.XLOOKUP(LEFT(TRIM(Summary8[[#This Row],[HCPCS Code]]),5),LEFT(TRIM(_xlfn.CHOOSECOLS(_xlfn._xlws.FILTER(#REF!,#REF!="N"),2)),5),VALUE(_xlfn.CHOOSECOLS(_xlfn._xlws.FILTER(#REF!,#REF!="N"),5))),
IFERROR(
    _xlfn.XLOOKUP(LEFT(TRIM(Summary8[[#This Row],[HCPCS Code]]),5),LEFT(TRIM(#REF!),5),VALUE(#REF!)),
    "")
)</f>
        <v/>
      </c>
      <c r="J27" s="15" t="str" cm="1">
        <f t="array" ref="J27" xml:space="preserve">
IFERROR(
    _xlfn.XLOOKUP(LEFT(TRIM(Summary8[[#This Row],[HCPCS Code]]),5),LEFT(TRIM(_xlfn.CHOOSECOLS(_xlfn._xlws.FILTER(#REF!,#REF!="N"),2)),5),VALUE(_xlfn.CHOOSECOLS(_xlfn._xlws.FILTER(#REF!,#REF!="N"),6))),
IFERROR(
    _xlfn.XLOOKUP(LEFT(TRIM(Summary8[[#This Row],[HCPCS Code]]),5),LEFT(TRIM(#REF!),5),VALUE(#REF!)),
    "")
)</f>
        <v/>
      </c>
      <c r="K27" s="13"/>
      <c r="L27"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28" spans="2:12" x14ac:dyDescent="0.25">
      <c r="B28">
        <v>99393</v>
      </c>
      <c r="D28" t="s">
        <v>91</v>
      </c>
      <c r="E28" t="s">
        <v>91</v>
      </c>
      <c r="F28" t="s">
        <v>91</v>
      </c>
      <c r="I28" s="12" t="str" cm="1">
        <f t="array" ref="I28" xml:space="preserve">
IFERROR(
    _xlfn.XLOOKUP(LEFT(TRIM(Summary8[[#This Row],[HCPCS Code]]),5),LEFT(TRIM(_xlfn.CHOOSECOLS(_xlfn._xlws.FILTER(#REF!,#REF!="N"),2)),5),VALUE(_xlfn.CHOOSECOLS(_xlfn._xlws.FILTER(#REF!,#REF!="N"),5))),
IFERROR(
    _xlfn.XLOOKUP(LEFT(TRIM(Summary8[[#This Row],[HCPCS Code]]),5),LEFT(TRIM(#REF!),5),VALUE(#REF!)),
    "")
)</f>
        <v/>
      </c>
      <c r="J28" s="15" t="str" cm="1">
        <f t="array" ref="J28" xml:space="preserve">
IFERROR(
    _xlfn.XLOOKUP(LEFT(TRIM(Summary8[[#This Row],[HCPCS Code]]),5),LEFT(TRIM(_xlfn.CHOOSECOLS(_xlfn._xlws.FILTER(#REF!,#REF!="N"),2)),5),VALUE(_xlfn.CHOOSECOLS(_xlfn._xlws.FILTER(#REF!,#REF!="N"),6))),
IFERROR(
    _xlfn.XLOOKUP(LEFT(TRIM(Summary8[[#This Row],[HCPCS Code]]),5),LEFT(TRIM(#REF!),5),VALUE(#REF!)),
    "")
)</f>
        <v/>
      </c>
      <c r="K28" s="13"/>
      <c r="L28"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29" spans="2:12" x14ac:dyDescent="0.25">
      <c r="B29">
        <v>99394</v>
      </c>
      <c r="D29" t="s">
        <v>91</v>
      </c>
      <c r="E29" t="s">
        <v>91</v>
      </c>
      <c r="F29" t="s">
        <v>91</v>
      </c>
      <c r="I29" s="12" t="str" cm="1">
        <f t="array" ref="I29" xml:space="preserve">
IFERROR(
    _xlfn.XLOOKUP(LEFT(TRIM(Summary8[[#This Row],[HCPCS Code]]),5),LEFT(TRIM(_xlfn.CHOOSECOLS(_xlfn._xlws.FILTER(#REF!,#REF!="N"),2)),5),VALUE(_xlfn.CHOOSECOLS(_xlfn._xlws.FILTER(#REF!,#REF!="N"),5))),
IFERROR(
    _xlfn.XLOOKUP(LEFT(TRIM(Summary8[[#This Row],[HCPCS Code]]),5),LEFT(TRIM(#REF!),5),VALUE(#REF!)),
    "")
)</f>
        <v/>
      </c>
      <c r="J29" s="15" t="str" cm="1">
        <f t="array" ref="J29" xml:space="preserve">
IFERROR(
    _xlfn.XLOOKUP(LEFT(TRIM(Summary8[[#This Row],[HCPCS Code]]),5),LEFT(TRIM(_xlfn.CHOOSECOLS(_xlfn._xlws.FILTER(#REF!,#REF!="N"),2)),5),VALUE(_xlfn.CHOOSECOLS(_xlfn._xlws.FILTER(#REF!,#REF!="N"),6))),
IFERROR(
    _xlfn.XLOOKUP(LEFT(TRIM(Summary8[[#This Row],[HCPCS Code]]),5),LEFT(TRIM(#REF!),5),VALUE(#REF!)),
    "")
)</f>
        <v/>
      </c>
      <c r="K29" s="13"/>
      <c r="L29"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30" spans="2:12" x14ac:dyDescent="0.25">
      <c r="B30">
        <v>99395</v>
      </c>
      <c r="D30" t="s">
        <v>91</v>
      </c>
      <c r="E30" t="s">
        <v>91</v>
      </c>
      <c r="F30" t="s">
        <v>91</v>
      </c>
      <c r="I30" s="12" t="str" cm="1">
        <f t="array" ref="I30" xml:space="preserve">
IFERROR(
    _xlfn.XLOOKUP(LEFT(TRIM(Summary8[[#This Row],[HCPCS Code]]),5),LEFT(TRIM(_xlfn.CHOOSECOLS(_xlfn._xlws.FILTER(#REF!,#REF!="N"),2)),5),VALUE(_xlfn.CHOOSECOLS(_xlfn._xlws.FILTER(#REF!,#REF!="N"),5))),
IFERROR(
    _xlfn.XLOOKUP(LEFT(TRIM(Summary8[[#This Row],[HCPCS Code]]),5),LEFT(TRIM(#REF!),5),VALUE(#REF!)),
    "")
)</f>
        <v/>
      </c>
      <c r="J30" s="15" t="str" cm="1">
        <f t="array" ref="J30" xml:space="preserve">
IFERROR(
    _xlfn.XLOOKUP(LEFT(TRIM(Summary8[[#This Row],[HCPCS Code]]),5),LEFT(TRIM(_xlfn.CHOOSECOLS(_xlfn._xlws.FILTER(#REF!,#REF!="N"),2)),5),VALUE(_xlfn.CHOOSECOLS(_xlfn._xlws.FILTER(#REF!,#REF!="N"),6))),
IFERROR(
    _xlfn.XLOOKUP(LEFT(TRIM(Summary8[[#This Row],[HCPCS Code]]),5),LEFT(TRIM(#REF!),5),VALUE(#REF!)),
    "")
)</f>
        <v/>
      </c>
      <c r="K30" s="13"/>
      <c r="L30"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31" spans="2:12" x14ac:dyDescent="0.25">
      <c r="B31">
        <v>99396</v>
      </c>
      <c r="D31" t="s">
        <v>91</v>
      </c>
      <c r="E31" t="s">
        <v>91</v>
      </c>
      <c r="F31" t="s">
        <v>91</v>
      </c>
      <c r="I31" s="12" t="str" cm="1">
        <f t="array" ref="I31" xml:space="preserve">
IFERROR(
    _xlfn.XLOOKUP(LEFT(TRIM(Summary8[[#This Row],[HCPCS Code]]),5),LEFT(TRIM(_xlfn.CHOOSECOLS(_xlfn._xlws.FILTER(#REF!,#REF!="N"),2)),5),VALUE(_xlfn.CHOOSECOLS(_xlfn._xlws.FILTER(#REF!,#REF!="N"),5))),
IFERROR(
    _xlfn.XLOOKUP(LEFT(TRIM(Summary8[[#This Row],[HCPCS Code]]),5),LEFT(TRIM(#REF!),5),VALUE(#REF!)),
    "")
)</f>
        <v/>
      </c>
      <c r="J31" s="15" t="str" cm="1">
        <f t="array" ref="J31" xml:space="preserve">
IFERROR(
    _xlfn.XLOOKUP(LEFT(TRIM(Summary8[[#This Row],[HCPCS Code]]),5),LEFT(TRIM(_xlfn.CHOOSECOLS(_xlfn._xlws.FILTER(#REF!,#REF!="N"),2)),5),VALUE(_xlfn.CHOOSECOLS(_xlfn._xlws.FILTER(#REF!,#REF!="N"),6))),
IFERROR(
    _xlfn.XLOOKUP(LEFT(TRIM(Summary8[[#This Row],[HCPCS Code]]),5),LEFT(TRIM(#REF!),5),VALUE(#REF!)),
    "")
)</f>
        <v/>
      </c>
      <c r="K31" s="13"/>
      <c r="L31"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32" spans="2:12" x14ac:dyDescent="0.25">
      <c r="B32">
        <v>99397</v>
      </c>
      <c r="D32" t="s">
        <v>91</v>
      </c>
      <c r="E32" t="s">
        <v>91</v>
      </c>
      <c r="F32" t="s">
        <v>91</v>
      </c>
      <c r="I32" s="12" t="str" cm="1">
        <f t="array" ref="I32" xml:space="preserve">
IFERROR(
    _xlfn.XLOOKUP(LEFT(TRIM(Summary8[[#This Row],[HCPCS Code]]),5),LEFT(TRIM(_xlfn.CHOOSECOLS(_xlfn._xlws.FILTER(#REF!,#REF!="N"),2)),5),VALUE(_xlfn.CHOOSECOLS(_xlfn._xlws.FILTER(#REF!,#REF!="N"),5))),
IFERROR(
    _xlfn.XLOOKUP(LEFT(TRIM(Summary8[[#This Row],[HCPCS Code]]),5),LEFT(TRIM(#REF!),5),VALUE(#REF!)),
    "")
)</f>
        <v/>
      </c>
      <c r="J32" s="15" t="str" cm="1">
        <f t="array" ref="J32" xml:space="preserve">
IFERROR(
    _xlfn.XLOOKUP(LEFT(TRIM(Summary8[[#This Row],[HCPCS Code]]),5),LEFT(TRIM(_xlfn.CHOOSECOLS(_xlfn._xlws.FILTER(#REF!,#REF!="N"),2)),5),VALUE(_xlfn.CHOOSECOLS(_xlfn._xlws.FILTER(#REF!,#REF!="N"),6))),
IFERROR(
    _xlfn.XLOOKUP(LEFT(TRIM(Summary8[[#This Row],[HCPCS Code]]),5),LEFT(TRIM(#REF!),5),VALUE(#REF!)),
    "")
)</f>
        <v/>
      </c>
      <c r="K32" s="13"/>
      <c r="L32"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33" spans="2:12" x14ac:dyDescent="0.25">
      <c r="B33">
        <v>99401</v>
      </c>
      <c r="D33" t="s">
        <v>91</v>
      </c>
      <c r="E33" t="s">
        <v>91</v>
      </c>
      <c r="F33" t="s">
        <v>91</v>
      </c>
      <c r="I33" s="12" t="str" cm="1">
        <f t="array" ref="I33" xml:space="preserve">
IFERROR(
    _xlfn.XLOOKUP(LEFT(TRIM(Summary8[[#This Row],[HCPCS Code]]),5),LEFT(TRIM(_xlfn.CHOOSECOLS(_xlfn._xlws.FILTER(#REF!,#REF!="N"),2)),5),VALUE(_xlfn.CHOOSECOLS(_xlfn._xlws.FILTER(#REF!,#REF!="N"),5))),
IFERROR(
    _xlfn.XLOOKUP(LEFT(TRIM(Summary8[[#This Row],[HCPCS Code]]),5),LEFT(TRIM(#REF!),5),VALUE(#REF!)),
    "")
)</f>
        <v/>
      </c>
      <c r="J33" s="15" t="str" cm="1">
        <f t="array" ref="J33" xml:space="preserve">
IFERROR(
    _xlfn.XLOOKUP(LEFT(TRIM(Summary8[[#This Row],[HCPCS Code]]),5),LEFT(TRIM(_xlfn.CHOOSECOLS(_xlfn._xlws.FILTER(#REF!,#REF!="N"),2)),5),VALUE(_xlfn.CHOOSECOLS(_xlfn._xlws.FILTER(#REF!,#REF!="N"),6))),
IFERROR(
    _xlfn.XLOOKUP(LEFT(TRIM(Summary8[[#This Row],[HCPCS Code]]),5),LEFT(TRIM(#REF!),5),VALUE(#REF!)),
    "")
)</f>
        <v/>
      </c>
      <c r="K33" s="13"/>
      <c r="L33"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34" spans="2:12" x14ac:dyDescent="0.25">
      <c r="B34">
        <v>99402</v>
      </c>
      <c r="D34" t="s">
        <v>91</v>
      </c>
      <c r="E34" t="s">
        <v>91</v>
      </c>
      <c r="F34" t="s">
        <v>91</v>
      </c>
      <c r="I34" s="12" t="str" cm="1">
        <f t="array" ref="I34" xml:space="preserve">
IFERROR(
    _xlfn.XLOOKUP(LEFT(TRIM(Summary8[[#This Row],[HCPCS Code]]),5),LEFT(TRIM(_xlfn.CHOOSECOLS(_xlfn._xlws.FILTER(#REF!,#REF!="N"),2)),5),VALUE(_xlfn.CHOOSECOLS(_xlfn._xlws.FILTER(#REF!,#REF!="N"),5))),
IFERROR(
    _xlfn.XLOOKUP(LEFT(TRIM(Summary8[[#This Row],[HCPCS Code]]),5),LEFT(TRIM(#REF!),5),VALUE(#REF!)),
    "")
)</f>
        <v/>
      </c>
      <c r="J34" s="15" t="str" cm="1">
        <f t="array" ref="J34" xml:space="preserve">
IFERROR(
    _xlfn.XLOOKUP(LEFT(TRIM(Summary8[[#This Row],[HCPCS Code]]),5),LEFT(TRIM(_xlfn.CHOOSECOLS(_xlfn._xlws.FILTER(#REF!,#REF!="N"),2)),5),VALUE(_xlfn.CHOOSECOLS(_xlfn._xlws.FILTER(#REF!,#REF!="N"),6))),
IFERROR(
    _xlfn.XLOOKUP(LEFT(TRIM(Summary8[[#This Row],[HCPCS Code]]),5),LEFT(TRIM(#REF!),5),VALUE(#REF!)),
    "")
)</f>
        <v/>
      </c>
      <c r="K34" s="13"/>
      <c r="L34"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35" spans="2:12" x14ac:dyDescent="0.25">
      <c r="B35">
        <v>99403</v>
      </c>
      <c r="D35" t="s">
        <v>91</v>
      </c>
      <c r="E35" t="s">
        <v>91</v>
      </c>
      <c r="F35" t="s">
        <v>91</v>
      </c>
      <c r="I35" s="12" t="str" cm="1">
        <f t="array" ref="I35" xml:space="preserve">
IFERROR(
    _xlfn.XLOOKUP(LEFT(TRIM(Summary8[[#This Row],[HCPCS Code]]),5),LEFT(TRIM(_xlfn.CHOOSECOLS(_xlfn._xlws.FILTER(#REF!,#REF!="N"),2)),5),VALUE(_xlfn.CHOOSECOLS(_xlfn._xlws.FILTER(#REF!,#REF!="N"),5))),
IFERROR(
    _xlfn.XLOOKUP(LEFT(TRIM(Summary8[[#This Row],[HCPCS Code]]),5),LEFT(TRIM(#REF!),5),VALUE(#REF!)),
    "")
)</f>
        <v/>
      </c>
      <c r="J35" s="15" t="str" cm="1">
        <f t="array" ref="J35" xml:space="preserve">
IFERROR(
    _xlfn.XLOOKUP(LEFT(TRIM(Summary8[[#This Row],[HCPCS Code]]),5),LEFT(TRIM(_xlfn.CHOOSECOLS(_xlfn._xlws.FILTER(#REF!,#REF!="N"),2)),5),VALUE(_xlfn.CHOOSECOLS(_xlfn._xlws.FILTER(#REF!,#REF!="N"),6))),
IFERROR(
    _xlfn.XLOOKUP(LEFT(TRIM(Summary8[[#This Row],[HCPCS Code]]),5),LEFT(TRIM(#REF!),5),VALUE(#REF!)),
    "")
)</f>
        <v/>
      </c>
      <c r="K35" s="13"/>
      <c r="L35"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36" spans="2:12" x14ac:dyDescent="0.25">
      <c r="B36">
        <v>99404</v>
      </c>
      <c r="D36" t="s">
        <v>91</v>
      </c>
      <c r="E36" t="s">
        <v>91</v>
      </c>
      <c r="F36" t="s">
        <v>91</v>
      </c>
      <c r="I36" s="12" t="str" cm="1">
        <f t="array" ref="I36" xml:space="preserve">
IFERROR(
    _xlfn.XLOOKUP(LEFT(TRIM(Summary8[[#This Row],[HCPCS Code]]),5),LEFT(TRIM(_xlfn.CHOOSECOLS(_xlfn._xlws.FILTER(#REF!,#REF!="N"),2)),5),VALUE(_xlfn.CHOOSECOLS(_xlfn._xlws.FILTER(#REF!,#REF!="N"),5))),
IFERROR(
    _xlfn.XLOOKUP(LEFT(TRIM(Summary8[[#This Row],[HCPCS Code]]),5),LEFT(TRIM(#REF!),5),VALUE(#REF!)),
    "")
)</f>
        <v/>
      </c>
      <c r="J36" s="15" t="str" cm="1">
        <f t="array" ref="J36" xml:space="preserve">
IFERROR(
    _xlfn.XLOOKUP(LEFT(TRIM(Summary8[[#This Row],[HCPCS Code]]),5),LEFT(TRIM(_xlfn.CHOOSECOLS(_xlfn._xlws.FILTER(#REF!,#REF!="N"),2)),5),VALUE(_xlfn.CHOOSECOLS(_xlfn._xlws.FILTER(#REF!,#REF!="N"),6))),
IFERROR(
    _xlfn.XLOOKUP(LEFT(TRIM(Summary8[[#This Row],[HCPCS Code]]),5),LEFT(TRIM(#REF!),5),VALUE(#REF!)),
    "")
)</f>
        <v/>
      </c>
      <c r="K36" s="13"/>
      <c r="L36"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37" spans="2:12" x14ac:dyDescent="0.25">
      <c r="B37">
        <v>99406</v>
      </c>
      <c r="D37" t="s">
        <v>91</v>
      </c>
      <c r="E37" t="s">
        <v>91</v>
      </c>
      <c r="F37" t="s">
        <v>91</v>
      </c>
      <c r="I37" s="12" t="str" cm="1">
        <f t="array" ref="I37" xml:space="preserve">
IFERROR(
    _xlfn.XLOOKUP(LEFT(TRIM(Summary8[[#This Row],[HCPCS Code]]),5),LEFT(TRIM(_xlfn.CHOOSECOLS(_xlfn._xlws.FILTER(#REF!,#REF!="N"),2)),5),VALUE(_xlfn.CHOOSECOLS(_xlfn._xlws.FILTER(#REF!,#REF!="N"),5))),
IFERROR(
    _xlfn.XLOOKUP(LEFT(TRIM(Summary8[[#This Row],[HCPCS Code]]),5),LEFT(TRIM(#REF!),5),VALUE(#REF!)),
    "")
)</f>
        <v/>
      </c>
      <c r="J37" s="15" t="str" cm="1">
        <f t="array" ref="J37" xml:space="preserve">
IFERROR(
    _xlfn.XLOOKUP(LEFT(TRIM(Summary8[[#This Row],[HCPCS Code]]),5),LEFT(TRIM(_xlfn.CHOOSECOLS(_xlfn._xlws.FILTER(#REF!,#REF!="N"),2)),5),VALUE(_xlfn.CHOOSECOLS(_xlfn._xlws.FILTER(#REF!,#REF!="N"),6))),
IFERROR(
    _xlfn.XLOOKUP(LEFT(TRIM(Summary8[[#This Row],[HCPCS Code]]),5),LEFT(TRIM(#REF!),5),VALUE(#REF!)),
    "")
)</f>
        <v/>
      </c>
      <c r="K37" s="13"/>
      <c r="L37"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38" spans="2:12" x14ac:dyDescent="0.25">
      <c r="B38">
        <v>99407</v>
      </c>
      <c r="D38" t="s">
        <v>91</v>
      </c>
      <c r="E38" t="s">
        <v>91</v>
      </c>
      <c r="F38" t="s">
        <v>91</v>
      </c>
      <c r="I38" s="12" t="str" cm="1">
        <f t="array" ref="I38" xml:space="preserve">
IFERROR(
    _xlfn.XLOOKUP(LEFT(TRIM(Summary8[[#This Row],[HCPCS Code]]),5),LEFT(TRIM(_xlfn.CHOOSECOLS(_xlfn._xlws.FILTER(#REF!,#REF!="N"),2)),5),VALUE(_xlfn.CHOOSECOLS(_xlfn._xlws.FILTER(#REF!,#REF!="N"),5))),
IFERROR(
    _xlfn.XLOOKUP(LEFT(TRIM(Summary8[[#This Row],[HCPCS Code]]),5),LEFT(TRIM(#REF!),5),VALUE(#REF!)),
    "")
)</f>
        <v/>
      </c>
      <c r="J38" s="15" t="str" cm="1">
        <f t="array" ref="J38" xml:space="preserve">
IFERROR(
    _xlfn.XLOOKUP(LEFT(TRIM(Summary8[[#This Row],[HCPCS Code]]),5),LEFT(TRIM(_xlfn.CHOOSECOLS(_xlfn._xlws.FILTER(#REF!,#REF!="N"),2)),5),VALUE(_xlfn.CHOOSECOLS(_xlfn._xlws.FILTER(#REF!,#REF!="N"),6))),
IFERROR(
    _xlfn.XLOOKUP(LEFT(TRIM(Summary8[[#This Row],[HCPCS Code]]),5),LEFT(TRIM(#REF!),5),VALUE(#REF!)),
    "")
)</f>
        <v/>
      </c>
      <c r="K38" s="13"/>
      <c r="L38"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39" spans="2:12" x14ac:dyDescent="0.25">
      <c r="B39">
        <v>99408</v>
      </c>
      <c r="D39" t="s">
        <v>91</v>
      </c>
      <c r="E39" t="s">
        <v>91</v>
      </c>
      <c r="F39" t="s">
        <v>91</v>
      </c>
      <c r="I39" s="12" t="str" cm="1">
        <f t="array" ref="I39" xml:space="preserve">
IFERROR(
    _xlfn.XLOOKUP(LEFT(TRIM(Summary8[[#This Row],[HCPCS Code]]),5),LEFT(TRIM(_xlfn.CHOOSECOLS(_xlfn._xlws.FILTER(#REF!,#REF!="N"),2)),5),VALUE(_xlfn.CHOOSECOLS(_xlfn._xlws.FILTER(#REF!,#REF!="N"),5))),
IFERROR(
    _xlfn.XLOOKUP(LEFT(TRIM(Summary8[[#This Row],[HCPCS Code]]),5),LEFT(TRIM(#REF!),5),VALUE(#REF!)),
    "")
)</f>
        <v/>
      </c>
      <c r="J39" s="15" t="str" cm="1">
        <f t="array" ref="J39" xml:space="preserve">
IFERROR(
    _xlfn.XLOOKUP(LEFT(TRIM(Summary8[[#This Row],[HCPCS Code]]),5),LEFT(TRIM(_xlfn.CHOOSECOLS(_xlfn._xlws.FILTER(#REF!,#REF!="N"),2)),5),VALUE(_xlfn.CHOOSECOLS(_xlfn._xlws.FILTER(#REF!,#REF!="N"),6))),
IFERROR(
    _xlfn.XLOOKUP(LEFT(TRIM(Summary8[[#This Row],[HCPCS Code]]),5),LEFT(TRIM(#REF!),5),VALUE(#REF!)),
    "")
)</f>
        <v/>
      </c>
      <c r="K39" s="13"/>
      <c r="L39"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40" spans="2:12" x14ac:dyDescent="0.25">
      <c r="B40">
        <v>99409</v>
      </c>
      <c r="D40" t="s">
        <v>91</v>
      </c>
      <c r="E40" t="s">
        <v>91</v>
      </c>
      <c r="F40" t="s">
        <v>91</v>
      </c>
      <c r="I40" s="12" t="str" cm="1">
        <f t="array" ref="I40" xml:space="preserve">
IFERROR(
    _xlfn.XLOOKUP(LEFT(TRIM(Summary8[[#This Row],[HCPCS Code]]),5),LEFT(TRIM(_xlfn.CHOOSECOLS(_xlfn._xlws.FILTER(#REF!,#REF!="N"),2)),5),VALUE(_xlfn.CHOOSECOLS(_xlfn._xlws.FILTER(#REF!,#REF!="N"),5))),
IFERROR(
    _xlfn.XLOOKUP(LEFT(TRIM(Summary8[[#This Row],[HCPCS Code]]),5),LEFT(TRIM(#REF!),5),VALUE(#REF!)),
    "")
)</f>
        <v/>
      </c>
      <c r="J40" s="15" t="str" cm="1">
        <f t="array" ref="J40" xml:space="preserve">
IFERROR(
    _xlfn.XLOOKUP(LEFT(TRIM(Summary8[[#This Row],[HCPCS Code]]),5),LEFT(TRIM(_xlfn.CHOOSECOLS(_xlfn._xlws.FILTER(#REF!,#REF!="N"),2)),5),VALUE(_xlfn.CHOOSECOLS(_xlfn._xlws.FILTER(#REF!,#REF!="N"),6))),
IFERROR(
    _xlfn.XLOOKUP(LEFT(TRIM(Summary8[[#This Row],[HCPCS Code]]),5),LEFT(TRIM(#REF!),5),VALUE(#REF!)),
    "")
)</f>
        <v/>
      </c>
      <c r="K40" s="13"/>
      <c r="L40"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41" spans="2:12" x14ac:dyDescent="0.25">
      <c r="B41">
        <v>99412</v>
      </c>
      <c r="D41" t="s">
        <v>91</v>
      </c>
      <c r="E41" t="s">
        <v>91</v>
      </c>
      <c r="F41" t="s">
        <v>91</v>
      </c>
      <c r="I41" s="12" t="str" cm="1">
        <f t="array" ref="I41" xml:space="preserve">
IFERROR(
    _xlfn.XLOOKUP(LEFT(TRIM(Summary8[[#This Row],[HCPCS Code]]),5),LEFT(TRIM(_xlfn.CHOOSECOLS(_xlfn._xlws.FILTER(#REF!,#REF!="N"),2)),5),VALUE(_xlfn.CHOOSECOLS(_xlfn._xlws.FILTER(#REF!,#REF!="N"),5))),
IFERROR(
    _xlfn.XLOOKUP(LEFT(TRIM(Summary8[[#This Row],[HCPCS Code]]),5),LEFT(TRIM(#REF!),5),VALUE(#REF!)),
    "")
)</f>
        <v/>
      </c>
      <c r="J41" s="15" t="str" cm="1">
        <f t="array" ref="J41" xml:space="preserve">
IFERROR(
    _xlfn.XLOOKUP(LEFT(TRIM(Summary8[[#This Row],[HCPCS Code]]),5),LEFT(TRIM(_xlfn.CHOOSECOLS(_xlfn._xlws.FILTER(#REF!,#REF!="N"),2)),5),VALUE(_xlfn.CHOOSECOLS(_xlfn._xlws.FILTER(#REF!,#REF!="N"),6))),
IFERROR(
    _xlfn.XLOOKUP(LEFT(TRIM(Summary8[[#This Row],[HCPCS Code]]),5),LEFT(TRIM(#REF!),5),VALUE(#REF!)),
    "")
)</f>
        <v/>
      </c>
      <c r="K41" s="13"/>
      <c r="L41"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42" spans="2:12" x14ac:dyDescent="0.25">
      <c r="B42">
        <v>99415</v>
      </c>
      <c r="D42" t="s">
        <v>91</v>
      </c>
      <c r="I42" s="12" t="str" cm="1">
        <f t="array" ref="I42" xml:space="preserve">
IFERROR(
    _xlfn.XLOOKUP(LEFT(TRIM(Summary8[[#This Row],[HCPCS Code]]),5),LEFT(TRIM(_xlfn.CHOOSECOLS(_xlfn._xlws.FILTER(#REF!,#REF!="N"),2)),5),VALUE(_xlfn.CHOOSECOLS(_xlfn._xlws.FILTER(#REF!,#REF!="N"),5))),
IFERROR(
    _xlfn.XLOOKUP(LEFT(TRIM(Summary8[[#This Row],[HCPCS Code]]),5),LEFT(TRIM(#REF!),5),VALUE(#REF!)),
    "")
)</f>
        <v/>
      </c>
      <c r="J42" s="15" t="str" cm="1">
        <f t="array" ref="J42" xml:space="preserve">
IFERROR(
    _xlfn.XLOOKUP(LEFT(TRIM(Summary8[[#This Row],[HCPCS Code]]),5),LEFT(TRIM(_xlfn.CHOOSECOLS(_xlfn._xlws.FILTER(#REF!,#REF!="N"),2)),5),VALUE(_xlfn.CHOOSECOLS(_xlfn._xlws.FILTER(#REF!,#REF!="N"),6))),
IFERROR(
    _xlfn.XLOOKUP(LEFT(TRIM(Summary8[[#This Row],[HCPCS Code]]),5),LEFT(TRIM(#REF!),5),VALUE(#REF!)),
    "")
)</f>
        <v/>
      </c>
      <c r="K42" s="13"/>
      <c r="L42"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43" spans="2:12" x14ac:dyDescent="0.25">
      <c r="B43">
        <v>99416</v>
      </c>
      <c r="D43" t="s">
        <v>91</v>
      </c>
      <c r="I43" s="12" t="str" cm="1">
        <f t="array" ref="I43" xml:space="preserve">
IFERROR(
    _xlfn.XLOOKUP(LEFT(TRIM(Summary8[[#This Row],[HCPCS Code]]),5),LEFT(TRIM(_xlfn.CHOOSECOLS(_xlfn._xlws.FILTER(#REF!,#REF!="N"),2)),5),VALUE(_xlfn.CHOOSECOLS(_xlfn._xlws.FILTER(#REF!,#REF!="N"),5))),
IFERROR(
    _xlfn.XLOOKUP(LEFT(TRIM(Summary8[[#This Row],[HCPCS Code]]),5),LEFT(TRIM(#REF!),5),VALUE(#REF!)),
    "")
)</f>
        <v/>
      </c>
      <c r="J43" s="15" t="str" cm="1">
        <f t="array" ref="J43" xml:space="preserve">
IFERROR(
    _xlfn.XLOOKUP(LEFT(TRIM(Summary8[[#This Row],[HCPCS Code]]),5),LEFT(TRIM(_xlfn.CHOOSECOLS(_xlfn._xlws.FILTER(#REF!,#REF!="N"),2)),5),VALUE(_xlfn.CHOOSECOLS(_xlfn._xlws.FILTER(#REF!,#REF!="N"),6))),
IFERROR(
    _xlfn.XLOOKUP(LEFT(TRIM(Summary8[[#This Row],[HCPCS Code]]),5),LEFT(TRIM(#REF!),5),VALUE(#REF!)),
    "")
)</f>
        <v/>
      </c>
      <c r="K43" s="13"/>
      <c r="L43"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44" spans="2:12" x14ac:dyDescent="0.25">
      <c r="B44">
        <v>99421</v>
      </c>
      <c r="D44" t="s">
        <v>91</v>
      </c>
      <c r="E44" t="s">
        <v>91</v>
      </c>
      <c r="I44" s="12" t="str" cm="1">
        <f t="array" ref="I44" xml:space="preserve">
IFERROR(
    _xlfn.XLOOKUP(LEFT(TRIM(Summary8[[#This Row],[HCPCS Code]]),5),LEFT(TRIM(_xlfn.CHOOSECOLS(_xlfn._xlws.FILTER(#REF!,#REF!="N"),2)),5),VALUE(_xlfn.CHOOSECOLS(_xlfn._xlws.FILTER(#REF!,#REF!="N"),5))),
IFERROR(
    _xlfn.XLOOKUP(LEFT(TRIM(Summary8[[#This Row],[HCPCS Code]]),5),LEFT(TRIM(#REF!),5),VALUE(#REF!)),
    "")
)</f>
        <v/>
      </c>
      <c r="J44" s="15" t="str" cm="1">
        <f t="array" ref="J44" xml:space="preserve">
IFERROR(
    _xlfn.XLOOKUP(LEFT(TRIM(Summary8[[#This Row],[HCPCS Code]]),5),LEFT(TRIM(_xlfn.CHOOSECOLS(_xlfn._xlws.FILTER(#REF!,#REF!="N"),2)),5),VALUE(_xlfn.CHOOSECOLS(_xlfn._xlws.FILTER(#REF!,#REF!="N"),6))),
IFERROR(
    _xlfn.XLOOKUP(LEFT(TRIM(Summary8[[#This Row],[HCPCS Code]]),5),LEFT(TRIM(#REF!),5),VALUE(#REF!)),
    "")
)</f>
        <v/>
      </c>
      <c r="K44" s="13"/>
      <c r="L44"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45" spans="2:12" x14ac:dyDescent="0.25">
      <c r="B45">
        <v>99422</v>
      </c>
      <c r="D45" t="s">
        <v>91</v>
      </c>
      <c r="E45" t="s">
        <v>91</v>
      </c>
      <c r="I45" s="12" t="str" cm="1">
        <f t="array" ref="I45" xml:space="preserve">
IFERROR(
    _xlfn.XLOOKUP(LEFT(TRIM(Summary8[[#This Row],[HCPCS Code]]),5),LEFT(TRIM(_xlfn.CHOOSECOLS(_xlfn._xlws.FILTER(#REF!,#REF!="N"),2)),5),VALUE(_xlfn.CHOOSECOLS(_xlfn._xlws.FILTER(#REF!,#REF!="N"),5))),
IFERROR(
    _xlfn.XLOOKUP(LEFT(TRIM(Summary8[[#This Row],[HCPCS Code]]),5),LEFT(TRIM(#REF!),5),VALUE(#REF!)),
    "")
)</f>
        <v/>
      </c>
      <c r="J45" s="15" t="str" cm="1">
        <f t="array" ref="J45" xml:space="preserve">
IFERROR(
    _xlfn.XLOOKUP(LEFT(TRIM(Summary8[[#This Row],[HCPCS Code]]),5),LEFT(TRIM(_xlfn.CHOOSECOLS(_xlfn._xlws.FILTER(#REF!,#REF!="N"),2)),5),VALUE(_xlfn.CHOOSECOLS(_xlfn._xlws.FILTER(#REF!,#REF!="N"),6))),
IFERROR(
    _xlfn.XLOOKUP(LEFT(TRIM(Summary8[[#This Row],[HCPCS Code]]),5),LEFT(TRIM(#REF!),5),VALUE(#REF!)),
    "")
)</f>
        <v/>
      </c>
      <c r="K45" s="13"/>
      <c r="L45"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46" spans="2:12" x14ac:dyDescent="0.25">
      <c r="B46">
        <v>99423</v>
      </c>
      <c r="D46" t="s">
        <v>91</v>
      </c>
      <c r="E46" t="s">
        <v>91</v>
      </c>
      <c r="I46" s="12" t="str" cm="1">
        <f t="array" ref="I46" xml:space="preserve">
IFERROR(
    _xlfn.XLOOKUP(LEFT(TRIM(Summary8[[#This Row],[HCPCS Code]]),5),LEFT(TRIM(_xlfn.CHOOSECOLS(_xlfn._xlws.FILTER(#REF!,#REF!="N"),2)),5),VALUE(_xlfn.CHOOSECOLS(_xlfn._xlws.FILTER(#REF!,#REF!="N"),5))),
IFERROR(
    _xlfn.XLOOKUP(LEFT(TRIM(Summary8[[#This Row],[HCPCS Code]]),5),LEFT(TRIM(#REF!),5),VALUE(#REF!)),
    "")
)</f>
        <v/>
      </c>
      <c r="J46" s="15" t="str" cm="1">
        <f t="array" ref="J46" xml:space="preserve">
IFERROR(
    _xlfn.XLOOKUP(LEFT(TRIM(Summary8[[#This Row],[HCPCS Code]]),5),LEFT(TRIM(_xlfn.CHOOSECOLS(_xlfn._xlws.FILTER(#REF!,#REF!="N"),2)),5),VALUE(_xlfn.CHOOSECOLS(_xlfn._xlws.FILTER(#REF!,#REF!="N"),6))),
IFERROR(
    _xlfn.XLOOKUP(LEFT(TRIM(Summary8[[#This Row],[HCPCS Code]]),5),LEFT(TRIM(#REF!),5),VALUE(#REF!)),
    "")
)</f>
        <v/>
      </c>
      <c r="K46" s="13"/>
      <c r="L46"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47" spans="2:12" x14ac:dyDescent="0.25">
      <c r="B47">
        <v>99424</v>
      </c>
      <c r="D47" t="s">
        <v>91</v>
      </c>
      <c r="I47" s="12" t="str" cm="1">
        <f t="array" ref="I47" xml:space="preserve">
IFERROR(
    _xlfn.XLOOKUP(LEFT(TRIM(Summary8[[#This Row],[HCPCS Code]]),5),LEFT(TRIM(_xlfn.CHOOSECOLS(_xlfn._xlws.FILTER(#REF!,#REF!="N"),2)),5),VALUE(_xlfn.CHOOSECOLS(_xlfn._xlws.FILTER(#REF!,#REF!="N"),5))),
IFERROR(
    _xlfn.XLOOKUP(LEFT(TRIM(Summary8[[#This Row],[HCPCS Code]]),5),LEFT(TRIM(#REF!),5),VALUE(#REF!)),
    "")
)</f>
        <v/>
      </c>
      <c r="J47" s="15" t="str" cm="1">
        <f t="array" ref="J47" xml:space="preserve">
IFERROR(
    _xlfn.XLOOKUP(LEFT(TRIM(Summary8[[#This Row],[HCPCS Code]]),5),LEFT(TRIM(_xlfn.CHOOSECOLS(_xlfn._xlws.FILTER(#REF!,#REF!="N"),2)),5),VALUE(_xlfn.CHOOSECOLS(_xlfn._xlws.FILTER(#REF!,#REF!="N"),6))),
IFERROR(
    _xlfn.XLOOKUP(LEFT(TRIM(Summary8[[#This Row],[HCPCS Code]]),5),LEFT(TRIM(#REF!),5),VALUE(#REF!)),
    "")
)</f>
        <v/>
      </c>
      <c r="K47" s="13"/>
      <c r="L47"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48" spans="2:12" x14ac:dyDescent="0.25">
      <c r="B48">
        <v>99425</v>
      </c>
      <c r="D48" t="s">
        <v>91</v>
      </c>
      <c r="I48" s="12" t="str" cm="1">
        <f t="array" ref="I48" xml:space="preserve">
IFERROR(
    _xlfn.XLOOKUP(LEFT(TRIM(Summary8[[#This Row],[HCPCS Code]]),5),LEFT(TRIM(_xlfn.CHOOSECOLS(_xlfn._xlws.FILTER(#REF!,#REF!="N"),2)),5),VALUE(_xlfn.CHOOSECOLS(_xlfn._xlws.FILTER(#REF!,#REF!="N"),5))),
IFERROR(
    _xlfn.XLOOKUP(LEFT(TRIM(Summary8[[#This Row],[HCPCS Code]]),5),LEFT(TRIM(#REF!),5),VALUE(#REF!)),
    "")
)</f>
        <v/>
      </c>
      <c r="J48" s="15" t="str" cm="1">
        <f t="array" ref="J48" xml:space="preserve">
IFERROR(
    _xlfn.XLOOKUP(LEFT(TRIM(Summary8[[#This Row],[HCPCS Code]]),5),LEFT(TRIM(_xlfn.CHOOSECOLS(_xlfn._xlws.FILTER(#REF!,#REF!="N"),2)),5),VALUE(_xlfn.CHOOSECOLS(_xlfn._xlws.FILTER(#REF!,#REF!="N"),6))),
IFERROR(
    _xlfn.XLOOKUP(LEFT(TRIM(Summary8[[#This Row],[HCPCS Code]]),5),LEFT(TRIM(#REF!),5),VALUE(#REF!)),
    "")
)</f>
        <v/>
      </c>
      <c r="K48" s="13"/>
      <c r="L48"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49" spans="2:12" x14ac:dyDescent="0.25">
      <c r="B49">
        <v>99426</v>
      </c>
      <c r="D49" t="s">
        <v>91</v>
      </c>
      <c r="I49" s="12" t="str" cm="1">
        <f t="array" ref="I49" xml:space="preserve">
IFERROR(
    _xlfn.XLOOKUP(LEFT(TRIM(Summary8[[#This Row],[HCPCS Code]]),5),LEFT(TRIM(_xlfn.CHOOSECOLS(_xlfn._xlws.FILTER(#REF!,#REF!="N"),2)),5),VALUE(_xlfn.CHOOSECOLS(_xlfn._xlws.FILTER(#REF!,#REF!="N"),5))),
IFERROR(
    _xlfn.XLOOKUP(LEFT(TRIM(Summary8[[#This Row],[HCPCS Code]]),5),LEFT(TRIM(#REF!),5),VALUE(#REF!)),
    "")
)</f>
        <v/>
      </c>
      <c r="J49" s="15" t="str" cm="1">
        <f t="array" ref="J49" xml:space="preserve">
IFERROR(
    _xlfn.XLOOKUP(LEFT(TRIM(Summary8[[#This Row],[HCPCS Code]]),5),LEFT(TRIM(_xlfn.CHOOSECOLS(_xlfn._xlws.FILTER(#REF!,#REF!="N"),2)),5),VALUE(_xlfn.CHOOSECOLS(_xlfn._xlws.FILTER(#REF!,#REF!="N"),6))),
IFERROR(
    _xlfn.XLOOKUP(LEFT(TRIM(Summary8[[#This Row],[HCPCS Code]]),5),LEFT(TRIM(#REF!),5),VALUE(#REF!)),
    "")
)</f>
        <v/>
      </c>
      <c r="K49" s="13"/>
      <c r="L49"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50" spans="2:12" x14ac:dyDescent="0.25">
      <c r="B50">
        <v>99427</v>
      </c>
      <c r="D50" t="s">
        <v>91</v>
      </c>
      <c r="I50" s="12" t="str" cm="1">
        <f t="array" ref="I50" xml:space="preserve">
IFERROR(
    _xlfn.XLOOKUP(LEFT(TRIM(Summary8[[#This Row],[HCPCS Code]]),5),LEFT(TRIM(_xlfn.CHOOSECOLS(_xlfn._xlws.FILTER(#REF!,#REF!="N"),2)),5),VALUE(_xlfn.CHOOSECOLS(_xlfn._xlws.FILTER(#REF!,#REF!="N"),5))),
IFERROR(
    _xlfn.XLOOKUP(LEFT(TRIM(Summary8[[#This Row],[HCPCS Code]]),5),LEFT(TRIM(#REF!),5),VALUE(#REF!)),
    "")
)</f>
        <v/>
      </c>
      <c r="J50" s="15" t="str" cm="1">
        <f t="array" ref="J50" xml:space="preserve">
IFERROR(
    _xlfn.XLOOKUP(LEFT(TRIM(Summary8[[#This Row],[HCPCS Code]]),5),LEFT(TRIM(_xlfn.CHOOSECOLS(_xlfn._xlws.FILTER(#REF!,#REF!="N"),2)),5),VALUE(_xlfn.CHOOSECOLS(_xlfn._xlws.FILTER(#REF!,#REF!="N"),6))),
IFERROR(
    _xlfn.XLOOKUP(LEFT(TRIM(Summary8[[#This Row],[HCPCS Code]]),5),LEFT(TRIM(#REF!),5),VALUE(#REF!)),
    "")
)</f>
        <v/>
      </c>
      <c r="K50" s="13"/>
      <c r="L50"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51" spans="2:12" x14ac:dyDescent="0.25">
      <c r="B51">
        <v>99437</v>
      </c>
      <c r="D51" t="s">
        <v>91</v>
      </c>
      <c r="E51" t="s">
        <v>91</v>
      </c>
      <c r="F51" t="s">
        <v>91</v>
      </c>
      <c r="I51" s="12" t="str" cm="1">
        <f t="array" ref="I51" xml:space="preserve">
IFERROR(
    _xlfn.XLOOKUP(LEFT(TRIM(Summary8[[#This Row],[HCPCS Code]]),5),LEFT(TRIM(_xlfn.CHOOSECOLS(_xlfn._xlws.FILTER(#REF!,#REF!="N"),2)),5),VALUE(_xlfn.CHOOSECOLS(_xlfn._xlws.FILTER(#REF!,#REF!="N"),5))),
IFERROR(
    _xlfn.XLOOKUP(LEFT(TRIM(Summary8[[#This Row],[HCPCS Code]]),5),LEFT(TRIM(#REF!),5),VALUE(#REF!)),
    "")
)</f>
        <v/>
      </c>
      <c r="J51" s="15" t="str" cm="1">
        <f t="array" ref="J51" xml:space="preserve">
IFERROR(
    _xlfn.XLOOKUP(LEFT(TRIM(Summary8[[#This Row],[HCPCS Code]]),5),LEFT(TRIM(_xlfn.CHOOSECOLS(_xlfn._xlws.FILTER(#REF!,#REF!="N"),2)),5),VALUE(_xlfn.CHOOSECOLS(_xlfn._xlws.FILTER(#REF!,#REF!="N"),6))),
IFERROR(
    _xlfn.XLOOKUP(LEFT(TRIM(Summary8[[#This Row],[HCPCS Code]]),5),LEFT(TRIM(#REF!),5),VALUE(#REF!)),
    "")
)</f>
        <v/>
      </c>
      <c r="K51" s="13"/>
      <c r="L51"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52" spans="2:12" x14ac:dyDescent="0.25">
      <c r="B52">
        <v>99439</v>
      </c>
      <c r="D52" t="s">
        <v>91</v>
      </c>
      <c r="E52" t="s">
        <v>91</v>
      </c>
      <c r="F52" t="s">
        <v>91</v>
      </c>
      <c r="I52" s="12" t="str" cm="1">
        <f t="array" ref="I52" xml:space="preserve">
IFERROR(
    _xlfn.XLOOKUP(LEFT(TRIM(Summary8[[#This Row],[HCPCS Code]]),5),LEFT(TRIM(_xlfn.CHOOSECOLS(_xlfn._xlws.FILTER(#REF!,#REF!="N"),2)),5),VALUE(_xlfn.CHOOSECOLS(_xlfn._xlws.FILTER(#REF!,#REF!="N"),5))),
IFERROR(
    _xlfn.XLOOKUP(LEFT(TRIM(Summary8[[#This Row],[HCPCS Code]]),5),LEFT(TRIM(#REF!),5),VALUE(#REF!)),
    "")
)</f>
        <v/>
      </c>
      <c r="J52" s="15" t="str" cm="1">
        <f t="array" ref="J52" xml:space="preserve">
IFERROR(
    _xlfn.XLOOKUP(LEFT(TRIM(Summary8[[#This Row],[HCPCS Code]]),5),LEFT(TRIM(_xlfn.CHOOSECOLS(_xlfn._xlws.FILTER(#REF!,#REF!="N"),2)),5),VALUE(_xlfn.CHOOSECOLS(_xlfn._xlws.FILTER(#REF!,#REF!="N"),6))),
IFERROR(
    _xlfn.XLOOKUP(LEFT(TRIM(Summary8[[#This Row],[HCPCS Code]]),5),LEFT(TRIM(#REF!),5),VALUE(#REF!)),
    "")
)</f>
        <v/>
      </c>
      <c r="K52" s="13"/>
      <c r="L52"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53" spans="2:12" x14ac:dyDescent="0.25">
      <c r="B53">
        <v>99446</v>
      </c>
      <c r="D53" t="s">
        <v>91</v>
      </c>
      <c r="E53" t="s">
        <v>91</v>
      </c>
      <c r="F53" t="s">
        <v>91</v>
      </c>
      <c r="I53" s="12" t="str" cm="1">
        <f t="array" ref="I53" xml:space="preserve">
IFERROR(
    _xlfn.XLOOKUP(LEFT(TRIM(Summary8[[#This Row],[HCPCS Code]]),5),LEFT(TRIM(_xlfn.CHOOSECOLS(_xlfn._xlws.FILTER(#REF!,#REF!="N"),2)),5),VALUE(_xlfn.CHOOSECOLS(_xlfn._xlws.FILTER(#REF!,#REF!="N"),5))),
IFERROR(
    _xlfn.XLOOKUP(LEFT(TRIM(Summary8[[#This Row],[HCPCS Code]]),5),LEFT(TRIM(#REF!),5),VALUE(#REF!)),
    "")
)</f>
        <v/>
      </c>
      <c r="J53" s="15" t="str" cm="1">
        <f t="array" ref="J53" xml:space="preserve">
IFERROR(
    _xlfn.XLOOKUP(LEFT(TRIM(Summary8[[#This Row],[HCPCS Code]]),5),LEFT(TRIM(_xlfn.CHOOSECOLS(_xlfn._xlws.FILTER(#REF!,#REF!="N"),2)),5),VALUE(_xlfn.CHOOSECOLS(_xlfn._xlws.FILTER(#REF!,#REF!="N"),6))),
IFERROR(
    _xlfn.XLOOKUP(LEFT(TRIM(Summary8[[#This Row],[HCPCS Code]]),5),LEFT(TRIM(#REF!),5),VALUE(#REF!)),
    "")
)</f>
        <v/>
      </c>
      <c r="K53" s="13"/>
      <c r="L53"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54" spans="2:12" x14ac:dyDescent="0.25">
      <c r="B54">
        <v>99447</v>
      </c>
      <c r="D54" t="s">
        <v>91</v>
      </c>
      <c r="E54" t="s">
        <v>91</v>
      </c>
      <c r="F54" t="s">
        <v>91</v>
      </c>
      <c r="I54" s="12" t="str" cm="1">
        <f t="array" ref="I54" xml:space="preserve">
IFERROR(
    _xlfn.XLOOKUP(LEFT(TRIM(Summary8[[#This Row],[HCPCS Code]]),5),LEFT(TRIM(_xlfn.CHOOSECOLS(_xlfn._xlws.FILTER(#REF!,#REF!="N"),2)),5),VALUE(_xlfn.CHOOSECOLS(_xlfn._xlws.FILTER(#REF!,#REF!="N"),5))),
IFERROR(
    _xlfn.XLOOKUP(LEFT(TRIM(Summary8[[#This Row],[HCPCS Code]]),5),LEFT(TRIM(#REF!),5),VALUE(#REF!)),
    "")
)</f>
        <v/>
      </c>
      <c r="J54" s="15" t="str" cm="1">
        <f t="array" ref="J54" xml:space="preserve">
IFERROR(
    _xlfn.XLOOKUP(LEFT(TRIM(Summary8[[#This Row],[HCPCS Code]]),5),LEFT(TRIM(_xlfn.CHOOSECOLS(_xlfn._xlws.FILTER(#REF!,#REF!="N"),2)),5),VALUE(_xlfn.CHOOSECOLS(_xlfn._xlws.FILTER(#REF!,#REF!="N"),6))),
IFERROR(
    _xlfn.XLOOKUP(LEFT(TRIM(Summary8[[#This Row],[HCPCS Code]]),5),LEFT(TRIM(#REF!),5),VALUE(#REF!)),
    "")
)</f>
        <v/>
      </c>
      <c r="K54" s="13"/>
      <c r="L54"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55" spans="2:12" x14ac:dyDescent="0.25">
      <c r="B55">
        <v>99448</v>
      </c>
      <c r="D55" t="s">
        <v>91</v>
      </c>
      <c r="E55" t="s">
        <v>91</v>
      </c>
      <c r="F55" t="s">
        <v>91</v>
      </c>
      <c r="I55" s="12" t="str" cm="1">
        <f t="array" ref="I55" xml:space="preserve">
IFERROR(
    _xlfn.XLOOKUP(LEFT(TRIM(Summary8[[#This Row],[HCPCS Code]]),5),LEFT(TRIM(_xlfn.CHOOSECOLS(_xlfn._xlws.FILTER(#REF!,#REF!="N"),2)),5),VALUE(_xlfn.CHOOSECOLS(_xlfn._xlws.FILTER(#REF!,#REF!="N"),5))),
IFERROR(
    _xlfn.XLOOKUP(LEFT(TRIM(Summary8[[#This Row],[HCPCS Code]]),5),LEFT(TRIM(#REF!),5),VALUE(#REF!)),
    "")
)</f>
        <v/>
      </c>
      <c r="J55" s="15" t="str" cm="1">
        <f t="array" ref="J55" xml:space="preserve">
IFERROR(
    _xlfn.XLOOKUP(LEFT(TRIM(Summary8[[#This Row],[HCPCS Code]]),5),LEFT(TRIM(_xlfn.CHOOSECOLS(_xlfn._xlws.FILTER(#REF!,#REF!="N"),2)),5),VALUE(_xlfn.CHOOSECOLS(_xlfn._xlws.FILTER(#REF!,#REF!="N"),6))),
IFERROR(
    _xlfn.XLOOKUP(LEFT(TRIM(Summary8[[#This Row],[HCPCS Code]]),5),LEFT(TRIM(#REF!),5),VALUE(#REF!)),
    "")
)</f>
        <v/>
      </c>
      <c r="K55" s="13"/>
      <c r="L55"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56" spans="2:12" x14ac:dyDescent="0.25">
      <c r="B56">
        <v>99449</v>
      </c>
      <c r="D56" t="s">
        <v>91</v>
      </c>
      <c r="E56" t="s">
        <v>91</v>
      </c>
      <c r="F56" t="s">
        <v>91</v>
      </c>
      <c r="I56" s="12" t="str" cm="1">
        <f t="array" ref="I56" xml:space="preserve">
IFERROR(
    _xlfn.XLOOKUP(LEFT(TRIM(Summary8[[#This Row],[HCPCS Code]]),5),LEFT(TRIM(_xlfn.CHOOSECOLS(_xlfn._xlws.FILTER(#REF!,#REF!="N"),2)),5),VALUE(_xlfn.CHOOSECOLS(_xlfn._xlws.FILTER(#REF!,#REF!="N"),5))),
IFERROR(
    _xlfn.XLOOKUP(LEFT(TRIM(Summary8[[#This Row],[HCPCS Code]]),5),LEFT(TRIM(#REF!),5),VALUE(#REF!)),
    "")
)</f>
        <v/>
      </c>
      <c r="J56" s="15" t="str" cm="1">
        <f t="array" ref="J56" xml:space="preserve">
IFERROR(
    _xlfn.XLOOKUP(LEFT(TRIM(Summary8[[#This Row],[HCPCS Code]]),5),LEFT(TRIM(_xlfn.CHOOSECOLS(_xlfn._xlws.FILTER(#REF!,#REF!="N"),2)),5),VALUE(_xlfn.CHOOSECOLS(_xlfn._xlws.FILTER(#REF!,#REF!="N"),6))),
IFERROR(
    _xlfn.XLOOKUP(LEFT(TRIM(Summary8[[#This Row],[HCPCS Code]]),5),LEFT(TRIM(#REF!),5),VALUE(#REF!)),
    "")
)</f>
        <v/>
      </c>
      <c r="K56" s="13"/>
      <c r="L56"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57" spans="2:12" x14ac:dyDescent="0.25">
      <c r="B57">
        <v>99451</v>
      </c>
      <c r="D57" t="s">
        <v>91</v>
      </c>
      <c r="E57" t="s">
        <v>91</v>
      </c>
      <c r="F57" t="s">
        <v>91</v>
      </c>
      <c r="I57" s="12" t="str" cm="1">
        <f t="array" ref="I57" xml:space="preserve">
IFERROR(
    _xlfn.XLOOKUP(LEFT(TRIM(Summary8[[#This Row],[HCPCS Code]]),5),LEFT(TRIM(_xlfn.CHOOSECOLS(_xlfn._xlws.FILTER(#REF!,#REF!="N"),2)),5),VALUE(_xlfn.CHOOSECOLS(_xlfn._xlws.FILTER(#REF!,#REF!="N"),5))),
IFERROR(
    _xlfn.XLOOKUP(LEFT(TRIM(Summary8[[#This Row],[HCPCS Code]]),5),LEFT(TRIM(#REF!),5),VALUE(#REF!)),
    "")
)</f>
        <v/>
      </c>
      <c r="J57" s="15" t="str" cm="1">
        <f t="array" ref="J57" xml:space="preserve">
IFERROR(
    _xlfn.XLOOKUP(LEFT(TRIM(Summary8[[#This Row],[HCPCS Code]]),5),LEFT(TRIM(_xlfn.CHOOSECOLS(_xlfn._xlws.FILTER(#REF!,#REF!="N"),2)),5),VALUE(_xlfn.CHOOSECOLS(_xlfn._xlws.FILTER(#REF!,#REF!="N"),6))),
IFERROR(
    _xlfn.XLOOKUP(LEFT(TRIM(Summary8[[#This Row],[HCPCS Code]]),5),LEFT(TRIM(#REF!),5),VALUE(#REF!)),
    "")
)</f>
        <v/>
      </c>
      <c r="K57" s="13"/>
      <c r="L57"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58" spans="2:12" x14ac:dyDescent="0.25">
      <c r="B58">
        <v>99452</v>
      </c>
      <c r="D58" t="s">
        <v>91</v>
      </c>
      <c r="E58" t="s">
        <v>91</v>
      </c>
      <c r="F58" t="s">
        <v>91</v>
      </c>
      <c r="I58" s="12" t="str" cm="1">
        <f t="array" ref="I58" xml:space="preserve">
IFERROR(
    _xlfn.XLOOKUP(LEFT(TRIM(Summary8[[#This Row],[HCPCS Code]]),5),LEFT(TRIM(_xlfn.CHOOSECOLS(_xlfn._xlws.FILTER(#REF!,#REF!="N"),2)),5),VALUE(_xlfn.CHOOSECOLS(_xlfn._xlws.FILTER(#REF!,#REF!="N"),5))),
IFERROR(
    _xlfn.XLOOKUP(LEFT(TRIM(Summary8[[#This Row],[HCPCS Code]]),5),LEFT(TRIM(#REF!),5),VALUE(#REF!)),
    "")
)</f>
        <v/>
      </c>
      <c r="J58" s="15" t="str" cm="1">
        <f t="array" ref="J58" xml:space="preserve">
IFERROR(
    _xlfn.XLOOKUP(LEFT(TRIM(Summary8[[#This Row],[HCPCS Code]]),5),LEFT(TRIM(_xlfn.CHOOSECOLS(_xlfn._xlws.FILTER(#REF!,#REF!="N"),2)),5),VALUE(_xlfn.CHOOSECOLS(_xlfn._xlws.FILTER(#REF!,#REF!="N"),6))),
IFERROR(
    _xlfn.XLOOKUP(LEFT(TRIM(Summary8[[#This Row],[HCPCS Code]]),5),LEFT(TRIM(#REF!),5),VALUE(#REF!)),
    "")
)</f>
        <v/>
      </c>
      <c r="K58" s="13"/>
      <c r="L58"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59" spans="2:12" x14ac:dyDescent="0.25">
      <c r="B59">
        <v>99453</v>
      </c>
      <c r="D59" t="s">
        <v>91</v>
      </c>
      <c r="E59" t="s">
        <v>91</v>
      </c>
      <c r="F59" t="s">
        <v>91</v>
      </c>
      <c r="I59" s="12" t="str" cm="1">
        <f t="array" ref="I59" xml:space="preserve">
IFERROR(
    _xlfn.XLOOKUP(LEFT(TRIM(Summary8[[#This Row],[HCPCS Code]]),5),LEFT(TRIM(_xlfn.CHOOSECOLS(_xlfn._xlws.FILTER(#REF!,#REF!="N"),2)),5),VALUE(_xlfn.CHOOSECOLS(_xlfn._xlws.FILTER(#REF!,#REF!="N"),5))),
IFERROR(
    _xlfn.XLOOKUP(LEFT(TRIM(Summary8[[#This Row],[HCPCS Code]]),5),LEFT(TRIM(#REF!),5),VALUE(#REF!)),
    "")
)</f>
        <v/>
      </c>
      <c r="J59" s="15" t="str" cm="1">
        <f t="array" ref="J59" xml:space="preserve">
IFERROR(
    _xlfn.XLOOKUP(LEFT(TRIM(Summary8[[#This Row],[HCPCS Code]]),5),LEFT(TRIM(_xlfn.CHOOSECOLS(_xlfn._xlws.FILTER(#REF!,#REF!="N"),2)),5),VALUE(_xlfn.CHOOSECOLS(_xlfn._xlws.FILTER(#REF!,#REF!="N"),6))),
IFERROR(
    _xlfn.XLOOKUP(LEFT(TRIM(Summary8[[#This Row],[HCPCS Code]]),5),LEFT(TRIM(#REF!),5),VALUE(#REF!)),
    "")
)</f>
        <v/>
      </c>
      <c r="K59" s="13"/>
      <c r="L59"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60" spans="2:12" x14ac:dyDescent="0.25">
      <c r="B60">
        <v>99454</v>
      </c>
      <c r="D60" t="s">
        <v>91</v>
      </c>
      <c r="E60" t="s">
        <v>91</v>
      </c>
      <c r="F60" t="s">
        <v>91</v>
      </c>
      <c r="I60" s="12" t="str" cm="1">
        <f t="array" ref="I60" xml:space="preserve">
IFERROR(
    _xlfn.XLOOKUP(LEFT(TRIM(Summary8[[#This Row],[HCPCS Code]]),5),LEFT(TRIM(_xlfn.CHOOSECOLS(_xlfn._xlws.FILTER(#REF!,#REF!="N"),2)),5),VALUE(_xlfn.CHOOSECOLS(_xlfn._xlws.FILTER(#REF!,#REF!="N"),5))),
IFERROR(
    _xlfn.XLOOKUP(LEFT(TRIM(Summary8[[#This Row],[HCPCS Code]]),5),LEFT(TRIM(#REF!),5),VALUE(#REF!)),
    "")
)</f>
        <v/>
      </c>
      <c r="J60" s="15" t="str" cm="1">
        <f t="array" ref="J60" xml:space="preserve">
IFERROR(
    _xlfn.XLOOKUP(LEFT(TRIM(Summary8[[#This Row],[HCPCS Code]]),5),LEFT(TRIM(_xlfn.CHOOSECOLS(_xlfn._xlws.FILTER(#REF!,#REF!="N"),2)),5),VALUE(_xlfn.CHOOSECOLS(_xlfn._xlws.FILTER(#REF!,#REF!="N"),6))),
IFERROR(
    _xlfn.XLOOKUP(LEFT(TRIM(Summary8[[#This Row],[HCPCS Code]]),5),LEFT(TRIM(#REF!),5),VALUE(#REF!)),
    "")
)</f>
        <v/>
      </c>
      <c r="K60" s="13"/>
      <c r="L60"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61" spans="2:12" x14ac:dyDescent="0.25">
      <c r="B61">
        <v>99457</v>
      </c>
      <c r="D61" t="s">
        <v>91</v>
      </c>
      <c r="E61" t="s">
        <v>91</v>
      </c>
      <c r="F61" t="s">
        <v>91</v>
      </c>
      <c r="I61" s="12" t="str" cm="1">
        <f t="array" ref="I61" xml:space="preserve">
IFERROR(
    _xlfn.XLOOKUP(LEFT(TRIM(Summary8[[#This Row],[HCPCS Code]]),5),LEFT(TRIM(_xlfn.CHOOSECOLS(_xlfn._xlws.FILTER(#REF!,#REF!="N"),2)),5),VALUE(_xlfn.CHOOSECOLS(_xlfn._xlws.FILTER(#REF!,#REF!="N"),5))),
IFERROR(
    _xlfn.XLOOKUP(LEFT(TRIM(Summary8[[#This Row],[HCPCS Code]]),5),LEFT(TRIM(#REF!),5),VALUE(#REF!)),
    "")
)</f>
        <v/>
      </c>
      <c r="J61" s="15" t="str" cm="1">
        <f t="array" ref="J61" xml:space="preserve">
IFERROR(
    _xlfn.XLOOKUP(LEFT(TRIM(Summary8[[#This Row],[HCPCS Code]]),5),LEFT(TRIM(_xlfn.CHOOSECOLS(_xlfn._xlws.FILTER(#REF!,#REF!="N"),2)),5),VALUE(_xlfn.CHOOSECOLS(_xlfn._xlws.FILTER(#REF!,#REF!="N"),6))),
IFERROR(
    _xlfn.XLOOKUP(LEFT(TRIM(Summary8[[#This Row],[HCPCS Code]]),5),LEFT(TRIM(#REF!),5),VALUE(#REF!)),
    "")
)</f>
        <v/>
      </c>
      <c r="K61" s="13"/>
      <c r="L61"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62" spans="2:12" x14ac:dyDescent="0.25">
      <c r="B62">
        <v>99458</v>
      </c>
      <c r="D62" t="s">
        <v>91</v>
      </c>
      <c r="E62" t="s">
        <v>91</v>
      </c>
      <c r="F62" t="s">
        <v>91</v>
      </c>
      <c r="I62" s="12" t="str" cm="1">
        <f t="array" ref="I62" xml:space="preserve">
IFERROR(
    _xlfn.XLOOKUP(LEFT(TRIM(Summary8[[#This Row],[HCPCS Code]]),5),LEFT(TRIM(_xlfn.CHOOSECOLS(_xlfn._xlws.FILTER(#REF!,#REF!="N"),2)),5),VALUE(_xlfn.CHOOSECOLS(_xlfn._xlws.FILTER(#REF!,#REF!="N"),5))),
IFERROR(
    _xlfn.XLOOKUP(LEFT(TRIM(Summary8[[#This Row],[HCPCS Code]]),5),LEFT(TRIM(#REF!),5),VALUE(#REF!)),
    "")
)</f>
        <v/>
      </c>
      <c r="J62" s="15" t="str" cm="1">
        <f t="array" ref="J62" xml:space="preserve">
IFERROR(
    _xlfn.XLOOKUP(LEFT(TRIM(Summary8[[#This Row],[HCPCS Code]]),5),LEFT(TRIM(_xlfn.CHOOSECOLS(_xlfn._xlws.FILTER(#REF!,#REF!="N"),2)),5),VALUE(_xlfn.CHOOSECOLS(_xlfn._xlws.FILTER(#REF!,#REF!="N"),6))),
IFERROR(
    _xlfn.XLOOKUP(LEFT(TRIM(Summary8[[#This Row],[HCPCS Code]]),5),LEFT(TRIM(#REF!),5),VALUE(#REF!)),
    "")
)</f>
        <v/>
      </c>
      <c r="K62" s="13"/>
      <c r="L62"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63" spans="2:12" x14ac:dyDescent="0.25">
      <c r="B63">
        <v>99473</v>
      </c>
      <c r="D63" t="s">
        <v>91</v>
      </c>
      <c r="I63" s="12" t="str" cm="1">
        <f t="array" ref="I63" xml:space="preserve">
IFERROR(
    _xlfn.XLOOKUP(LEFT(TRIM(Summary8[[#This Row],[HCPCS Code]]),5),LEFT(TRIM(_xlfn.CHOOSECOLS(_xlfn._xlws.FILTER(#REF!,#REF!="N"),2)),5),VALUE(_xlfn.CHOOSECOLS(_xlfn._xlws.FILTER(#REF!,#REF!="N"),5))),
IFERROR(
    _xlfn.XLOOKUP(LEFT(TRIM(Summary8[[#This Row],[HCPCS Code]]),5),LEFT(TRIM(#REF!),5),VALUE(#REF!)),
    "")
)</f>
        <v/>
      </c>
      <c r="J63" s="15" t="str" cm="1">
        <f t="array" ref="J63" xml:space="preserve">
IFERROR(
    _xlfn.XLOOKUP(LEFT(TRIM(Summary8[[#This Row],[HCPCS Code]]),5),LEFT(TRIM(_xlfn.CHOOSECOLS(_xlfn._xlws.FILTER(#REF!,#REF!="N"),2)),5),VALUE(_xlfn.CHOOSECOLS(_xlfn._xlws.FILTER(#REF!,#REF!="N"),6))),
IFERROR(
    _xlfn.XLOOKUP(LEFT(TRIM(Summary8[[#This Row],[HCPCS Code]]),5),LEFT(TRIM(#REF!),5),VALUE(#REF!)),
    "")
)</f>
        <v/>
      </c>
      <c r="K63" s="13"/>
      <c r="L63"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64" spans="2:12" x14ac:dyDescent="0.25">
      <c r="B64">
        <v>99474</v>
      </c>
      <c r="D64" t="s">
        <v>91</v>
      </c>
      <c r="I64" s="12" t="str" cm="1">
        <f t="array" ref="I64" xml:space="preserve">
IFERROR(
    _xlfn.XLOOKUP(LEFT(TRIM(Summary8[[#This Row],[HCPCS Code]]),5),LEFT(TRIM(_xlfn.CHOOSECOLS(_xlfn._xlws.FILTER(#REF!,#REF!="N"),2)),5),VALUE(_xlfn.CHOOSECOLS(_xlfn._xlws.FILTER(#REF!,#REF!="N"),5))),
IFERROR(
    _xlfn.XLOOKUP(LEFT(TRIM(Summary8[[#This Row],[HCPCS Code]]),5),LEFT(TRIM(#REF!),5),VALUE(#REF!)),
    "")
)</f>
        <v/>
      </c>
      <c r="J64" s="15" t="str" cm="1">
        <f t="array" ref="J64" xml:space="preserve">
IFERROR(
    _xlfn.XLOOKUP(LEFT(TRIM(Summary8[[#This Row],[HCPCS Code]]),5),LEFT(TRIM(_xlfn.CHOOSECOLS(_xlfn._xlws.FILTER(#REF!,#REF!="N"),2)),5),VALUE(_xlfn.CHOOSECOLS(_xlfn._xlws.FILTER(#REF!,#REF!="N"),6))),
IFERROR(
    _xlfn.XLOOKUP(LEFT(TRIM(Summary8[[#This Row],[HCPCS Code]]),5),LEFT(TRIM(#REF!),5),VALUE(#REF!)),
    "")
)</f>
        <v/>
      </c>
      <c r="K64" s="13"/>
      <c r="L64"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65" spans="2:13" x14ac:dyDescent="0.25">
      <c r="B65">
        <v>99483</v>
      </c>
      <c r="D65" t="s">
        <v>91</v>
      </c>
      <c r="F65" t="s">
        <v>91</v>
      </c>
      <c r="I65" s="12" t="str" cm="1">
        <f t="array" ref="I65" xml:space="preserve">
IFERROR(
    _xlfn.XLOOKUP(LEFT(TRIM(Summary8[[#This Row],[HCPCS Code]]),5),LEFT(TRIM(_xlfn.CHOOSECOLS(_xlfn._xlws.FILTER(#REF!,#REF!="N"),2)),5),VALUE(_xlfn.CHOOSECOLS(_xlfn._xlws.FILTER(#REF!,#REF!="N"),5))),
IFERROR(
    _xlfn.XLOOKUP(LEFT(TRIM(Summary8[[#This Row],[HCPCS Code]]),5),LEFT(TRIM(#REF!),5),VALUE(#REF!)),
    "")
)</f>
        <v/>
      </c>
      <c r="J65" s="15" t="str" cm="1">
        <f t="array" ref="J65" xml:space="preserve">
IFERROR(
    _xlfn.XLOOKUP(LEFT(TRIM(Summary8[[#This Row],[HCPCS Code]]),5),LEFT(TRIM(_xlfn.CHOOSECOLS(_xlfn._xlws.FILTER(#REF!,#REF!="N"),2)),5),VALUE(_xlfn.CHOOSECOLS(_xlfn._xlws.FILTER(#REF!,#REF!="N"),6))),
IFERROR(
    _xlfn.XLOOKUP(LEFT(TRIM(Summary8[[#This Row],[HCPCS Code]]),5),LEFT(TRIM(#REF!),5),VALUE(#REF!)),
    "")
)</f>
        <v/>
      </c>
      <c r="K65" s="13"/>
      <c r="L65"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66" spans="2:13" x14ac:dyDescent="0.25">
      <c r="B66">
        <v>99484</v>
      </c>
      <c r="D66" t="s">
        <v>91</v>
      </c>
      <c r="F66" t="s">
        <v>91</v>
      </c>
      <c r="I66" s="12" t="str" cm="1">
        <f t="array" ref="I66" xml:space="preserve">
IFERROR(
    _xlfn.XLOOKUP(LEFT(TRIM(Summary8[[#This Row],[HCPCS Code]]),5),LEFT(TRIM(_xlfn.CHOOSECOLS(_xlfn._xlws.FILTER(#REF!,#REF!="N"),2)),5),VALUE(_xlfn.CHOOSECOLS(_xlfn._xlws.FILTER(#REF!,#REF!="N"),5))),
IFERROR(
    _xlfn.XLOOKUP(LEFT(TRIM(Summary8[[#This Row],[HCPCS Code]]),5),LEFT(TRIM(#REF!),5),VALUE(#REF!)),
    "")
)</f>
        <v/>
      </c>
      <c r="J66" s="15" t="str" cm="1">
        <f t="array" ref="J66" xml:space="preserve">
IFERROR(
    _xlfn.XLOOKUP(LEFT(TRIM(Summary8[[#This Row],[HCPCS Code]]),5),LEFT(TRIM(_xlfn.CHOOSECOLS(_xlfn._xlws.FILTER(#REF!,#REF!="N"),2)),5),VALUE(_xlfn.CHOOSECOLS(_xlfn._xlws.FILTER(#REF!,#REF!="N"),6))),
IFERROR(
    _xlfn.XLOOKUP(LEFT(TRIM(Summary8[[#This Row],[HCPCS Code]]),5),LEFT(TRIM(#REF!),5),VALUE(#REF!)),
    "")
)</f>
        <v/>
      </c>
      <c r="K66" s="13"/>
      <c r="L66"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67" spans="2:13" x14ac:dyDescent="0.25">
      <c r="B67">
        <v>99487</v>
      </c>
      <c r="D67" t="s">
        <v>91</v>
      </c>
      <c r="I67" s="12" t="str" cm="1">
        <f t="array" ref="I67" xml:space="preserve">
IFERROR(
    _xlfn.XLOOKUP(LEFT(TRIM(Summary8[[#This Row],[HCPCS Code]]),5),LEFT(TRIM(_xlfn.CHOOSECOLS(_xlfn._xlws.FILTER(#REF!,#REF!="N"),2)),5),VALUE(_xlfn.CHOOSECOLS(_xlfn._xlws.FILTER(#REF!,#REF!="N"),5))),
IFERROR(
    _xlfn.XLOOKUP(LEFT(TRIM(Summary8[[#This Row],[HCPCS Code]]),5),LEFT(TRIM(#REF!),5),VALUE(#REF!)),
    "")
)</f>
        <v/>
      </c>
      <c r="J67" s="15" t="str" cm="1">
        <f t="array" ref="J67" xml:space="preserve">
IFERROR(
    _xlfn.XLOOKUP(LEFT(TRIM(Summary8[[#This Row],[HCPCS Code]]),5),LEFT(TRIM(_xlfn.CHOOSECOLS(_xlfn._xlws.FILTER(#REF!,#REF!="N"),2)),5),VALUE(_xlfn.CHOOSECOLS(_xlfn._xlws.FILTER(#REF!,#REF!="N"),6))),
IFERROR(
    _xlfn.XLOOKUP(LEFT(TRIM(Summary8[[#This Row],[HCPCS Code]]),5),LEFT(TRIM(#REF!),5),VALUE(#REF!)),
    "")
)</f>
        <v/>
      </c>
      <c r="K67" s="13"/>
      <c r="L67"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68" spans="2:13" x14ac:dyDescent="0.25">
      <c r="B68">
        <v>99489</v>
      </c>
      <c r="D68" t="s">
        <v>91</v>
      </c>
      <c r="I68" s="12" t="str" cm="1">
        <f t="array" ref="I68" xml:space="preserve">
IFERROR(
    _xlfn.XLOOKUP(LEFT(TRIM(Summary8[[#This Row],[HCPCS Code]]),5),LEFT(TRIM(_xlfn.CHOOSECOLS(_xlfn._xlws.FILTER(#REF!,#REF!="N"),2)),5),VALUE(_xlfn.CHOOSECOLS(_xlfn._xlws.FILTER(#REF!,#REF!="N"),5))),
IFERROR(
    _xlfn.XLOOKUP(LEFT(TRIM(Summary8[[#This Row],[HCPCS Code]]),5),LEFT(TRIM(#REF!),5),VALUE(#REF!)),
    "")
)</f>
        <v/>
      </c>
      <c r="J68" s="15" t="str" cm="1">
        <f t="array" ref="J68" xml:space="preserve">
IFERROR(
    _xlfn.XLOOKUP(LEFT(TRIM(Summary8[[#This Row],[HCPCS Code]]),5),LEFT(TRIM(_xlfn.CHOOSECOLS(_xlfn._xlws.FILTER(#REF!,#REF!="N"),2)),5),VALUE(_xlfn.CHOOSECOLS(_xlfn._xlws.FILTER(#REF!,#REF!="N"),6))),
IFERROR(
    _xlfn.XLOOKUP(LEFT(TRIM(Summary8[[#This Row],[HCPCS Code]]),5),LEFT(TRIM(#REF!),5),VALUE(#REF!)),
    "")
)</f>
        <v/>
      </c>
      <c r="K68" s="13"/>
      <c r="L68"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69" spans="2:13" x14ac:dyDescent="0.25">
      <c r="B69">
        <v>99490</v>
      </c>
      <c r="D69" t="s">
        <v>91</v>
      </c>
      <c r="E69" t="s">
        <v>91</v>
      </c>
      <c r="F69" t="s">
        <v>91</v>
      </c>
      <c r="I69" s="12" t="str" cm="1">
        <f t="array" ref="I69" xml:space="preserve">
IFERROR(
    _xlfn.XLOOKUP(LEFT(TRIM(Summary8[[#This Row],[HCPCS Code]]),5),LEFT(TRIM(_xlfn.CHOOSECOLS(_xlfn._xlws.FILTER(#REF!,#REF!="N"),2)),5),VALUE(_xlfn.CHOOSECOLS(_xlfn._xlws.FILTER(#REF!,#REF!="N"),5))),
IFERROR(
    _xlfn.XLOOKUP(LEFT(TRIM(Summary8[[#This Row],[HCPCS Code]]),5),LEFT(TRIM(#REF!),5),VALUE(#REF!)),
    "")
)</f>
        <v/>
      </c>
      <c r="J69" s="15" t="str" cm="1">
        <f t="array" ref="J69" xml:space="preserve">
IFERROR(
    _xlfn.XLOOKUP(LEFT(TRIM(Summary8[[#This Row],[HCPCS Code]]),5),LEFT(TRIM(_xlfn.CHOOSECOLS(_xlfn._xlws.FILTER(#REF!,#REF!="N"),2)),5),VALUE(_xlfn.CHOOSECOLS(_xlfn._xlws.FILTER(#REF!,#REF!="N"),6))),
IFERROR(
    _xlfn.XLOOKUP(LEFT(TRIM(Summary8[[#This Row],[HCPCS Code]]),5),LEFT(TRIM(#REF!),5),VALUE(#REF!)),
    "")
)</f>
        <v/>
      </c>
      <c r="K69" s="13"/>
      <c r="L69"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70" spans="2:13" x14ac:dyDescent="0.25">
      <c r="B70">
        <v>99491</v>
      </c>
      <c r="D70" t="s">
        <v>91</v>
      </c>
      <c r="E70" t="s">
        <v>91</v>
      </c>
      <c r="F70" t="s">
        <v>91</v>
      </c>
      <c r="I70" s="12" t="str" cm="1">
        <f t="array" ref="I70" xml:space="preserve">
IFERROR(
    _xlfn.XLOOKUP(LEFT(TRIM(Summary8[[#This Row],[HCPCS Code]]),5),LEFT(TRIM(_xlfn.CHOOSECOLS(_xlfn._xlws.FILTER(#REF!,#REF!="N"),2)),5),VALUE(_xlfn.CHOOSECOLS(_xlfn._xlws.FILTER(#REF!,#REF!="N"),5))),
IFERROR(
    _xlfn.XLOOKUP(LEFT(TRIM(Summary8[[#This Row],[HCPCS Code]]),5),LEFT(TRIM(#REF!),5),VALUE(#REF!)),
    "")
)</f>
        <v/>
      </c>
      <c r="J70" s="15" t="str" cm="1">
        <f t="array" ref="J70" xml:space="preserve">
IFERROR(
    _xlfn.XLOOKUP(LEFT(TRIM(Summary8[[#This Row],[HCPCS Code]]),5),LEFT(TRIM(_xlfn.CHOOSECOLS(_xlfn._xlws.FILTER(#REF!,#REF!="N"),2)),5),VALUE(_xlfn.CHOOSECOLS(_xlfn._xlws.FILTER(#REF!,#REF!="N"),6))),
IFERROR(
    _xlfn.XLOOKUP(LEFT(TRIM(Summary8[[#This Row],[HCPCS Code]]),5),LEFT(TRIM(#REF!),5),VALUE(#REF!)),
    "")
)</f>
        <v/>
      </c>
      <c r="K70" s="13"/>
      <c r="L70"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71" spans="2:13" x14ac:dyDescent="0.25">
      <c r="B71">
        <v>99492</v>
      </c>
      <c r="D71" t="s">
        <v>91</v>
      </c>
      <c r="E71" t="s">
        <v>91</v>
      </c>
      <c r="F71" t="s">
        <v>91</v>
      </c>
      <c r="I71" s="12" t="str" cm="1">
        <f t="array" ref="I71" xml:space="preserve">
IFERROR(
    _xlfn.XLOOKUP(LEFT(TRIM(Summary8[[#This Row],[HCPCS Code]]),5),LEFT(TRIM(_xlfn.CHOOSECOLS(_xlfn._xlws.FILTER(#REF!,#REF!="N"),2)),5),VALUE(_xlfn.CHOOSECOLS(_xlfn._xlws.FILTER(#REF!,#REF!="N"),5))),
IFERROR(
    _xlfn.XLOOKUP(LEFT(TRIM(Summary8[[#This Row],[HCPCS Code]]),5),LEFT(TRIM(#REF!),5),VALUE(#REF!)),
    "")
)</f>
        <v/>
      </c>
      <c r="J71" s="15" t="str" cm="1">
        <f t="array" ref="J71" xml:space="preserve">
IFERROR(
    _xlfn.XLOOKUP(LEFT(TRIM(Summary8[[#This Row],[HCPCS Code]]),5),LEFT(TRIM(_xlfn.CHOOSECOLS(_xlfn._xlws.FILTER(#REF!,#REF!="N"),2)),5),VALUE(_xlfn.CHOOSECOLS(_xlfn._xlws.FILTER(#REF!,#REF!="N"),6))),
IFERROR(
    _xlfn.XLOOKUP(LEFT(TRIM(Summary8[[#This Row],[HCPCS Code]]),5),LEFT(TRIM(#REF!),5),VALUE(#REF!)),
    "")
)</f>
        <v/>
      </c>
      <c r="K71" s="13"/>
      <c r="L71"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72" spans="2:13" x14ac:dyDescent="0.25">
      <c r="B72">
        <v>99493</v>
      </c>
      <c r="D72" t="s">
        <v>91</v>
      </c>
      <c r="E72" t="s">
        <v>91</v>
      </c>
      <c r="F72" t="s">
        <v>91</v>
      </c>
      <c r="I72" s="12" t="str" cm="1">
        <f t="array" ref="I72" xml:space="preserve">
IFERROR(
    _xlfn.XLOOKUP(LEFT(TRIM(Summary8[[#This Row],[HCPCS Code]]),5),LEFT(TRIM(_xlfn.CHOOSECOLS(_xlfn._xlws.FILTER(#REF!,#REF!="N"),2)),5),VALUE(_xlfn.CHOOSECOLS(_xlfn._xlws.FILTER(#REF!,#REF!="N"),5))),
IFERROR(
    _xlfn.XLOOKUP(LEFT(TRIM(Summary8[[#This Row],[HCPCS Code]]),5),LEFT(TRIM(#REF!),5),VALUE(#REF!)),
    "")
)</f>
        <v/>
      </c>
      <c r="J72" s="15" t="str" cm="1">
        <f t="array" ref="J72" xml:space="preserve">
IFERROR(
    _xlfn.XLOOKUP(LEFT(TRIM(Summary8[[#This Row],[HCPCS Code]]),5),LEFT(TRIM(_xlfn.CHOOSECOLS(_xlfn._xlws.FILTER(#REF!,#REF!="N"),2)),5),VALUE(_xlfn.CHOOSECOLS(_xlfn._xlws.FILTER(#REF!,#REF!="N"),6))),
IFERROR(
    _xlfn.XLOOKUP(LEFT(TRIM(Summary8[[#This Row],[HCPCS Code]]),5),LEFT(TRIM(#REF!),5),VALUE(#REF!)),
    "")
)</f>
        <v/>
      </c>
      <c r="K72" s="13"/>
      <c r="L72"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73" spans="2:13" x14ac:dyDescent="0.25">
      <c r="B73">
        <v>99494</v>
      </c>
      <c r="D73" t="s">
        <v>91</v>
      </c>
      <c r="E73" t="s">
        <v>91</v>
      </c>
      <c r="F73" t="s">
        <v>91</v>
      </c>
      <c r="I73" s="12" t="str" cm="1">
        <f t="array" ref="I73" xml:space="preserve">
IFERROR(
    _xlfn.XLOOKUP(LEFT(TRIM(Summary8[[#This Row],[HCPCS Code]]),5),LEFT(TRIM(_xlfn.CHOOSECOLS(_xlfn._xlws.FILTER(#REF!,#REF!="N"),2)),5),VALUE(_xlfn.CHOOSECOLS(_xlfn._xlws.FILTER(#REF!,#REF!="N"),5))),
IFERROR(
    _xlfn.XLOOKUP(LEFT(TRIM(Summary8[[#This Row],[HCPCS Code]]),5),LEFT(TRIM(#REF!),5),VALUE(#REF!)),
    "")
)</f>
        <v/>
      </c>
      <c r="J73" s="15" t="str" cm="1">
        <f t="array" ref="J73" xml:space="preserve">
IFERROR(
    _xlfn.XLOOKUP(LEFT(TRIM(Summary8[[#This Row],[HCPCS Code]]),5),LEFT(TRIM(_xlfn.CHOOSECOLS(_xlfn._xlws.FILTER(#REF!,#REF!="N"),2)),5),VALUE(_xlfn.CHOOSECOLS(_xlfn._xlws.FILTER(#REF!,#REF!="N"),6))),
IFERROR(
    _xlfn.XLOOKUP(LEFT(TRIM(Summary8[[#This Row],[HCPCS Code]]),5),LEFT(TRIM(#REF!),5),VALUE(#REF!)),
    "")
)</f>
        <v/>
      </c>
      <c r="K73" s="13"/>
      <c r="L73"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74" spans="2:13" x14ac:dyDescent="0.25">
      <c r="B74">
        <v>99495</v>
      </c>
      <c r="D74" t="s">
        <v>91</v>
      </c>
      <c r="I74" s="12" t="str" cm="1">
        <f t="array" ref="I74" xml:space="preserve">
IFERROR(
    _xlfn.XLOOKUP(LEFT(TRIM(Summary8[[#This Row],[HCPCS Code]]),5),LEFT(TRIM(_xlfn.CHOOSECOLS(_xlfn._xlws.FILTER(#REF!,#REF!="N"),2)),5),VALUE(_xlfn.CHOOSECOLS(_xlfn._xlws.FILTER(#REF!,#REF!="N"),5))),
IFERROR(
    _xlfn.XLOOKUP(LEFT(TRIM(Summary8[[#This Row],[HCPCS Code]]),5),LEFT(TRIM(#REF!),5),VALUE(#REF!)),
    "")
)</f>
        <v/>
      </c>
      <c r="J74" s="15" t="str" cm="1">
        <f t="array" ref="J74" xml:space="preserve">
IFERROR(
    _xlfn.XLOOKUP(LEFT(TRIM(Summary8[[#This Row],[HCPCS Code]]),5),LEFT(TRIM(_xlfn.CHOOSECOLS(_xlfn._xlws.FILTER(#REF!,#REF!="N"),2)),5),VALUE(_xlfn.CHOOSECOLS(_xlfn._xlws.FILTER(#REF!,#REF!="N"),6))),
IFERROR(
    _xlfn.XLOOKUP(LEFT(TRIM(Summary8[[#This Row],[HCPCS Code]]),5),LEFT(TRIM(#REF!),5),VALUE(#REF!)),
    "")
)</f>
        <v/>
      </c>
      <c r="K74" s="13"/>
      <c r="L74"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75" spans="2:13" x14ac:dyDescent="0.25">
      <c r="B75">
        <v>99496</v>
      </c>
      <c r="D75" t="s">
        <v>91</v>
      </c>
      <c r="I75" s="12" t="str" cm="1">
        <f t="array" ref="I75" xml:space="preserve">
IFERROR(
    _xlfn.XLOOKUP(LEFT(TRIM(Summary8[[#This Row],[HCPCS Code]]),5),LEFT(TRIM(_xlfn.CHOOSECOLS(_xlfn._xlws.FILTER(#REF!,#REF!="N"),2)),5),VALUE(_xlfn.CHOOSECOLS(_xlfn._xlws.FILTER(#REF!,#REF!="N"),5))),
IFERROR(
    _xlfn.XLOOKUP(LEFT(TRIM(Summary8[[#This Row],[HCPCS Code]]),5),LEFT(TRIM(#REF!),5),VALUE(#REF!)),
    "")
)</f>
        <v/>
      </c>
      <c r="J75" s="15" t="str" cm="1">
        <f t="array" ref="J75" xml:space="preserve">
IFERROR(
    _xlfn.XLOOKUP(LEFT(TRIM(Summary8[[#This Row],[HCPCS Code]]),5),LEFT(TRIM(_xlfn.CHOOSECOLS(_xlfn._xlws.FILTER(#REF!,#REF!="N"),2)),5),VALUE(_xlfn.CHOOSECOLS(_xlfn._xlws.FILTER(#REF!,#REF!="N"),6))),
IFERROR(
    _xlfn.XLOOKUP(LEFT(TRIM(Summary8[[#This Row],[HCPCS Code]]),5),LEFT(TRIM(#REF!),5),VALUE(#REF!)),
    "")
)</f>
        <v/>
      </c>
      <c r="K75" s="13"/>
      <c r="L75"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76" spans="2:13" x14ac:dyDescent="0.25">
      <c r="B76">
        <v>99497</v>
      </c>
      <c r="D76" t="s">
        <v>91</v>
      </c>
      <c r="I76" s="12" t="str" cm="1">
        <f t="array" ref="I76" xml:space="preserve">
IFERROR(
    _xlfn.XLOOKUP(LEFT(TRIM(Summary8[[#This Row],[HCPCS Code]]),5),LEFT(TRIM(_xlfn.CHOOSECOLS(_xlfn._xlws.FILTER(#REF!,#REF!="N"),2)),5),VALUE(_xlfn.CHOOSECOLS(_xlfn._xlws.FILTER(#REF!,#REF!="N"),5))),
IFERROR(
    _xlfn.XLOOKUP(LEFT(TRIM(Summary8[[#This Row],[HCPCS Code]]),5),LEFT(TRIM(#REF!),5),VALUE(#REF!)),
    "")
)</f>
        <v/>
      </c>
      <c r="J76" s="15" t="str" cm="1">
        <f t="array" ref="J76" xml:space="preserve">
IFERROR(
    _xlfn.XLOOKUP(LEFT(TRIM(Summary8[[#This Row],[HCPCS Code]]),5),LEFT(TRIM(_xlfn.CHOOSECOLS(_xlfn._xlws.FILTER(#REF!,#REF!="N"),2)),5),VALUE(_xlfn.CHOOSECOLS(_xlfn._xlws.FILTER(#REF!,#REF!="N"),6))),
IFERROR(
    _xlfn.XLOOKUP(LEFT(TRIM(Summary8[[#This Row],[HCPCS Code]]),5),LEFT(TRIM(#REF!),5),VALUE(#REF!)),
    "")
)</f>
        <v/>
      </c>
      <c r="K76" s="13"/>
      <c r="L76"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77" spans="2:13" x14ac:dyDescent="0.25">
      <c r="B77">
        <v>99498</v>
      </c>
      <c r="D77" t="s">
        <v>91</v>
      </c>
      <c r="I77" s="12" t="str" cm="1">
        <f t="array" ref="I77" xml:space="preserve">
IFERROR(
    _xlfn.XLOOKUP(LEFT(TRIM(Summary8[[#This Row],[HCPCS Code]]),5),LEFT(TRIM(_xlfn.CHOOSECOLS(_xlfn._xlws.FILTER(#REF!,#REF!="N"),2)),5),VALUE(_xlfn.CHOOSECOLS(_xlfn._xlws.FILTER(#REF!,#REF!="N"),5))),
IFERROR(
    _xlfn.XLOOKUP(LEFT(TRIM(Summary8[[#This Row],[HCPCS Code]]),5),LEFT(TRIM(#REF!),5),VALUE(#REF!)),
    "")
)</f>
        <v/>
      </c>
      <c r="J77" s="15" t="str" cm="1">
        <f t="array" ref="J77" xml:space="preserve">
IFERROR(
    _xlfn.XLOOKUP(LEFT(TRIM(Summary8[[#This Row],[HCPCS Code]]),5),LEFT(TRIM(_xlfn.CHOOSECOLS(_xlfn._xlws.FILTER(#REF!,#REF!="N"),2)),5),VALUE(_xlfn.CHOOSECOLS(_xlfn._xlws.FILTER(#REF!,#REF!="N"),6))),
IFERROR(
    _xlfn.XLOOKUP(LEFT(TRIM(Summary8[[#This Row],[HCPCS Code]]),5),LEFT(TRIM(#REF!),5),VALUE(#REF!)),
    "")
)</f>
        <v/>
      </c>
      <c r="K77" s="14"/>
      <c r="L77" s="9" t="str">
        <f>IFERROR((ABS(Summary8[[#This Row],[Base Medicaid Fee-for-Service Fee Schedule Payment Rates2]]-Summary8[[#This Row],[Minimum CA Locality Medicare Non-Facility Payment Rates3,4]]))/AVERAGE(Summary8[[#This Row],[Minimum CA Locality Medicare Non-Facility Payment Rates3,4]],Summary8[[#This Row],[Base Medicaid Fee-for-Service Fee Schedule Payment Rates2]]),"")</f>
        <v/>
      </c>
    </row>
    <row r="78" spans="2:13" x14ac:dyDescent="0.25">
      <c r="I78" s="10"/>
      <c r="J78" s="10"/>
      <c r="K78" s="10"/>
      <c r="M78" s="3"/>
    </row>
    <row r="79" spans="2:13" x14ac:dyDescent="0.25">
      <c r="B79" s="2" t="s">
        <v>2</v>
      </c>
    </row>
    <row r="80" spans="2:13" ht="16.5" x14ac:dyDescent="0.25">
      <c r="B80" s="4" t="s">
        <v>98</v>
      </c>
    </row>
    <row r="81" spans="2:2" ht="16.5" x14ac:dyDescent="0.25">
      <c r="B81" s="1" t="s">
        <v>99</v>
      </c>
    </row>
    <row r="82" spans="2:2" ht="16.5" x14ac:dyDescent="0.25">
      <c r="B82" s="1" t="s">
        <v>100</v>
      </c>
    </row>
    <row r="83" spans="2:2" ht="16.5" x14ac:dyDescent="0.25">
      <c r="B83" s="1" t="s">
        <v>101</v>
      </c>
    </row>
    <row r="84" spans="2:2" ht="16.5" x14ac:dyDescent="0.25">
      <c r="B84" t="s">
        <v>102</v>
      </c>
    </row>
  </sheetData>
  <phoneticPr fontId="10" type="noConversion"/>
  <hyperlinks>
    <hyperlink ref="B81" r:id="rId1" display="Medi-Cal Fee Schedule 7/15/2025" xr:uid="{E9DF45FB-D055-438B-8846-29799E672FFF}"/>
    <hyperlink ref="B80" r:id="rId2" display="1TRI Fee Schedule 2/7/2025" xr:uid="{7D5CAEEB-6E53-4999-BE78-5D002A5585DD}"/>
    <hyperlink ref="B83" r:id="rId3" display="580% of 2025 CA Minimum Locality Rate is calculated based on RVU + GPCI data from CMS 'RVU25C' imported 7/1/2025." xr:uid="{3A9B42EF-12D6-4AAF-A3DC-9A4720AAF821}"/>
    <hyperlink ref="B82" r:id="rId4" display="3Per CA's &quot;Page One&quot; State Plan Authority, Medi-Cal rates are generally set based on 80% of the CA Minimum Locality Medicare Rate. " xr:uid="{13F8D01B-AFF4-476A-AA78-5DB7834D27F0}"/>
  </hyperlinks>
  <pageMargins left="0.7" right="0.7" top="0.75" bottom="0.75" header="0.3" footer="0.3"/>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umber xmlns="43f00a5d-55c4-41d3-b741-631800661bd5" xsi:nil="true"/>
    <Notes xmlns="43f00a5d-55c4-41d3-b741-631800661bd5" xsi:nil="true"/>
    <lcf76f155ced4ddcb4097134ff3c332f xmlns="43f00a5d-55c4-41d3-b741-631800661bd5">
      <Terms xmlns="http://schemas.microsoft.com/office/infopath/2007/PartnerControls"/>
    </lcf76f155ced4ddcb4097134ff3c332f>
    <To_x002d_From xmlns="43f00a5d-55c4-41d3-b741-631800661bd5" xsi:nil="true"/>
    <Status xmlns="43f00a5d-55c4-41d3-b741-631800661bd5" xsi:nil="true"/>
    <Analyst xmlns="43f00a5d-55c4-41d3-b741-631800661bd5">
      <UserInfo>
        <DisplayName/>
        <AccountId xsi:nil="true"/>
        <AccountType/>
      </UserInfo>
    </Analyst>
    <Stats xmlns="43f00a5d-55c4-41d3-b741-631800661bd5" xsi:nil="true"/>
    <EstimateSeason xmlns="43f00a5d-55c4-41d3-b741-631800661bd5" xsi:nil="true"/>
    <CurrentProjects xmlns="43f00a5d-55c4-41d3-b741-631800661bd5" xsi:nil="true"/>
    <Contact xmlns="43f00a5d-55c4-41d3-b741-631800661bd5">
      <UserInfo>
        <DisplayName/>
        <AccountId xsi:nil="true"/>
        <AccountType/>
      </UserInfo>
    </Contact>
    <TaxCatchAll xmlns="f3a69106-fb92-4d29-9181-f6efe780d3d9" xsi:nil="true"/>
    <_ip_UnifiedCompliancePolicyUIAction xmlns="http://schemas.microsoft.com/sharepoint/v3" xsi:nil="true"/>
    <_ip_UnifiedCompliancePolicyProperties xmlns="http://schemas.microsoft.com/sharepoint/v3" xsi:nil="true"/>
  </documentManagement>
</p:properties>
</file>

<file path=customXml/item3.xml>��< ? x m l   v e r s i o n = " 1 . 0 "   e n c o d i n g = " u t f - 1 6 " ? > < D a t a M a s h u p   s q m i d = " 5 3 5 a 6 1 f 9 - c c 0 d - 4 b e 3 - 8 e 4 3 - 1 1 5 b 2 3 4 7 8 0 2 9 "   x m l n s = " h t t p : / / s c h e m a s . m i c r o s o f t . c o m / D a t a M a s h u p " > A A A A A B Q D A A B Q S w M E F A A C A A g A 3 G 3 X X M h K X I y k A A A A 9 g A A A B I A H A B D b 2 5 m a W c v U G F j a 2 F n Z S 5 4 b W w g o h g A K K A U A A A A A A A A A A A A A A A A A A A A A A A A A A A A h Y 8 x D o I w G I W v Q r r T F t R A y E 8 Z X C U x I R r X p l R o h G J o s d z N w S N 5 B T G K u j m + 7 3 3 D e / f r D b K x b b y L 7 I 3 q d I o C T J E n t e h K p a s U D f b o x y h j s O X i x C v p T b I 2 y W j K F N X W n h N C n H P Y L X D X V y S k N C C H f F O I W r Y c f W T 1 X / a V N p Z r I R G D / W s M C 3 G w W u I o i j E F M k P I l f 4 K 4 b T 3 2 f 5 A W A + N H X r J p P Z 3 B Z A 5 A n l / Y A 9 Q S w M E F A A C A A g A 3 G 3 X 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x t 1 1 w o i k e 4 D g A A A B E A A A A T A B w A R m 9 y b X V s Y X M v U 2 V j d G l v b j E u b S C i G A A o o B Q A A A A A A A A A A A A A A A A A A A A A A A A A A A A r T k 0 u y c z P U w i G 0 I b W A F B L A Q I t A B Q A A g A I A N x t 1 1 z I S l y M p A A A A P Y A A A A S A A A A A A A A A A A A A A A A A A A A A A B D b 2 5 m a W c v U G F j a 2 F n Z S 5 4 b W x Q S w E C L Q A U A A I A C A D c b d d c D 8 r p q 6 Q A A A D p A A A A E w A A A A A A A A A A A A A A A A D w A A A A W 0 N v b n R l b n R f V H l w Z X N d L n h t b F B L A Q I t A B Q A A g A I A N x t 1 1 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7 5 9 8 j A C k x T o 9 0 e 0 C 9 F t s 6 A A A A A A I A A A A A A A N m A A D A A A A A E A A A A H s 4 E r z I v Y f y V U 1 I z A O S i F k A A A A A B I A A A K A A A A A Q A A A A u s H h Z E w v I j 4 x h p W U O m c 8 j F A A A A B T k j w W D n T G 8 n H j n Z 4 O R K A p j Y H c i C l D O 9 N d C V P 6 0 c w + q p S T Y C m v s M B 5 G V e / 5 b m H m i G / D B I x f U 2 f 5 S c 3 e Z t U u Y k Q J G 0 7 D z x n R x a D W J 6 V R u a 6 n B Q A A A C 9 q H i s m 9 T 3 K i O l U J 3 5 w a S i C w d K K A = = < / D a t a M a s h u p > 
</file>

<file path=customXml/item4.xml><?xml version="1.0" encoding="utf-8"?>
<ct:contentTypeSchema xmlns:ct="http://schemas.microsoft.com/office/2006/metadata/contentType" xmlns:ma="http://schemas.microsoft.com/office/2006/metadata/properties/metaAttributes" ct:_="" ma:_="" ma:contentTypeName="Document" ma:contentTypeID="0x010100C5A746553B17F24BBD5AC905186379EC" ma:contentTypeVersion="29" ma:contentTypeDescription="Create a new document." ma:contentTypeScope="" ma:versionID="8c8363a6a03b5c51d47d3d851a31cd77">
  <xsd:schema xmlns:xsd="http://www.w3.org/2001/XMLSchema" xmlns:xs="http://www.w3.org/2001/XMLSchema" xmlns:p="http://schemas.microsoft.com/office/2006/metadata/properties" xmlns:ns1="http://schemas.microsoft.com/sharepoint/v3" xmlns:ns2="43f00a5d-55c4-41d3-b741-631800661bd5" xmlns:ns3="f3a69106-fb92-4d29-9181-f6efe780d3d9" targetNamespace="http://schemas.microsoft.com/office/2006/metadata/properties" ma:root="true" ma:fieldsID="df47a39e0e15e0f5074975b0d77c4162" ns1:_="" ns2:_="" ns3:_="">
    <xsd:import namespace="http://schemas.microsoft.com/sharepoint/v3"/>
    <xsd:import namespace="43f00a5d-55c4-41d3-b741-631800661bd5"/>
    <xsd:import namespace="f3a69106-fb92-4d29-9181-f6efe780d3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Statu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OCR" minOccurs="0"/>
                <xsd:element ref="ns2:CurrentProjects" minOccurs="0"/>
                <xsd:element ref="ns2:Analyst" minOccurs="0"/>
                <xsd:element ref="ns2:Number" minOccurs="0"/>
                <xsd:element ref="ns2:MediaServiceDateTaken" minOccurs="0"/>
                <xsd:element ref="ns2:MediaLengthInSeconds" minOccurs="0"/>
                <xsd:element ref="ns2:MediaServiceSearchProperties" minOccurs="0"/>
                <xsd:element ref="ns2:To_x002d_From" minOccurs="0"/>
                <xsd:element ref="ns2:Stats" minOccurs="0"/>
                <xsd:element ref="ns2:MediaServiceLocation" minOccurs="0"/>
                <xsd:element ref="ns2:Contact" minOccurs="0"/>
                <xsd:element ref="ns2:Notes" minOccurs="0"/>
                <xsd:element ref="ns2:EstimateSeason"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3" nillable="true" ma:displayName="Unified Compliance Policy Properties" ma:hidden="true" ma:internalName="_ip_UnifiedCompliancePolicyProperties">
      <xsd:simpleType>
        <xsd:restriction base="dms:Note"/>
      </xsd:simpleType>
    </xsd:element>
    <xsd:element name="_ip_UnifiedCompliancePolicyUIAction" ma:index="3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f00a5d-55c4-41d3-b741-631800661b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Status" ma:index="12" nillable="true" ma:displayName="Status" ma:format="Dropdown" ma:internalName="Status">
      <xsd:simpleType>
        <xsd:restriction base="dms:Text">
          <xsd:maxLength value="255"/>
        </xsd:restrictio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8f3cf5a-d37e-4cd5-8b80-693f0056fec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CurrentProjects" ma:index="20" nillable="true" ma:displayName="Current Projects" ma:description="Allows you to quick filter items you are working on" ma:format="RadioButtons" ma:internalName="CurrentProjects">
      <xsd:simpleType>
        <xsd:union memberTypes="dms:Text">
          <xsd:simpleType>
            <xsd:restriction base="dms:Choice">
              <xsd:enumeration value="Priority Ongoing"/>
              <xsd:enumeration value="Ongoing"/>
              <xsd:enumeration value="On Hold"/>
            </xsd:restriction>
          </xsd:simpleType>
        </xsd:union>
      </xsd:simpleType>
    </xsd:element>
    <xsd:element name="Analyst" ma:index="21" nillable="true" ma:displayName="Analyst" ma:description="Main contact" ma:format="Dropdown" ma:list="UserInfo" ma:SharePointGroup="0" ma:internalName="Analyst">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umber" ma:index="22" nillable="true" ma:displayName="Number" ma:format="Dropdown" ma:internalName="Number" ma:percentage="FALSE">
      <xsd:simpleType>
        <xsd:restriction base="dms:Number"/>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To_x002d_From" ma:index="26" nillable="true" ma:displayName="To - From" ma:description="This will indicate the sender and receiver of each email. Only emails that originated by FFS will be included in PRA request" ma:format="Dropdown" ma:internalName="To_x002d_From">
      <xsd:simpleType>
        <xsd:union memberTypes="dms:Text">
          <xsd:simpleType>
            <xsd:restriction base="dms:Choice">
              <xsd:enumeration value="FFS to CRDD"/>
              <xsd:enumeration value="FFS to FFS"/>
              <xsd:enumeration value="FFS to SNFD"/>
              <xsd:enumeration value="FFS to CMS"/>
              <xsd:enumeration value="FFS to Provider"/>
              <xsd:enumeration value="FFS to OLS"/>
              <xsd:enumeration value="CRDD (Sender)"/>
              <xsd:enumeration value="SNFD (Sender)"/>
              <xsd:enumeration value="OLS (Sender)"/>
              <xsd:enumeration value="CMS"/>
              <xsd:enumeration value="Private Provider"/>
              <xsd:enumeration value="TPL"/>
            </xsd:restriction>
          </xsd:simpleType>
        </xsd:union>
      </xsd:simpleType>
    </xsd:element>
    <xsd:element name="Stats" ma:index="27" nillable="true" ma:displayName="Status" ma:description="Purpose: Status Guide &#10;&#10;Pending - Information that we are expecting to receive&#10;&#10;In Progress - Division is actively working on the files &#10;&#10;When items is complete, remove the choice tags" ma:format="Dropdown" ma:internalName="Stats">
      <xsd:simpleType>
        <xsd:restriction base="dms:Choice">
          <xsd:enumeration value="Pending"/>
          <xsd:enumeration value="In Progress"/>
          <xsd:enumeration value="Completed"/>
          <xsd:enumeration value="Canceled"/>
          <xsd:enumeration value="OLS Reviewed"/>
        </xsd:restriction>
      </xsd:simpleType>
    </xsd:element>
    <xsd:element name="MediaServiceLocation" ma:index="28" nillable="true" ma:displayName="Location" ma:description="" ma:indexed="true" ma:internalName="MediaServiceLocation" ma:readOnly="true">
      <xsd:simpleType>
        <xsd:restriction base="dms:Text"/>
      </xsd:simpleType>
    </xsd:element>
    <xsd:element name="Contact" ma:index="29" nillable="true" ma:displayName="Contact" ma:format="Dropdown" ma:list="UserInfo" ma:SharePointGroup="0" ma:internalName="Contac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otes" ma:index="30" nillable="true" ma:displayName="Notes" ma:format="Dropdown" ma:internalName="Notes">
      <xsd:simpleType>
        <xsd:restriction base="dms:Text">
          <xsd:maxLength value="255"/>
        </xsd:restriction>
      </xsd:simpleType>
    </xsd:element>
    <xsd:element name="EstimateSeason" ma:index="31" nillable="true" ma:displayName="Estimate Season" ma:format="Dropdown" ma:internalName="EstimateSeason" ma:percentage="FALSE">
      <xsd:simpleType>
        <xsd:restriction base="dms:Number"/>
      </xsd:simple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3a69106-fb92-4d29-9181-f6efe780d3d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7ea24373-ecb0-4f17-9492-bf1c5e6f585c}" ma:internalName="TaxCatchAll" ma:showField="CatchAllData" ma:web="f3a69106-fb92-4d29-9181-f6efe780d3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C8CB0F-F340-498D-8431-D590AE7FB006}">
  <ds:schemaRefs>
    <ds:schemaRef ds:uri="http://schemas.microsoft.com/sharepoint/v3/contenttype/forms"/>
  </ds:schemaRefs>
</ds:datastoreItem>
</file>

<file path=customXml/itemProps2.xml><?xml version="1.0" encoding="utf-8"?>
<ds:datastoreItem xmlns:ds="http://schemas.openxmlformats.org/officeDocument/2006/customXml" ds:itemID="{07B3C0CE-FDAB-41EC-A2CE-8DAEADCD8857}">
  <ds:schemaRefs>
    <ds:schemaRef ds:uri="http://schemas.microsoft.com/office/2006/metadata/properties"/>
    <ds:schemaRef ds:uri="http://schemas.microsoft.com/office/infopath/2007/PartnerControls"/>
    <ds:schemaRef ds:uri="43f00a5d-55c4-41d3-b741-631800661bd5"/>
    <ds:schemaRef ds:uri="f3a69106-fb92-4d29-9181-f6efe780d3d9"/>
    <ds:schemaRef ds:uri="http://schemas.microsoft.com/sharepoint/v3"/>
  </ds:schemaRefs>
</ds:datastoreItem>
</file>

<file path=customXml/itemProps3.xml><?xml version="1.0" encoding="utf-8"?>
<ds:datastoreItem xmlns:ds="http://schemas.openxmlformats.org/officeDocument/2006/customXml" ds:itemID="{7A304C14-030A-4B38-8B51-64F0115600F7}">
  <ds:schemaRefs>
    <ds:schemaRef ds:uri="http://schemas.microsoft.com/DataMashup"/>
  </ds:schemaRefs>
</ds:datastoreItem>
</file>

<file path=customXml/itemProps4.xml><?xml version="1.0" encoding="utf-8"?>
<ds:datastoreItem xmlns:ds="http://schemas.openxmlformats.org/officeDocument/2006/customXml" ds:itemID="{965FD596-6A27-4A80-A82B-38CE40F739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3f00a5d-55c4-41d3-b741-631800661bd5"/>
    <ds:schemaRef ds:uri="f3a69106-fb92-4d29-9181-f6efe780d3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Comparative Payment Rate Analys</vt:lpstr>
      <vt:lpstr>Summary (Alt)</vt:lpstr>
    </vt:vector>
  </TitlesOfParts>
  <Manager/>
  <Company>The MITRE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 EM Code List</dc:title>
  <dc:subject/>
  <dc:creator>Sohini Mahapatra Ph.D.;Mitre1109833@mitre.onmicrosoft.com</dc:creator>
  <cp:keywords/>
  <dc:description/>
  <cp:lastModifiedBy>Larson, Andrea@DHCS</cp:lastModifiedBy>
  <cp:revision/>
  <dcterms:created xsi:type="dcterms:W3CDTF">2025-05-05T18:34:26Z</dcterms:created>
  <dcterms:modified xsi:type="dcterms:W3CDTF">2026-06-26T21:02:56Z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0x010100C5A746553B17F24BBD5AC905186379EC</vt:lpwstr>
  </property>
  <property fmtid="{D5CDD505-2E9C-101B-9397-08002B2CF9AE}" pid="3" name="MediaServiceImageTags">
    <vt:lpwstr/>
  </property>
  <property fmtid="{D5CDD505-2E9C-101B-9397-08002B2CF9AE}" pid="4" name="_dlc_DocIdItemGuid">
    <vt:lpwstr>21457c89-7783-471b-82e6-8c466cdba8ff</vt:lpwstr>
  </property>
</Properties>
</file>