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updateLinks="never" defaultThemeVersion="124226"/>
  <mc:AlternateContent xmlns:mc="http://schemas.openxmlformats.org/markup-compatibility/2006">
    <mc:Choice Requires="x15">
      <x15ac:absPath xmlns:x15ac="http://schemas.microsoft.com/office/spreadsheetml/2010/11/ac" url="C:\Users\westj\Desktop\~xls\"/>
    </mc:Choice>
  </mc:AlternateContent>
  <xr:revisionPtr revIDLastSave="0" documentId="13_ncr:1_{222013C6-3339-4EBE-88B4-D9CC33C55D54}" xr6:coauthVersionLast="45" xr6:coauthVersionMax="45" xr10:uidLastSave="{00000000-0000-0000-0000-000000000000}"/>
  <bookViews>
    <workbookView xWindow="-120" yWindow="-120" windowWidth="20730" windowHeight="11160" tabRatio="889" activeTab="1" xr2:uid="{00000000-000D-0000-FFFF-FFFF00000000}"/>
  </bookViews>
  <sheets>
    <sheet name="Cover Sheet" sheetId="12" r:id="rId1"/>
    <sheet name="Statistical Data Cert" sheetId="1" r:id="rId2"/>
    <sheet name="Worksheet 1 Pg 1" sheetId="2" r:id="rId3"/>
    <sheet name="Worksheet 1 Pg 2" sheetId="4" r:id="rId4"/>
    <sheet name="Worksheet 1A" sheetId="5" r:id="rId5"/>
    <sheet name="Worksheet 1B" sheetId="6" r:id="rId6"/>
    <sheet name="Work Sheet 2" sheetId="8" r:id="rId7"/>
    <sheet name="Work Sheet 3" sheetId="9" r:id="rId8"/>
    <sheet name="Work Sheet 4" sheetId="3" r:id="rId9"/>
    <sheet name="Work Sheet 5" sheetId="11" r:id="rId10"/>
    <sheet name="Work Sheet 6" sheetId="10" r:id="rId11"/>
  </sheets>
  <externalReferences>
    <externalReference r:id="rId12"/>
  </externalReferences>
  <definedNames>
    <definedName name="costcenter">'[1]Worksheet 1 Pg 1'!$L$6:$N$67</definedName>
    <definedName name="_xlnm.Print_Area" localSheetId="0">'Cover Sheet'!$A$1:$F$35</definedName>
    <definedName name="_xlnm.Print_Area" localSheetId="1">'Statistical Data Cert'!$A$4:$K$71</definedName>
    <definedName name="_xlnm.Print_Area" localSheetId="6">'Work Sheet 2'!$A$1:$G$19</definedName>
    <definedName name="_xlnm.Print_Area" localSheetId="2">'Worksheet 1 Pg 1'!$A$1:$I$46</definedName>
    <definedName name="_xlnm.Print_Area" localSheetId="3">'Worksheet 1 Pg 2'!$A$1:$I$48</definedName>
    <definedName name="_xlnm.Print_Area" localSheetId="4">'Worksheet 1A'!$A$1:$I$43</definedName>
    <definedName name="_xlnm.Print_Titles" localSheetId="1">'Statistical Data Cert'!$1:$3</definedName>
  </definedNames>
  <calcPr calcId="191029"/>
</workbook>
</file>

<file path=xl/calcChain.xml><?xml version="1.0" encoding="utf-8"?>
<calcChain xmlns="http://schemas.openxmlformats.org/spreadsheetml/2006/main">
  <c r="D17" i="10" l="1"/>
  <c r="D16" i="10"/>
  <c r="D15" i="10"/>
  <c r="C17" i="10"/>
  <c r="F17" i="10" s="1"/>
  <c r="C16" i="10"/>
  <c r="C15" i="10"/>
  <c r="D32" i="10"/>
  <c r="C32" i="10"/>
  <c r="D29" i="10"/>
  <c r="C29" i="10"/>
  <c r="D28" i="10"/>
  <c r="G28" i="10" s="1"/>
  <c r="C28" i="10"/>
  <c r="D27" i="10"/>
  <c r="C27" i="10"/>
  <c r="D26" i="10"/>
  <c r="G26" i="10" s="1"/>
  <c r="C26" i="10"/>
  <c r="D25" i="10"/>
  <c r="C25" i="10"/>
  <c r="D24" i="10"/>
  <c r="G24" i="10" s="1"/>
  <c r="C24" i="10"/>
  <c r="D23" i="10"/>
  <c r="C23" i="10"/>
  <c r="D22" i="10"/>
  <c r="G22" i="10" s="1"/>
  <c r="C22" i="10"/>
  <c r="D21" i="10"/>
  <c r="C21" i="10"/>
  <c r="D20" i="10"/>
  <c r="G20" i="10" s="1"/>
  <c r="C20" i="10"/>
  <c r="D19" i="10"/>
  <c r="C19" i="10"/>
  <c r="D13" i="10"/>
  <c r="C13" i="10"/>
  <c r="F13" i="10" s="1"/>
  <c r="D12" i="10"/>
  <c r="C12" i="10"/>
  <c r="G30" i="10"/>
  <c r="H42" i="2"/>
  <c r="H44" i="2" s="1"/>
  <c r="F42" i="2"/>
  <c r="D42" i="2"/>
  <c r="C42" i="2"/>
  <c r="E40" i="2"/>
  <c r="G40" i="2" s="1"/>
  <c r="I40" i="2" s="1"/>
  <c r="H39" i="4"/>
  <c r="F39" i="4"/>
  <c r="D39" i="4"/>
  <c r="C39" i="4"/>
  <c r="E38" i="4"/>
  <c r="G38" i="4"/>
  <c r="I38" i="4" s="1"/>
  <c r="E24" i="4"/>
  <c r="G24" i="4"/>
  <c r="I24" i="4" s="1"/>
  <c r="E41" i="2"/>
  <c r="G41" i="2" s="1"/>
  <c r="I41" i="2" s="1"/>
  <c r="E39" i="2"/>
  <c r="G39" i="2" s="1"/>
  <c r="I39" i="2" s="1"/>
  <c r="E38" i="2"/>
  <c r="G38" i="2" s="1"/>
  <c r="I38" i="2" s="1"/>
  <c r="E25" i="2"/>
  <c r="G25" i="2"/>
  <c r="I25" i="2"/>
  <c r="E24" i="2"/>
  <c r="G24" i="2" s="1"/>
  <c r="I24" i="2" s="1"/>
  <c r="E23" i="2"/>
  <c r="G23" i="2" s="1"/>
  <c r="I23" i="2" s="1"/>
  <c r="E22" i="2"/>
  <c r="G22" i="2"/>
  <c r="I22" i="2" s="1"/>
  <c r="E21" i="2"/>
  <c r="G21" i="2"/>
  <c r="I21" i="2"/>
  <c r="E20" i="2"/>
  <c r="G20" i="2" s="1"/>
  <c r="I20" i="2" s="1"/>
  <c r="F16" i="10"/>
  <c r="F6" i="6"/>
  <c r="D6" i="6"/>
  <c r="B25" i="12"/>
  <c r="B23" i="12"/>
  <c r="B21" i="12"/>
  <c r="B6" i="10"/>
  <c r="B4" i="10"/>
  <c r="B6" i="11"/>
  <c r="B4" i="11"/>
  <c r="B7" i="3"/>
  <c r="B5" i="3"/>
  <c r="B6" i="9"/>
  <c r="B4" i="9"/>
  <c r="B5" i="8"/>
  <c r="B3" i="8"/>
  <c r="B6" i="6"/>
  <c r="B4" i="6"/>
  <c r="B7" i="5"/>
  <c r="B5" i="5"/>
  <c r="B7" i="4"/>
  <c r="B5" i="4"/>
  <c r="F6" i="10"/>
  <c r="D6" i="10"/>
  <c r="E6" i="11"/>
  <c r="C6" i="11"/>
  <c r="F7" i="3"/>
  <c r="D7" i="3"/>
  <c r="E6" i="9"/>
  <c r="D6" i="9"/>
  <c r="F5" i="8"/>
  <c r="D5" i="8"/>
  <c r="F7" i="5"/>
  <c r="D7" i="5"/>
  <c r="F7" i="4"/>
  <c r="D7" i="4"/>
  <c r="E14" i="2"/>
  <c r="G14" i="2" s="1"/>
  <c r="E15" i="2"/>
  <c r="G15" i="2"/>
  <c r="I15" i="2" s="1"/>
  <c r="F12" i="10"/>
  <c r="F15" i="10"/>
  <c r="D27" i="6"/>
  <c r="G32" i="10"/>
  <c r="G29" i="10"/>
  <c r="G27" i="10"/>
  <c r="G25" i="10"/>
  <c r="G23" i="10"/>
  <c r="G21" i="10"/>
  <c r="G19" i="10"/>
  <c r="E37" i="4"/>
  <c r="G37" i="4" s="1"/>
  <c r="I37" i="4" s="1"/>
  <c r="E36" i="4"/>
  <c r="G36" i="4"/>
  <c r="I36" i="4"/>
  <c r="E35" i="4"/>
  <c r="G35" i="4" s="1"/>
  <c r="I35" i="4" s="1"/>
  <c r="E34" i="4"/>
  <c r="G34" i="4" s="1"/>
  <c r="I34" i="4" s="1"/>
  <c r="E33" i="4"/>
  <c r="G33" i="4" s="1"/>
  <c r="I33" i="4" s="1"/>
  <c r="E32" i="4"/>
  <c r="G32" i="4"/>
  <c r="I32" i="4" s="1"/>
  <c r="E31" i="4"/>
  <c r="G31" i="4"/>
  <c r="I31" i="4"/>
  <c r="E30" i="4"/>
  <c r="G30" i="4" s="1"/>
  <c r="E29" i="4"/>
  <c r="G29" i="4"/>
  <c r="I29" i="4" s="1"/>
  <c r="E28" i="4"/>
  <c r="G28" i="4" s="1"/>
  <c r="I28" i="4" s="1"/>
  <c r="E25" i="4"/>
  <c r="G25" i="4" s="1"/>
  <c r="I25" i="4" s="1"/>
  <c r="E23" i="4"/>
  <c r="G23" i="4"/>
  <c r="I23" i="4" s="1"/>
  <c r="E22" i="4"/>
  <c r="G22" i="4"/>
  <c r="I22" i="4"/>
  <c r="E21" i="4"/>
  <c r="G21" i="4" s="1"/>
  <c r="I21" i="4" s="1"/>
  <c r="E20" i="4"/>
  <c r="G20" i="4"/>
  <c r="I20" i="4" s="1"/>
  <c r="E19" i="4"/>
  <c r="G19" i="4" s="1"/>
  <c r="I19" i="4" s="1"/>
  <c r="E18" i="4"/>
  <c r="G18" i="4"/>
  <c r="I18" i="4" s="1"/>
  <c r="E17" i="4"/>
  <c r="G17" i="4" s="1"/>
  <c r="E16" i="4"/>
  <c r="G16" i="4"/>
  <c r="I16" i="4" s="1"/>
  <c r="E15" i="4"/>
  <c r="G15" i="4" s="1"/>
  <c r="I15" i="4" s="1"/>
  <c r="E14" i="4"/>
  <c r="G14" i="4" s="1"/>
  <c r="I14" i="4" s="1"/>
  <c r="E37" i="2"/>
  <c r="G37" i="2" s="1"/>
  <c r="I37" i="2" s="1"/>
  <c r="E36" i="2"/>
  <c r="G36" i="2" s="1"/>
  <c r="I36" i="2" s="1"/>
  <c r="E35" i="2"/>
  <c r="G35" i="2"/>
  <c r="I35" i="2"/>
  <c r="E34" i="2"/>
  <c r="G34" i="2" s="1"/>
  <c r="I34" i="2" s="1"/>
  <c r="E33" i="2"/>
  <c r="G33" i="2" s="1"/>
  <c r="I33" i="2" s="1"/>
  <c r="E32" i="2"/>
  <c r="G32" i="2" s="1"/>
  <c r="I32" i="2" s="1"/>
  <c r="E31" i="2"/>
  <c r="G31" i="2"/>
  <c r="I31" i="2" s="1"/>
  <c r="E30" i="2"/>
  <c r="G30" i="2"/>
  <c r="I30" i="2"/>
  <c r="E29" i="2"/>
  <c r="G29" i="2" s="1"/>
  <c r="E28" i="2"/>
  <c r="E19" i="2"/>
  <c r="G19" i="2" s="1"/>
  <c r="I19" i="2" s="1"/>
  <c r="E18" i="2"/>
  <c r="G18" i="2" s="1"/>
  <c r="I18" i="2" s="1"/>
  <c r="E17" i="2"/>
  <c r="G17" i="2"/>
  <c r="I17" i="2"/>
  <c r="E16" i="2"/>
  <c r="G16" i="2" s="1"/>
  <c r="I16" i="2" s="1"/>
  <c r="G28" i="2"/>
  <c r="I28" i="2" s="1"/>
  <c r="D44" i="9"/>
  <c r="E44" i="9"/>
  <c r="C44" i="9"/>
  <c r="G36" i="5"/>
  <c r="G35" i="5"/>
  <c r="G34" i="5"/>
  <c r="G33" i="5"/>
  <c r="G32" i="5"/>
  <c r="G31" i="5"/>
  <c r="G30" i="5"/>
  <c r="G29" i="5"/>
  <c r="G28" i="5"/>
  <c r="G27" i="5"/>
  <c r="G26" i="5"/>
  <c r="D27" i="5"/>
  <c r="D28" i="5"/>
  <c r="D29" i="5"/>
  <c r="D30" i="5"/>
  <c r="D31" i="5"/>
  <c r="D32" i="5"/>
  <c r="D33" i="5"/>
  <c r="D34" i="5"/>
  <c r="D35" i="5"/>
  <c r="D36" i="5"/>
  <c r="D37" i="11"/>
  <c r="C37" i="11"/>
  <c r="E43" i="4"/>
  <c r="G43" i="4" s="1"/>
  <c r="I43" i="4" s="1"/>
  <c r="I37" i="5"/>
  <c r="F37" i="5"/>
  <c r="D26" i="2"/>
  <c r="D44" i="2" s="1"/>
  <c r="D26" i="4"/>
  <c r="D46" i="4"/>
  <c r="F26" i="2"/>
  <c r="F26" i="4"/>
  <c r="F46" i="4"/>
  <c r="H26" i="4"/>
  <c r="H41" i="4" s="1"/>
  <c r="H26" i="2"/>
  <c r="C26" i="4"/>
  <c r="C26" i="2"/>
  <c r="C44" i="2" s="1"/>
  <c r="C46" i="4"/>
  <c r="H46" i="4"/>
  <c r="E45" i="4"/>
  <c r="G45" i="4" s="1"/>
  <c r="I45" i="4" s="1"/>
  <c r="E44" i="4"/>
  <c r="E46" i="4" s="1"/>
  <c r="F44" i="2"/>
  <c r="D41" i="4"/>
  <c r="D18" i="10"/>
  <c r="D31" i="10" s="1"/>
  <c r="D33" i="10" s="1"/>
  <c r="C41" i="4"/>
  <c r="F41" i="4"/>
  <c r="H47" i="4" l="1"/>
  <c r="D47" i="4"/>
  <c r="C18" i="10"/>
  <c r="C31" i="10" s="1"/>
  <c r="C33" i="10" s="1"/>
  <c r="E42" i="2"/>
  <c r="E39" i="4"/>
  <c r="C47" i="4"/>
  <c r="F18" i="10"/>
  <c r="G18" i="10" s="1"/>
  <c r="G31" i="10" s="1"/>
  <c r="G18" i="8" s="1"/>
  <c r="G19" i="8" s="1"/>
  <c r="E26" i="2"/>
  <c r="F47" i="4"/>
  <c r="E26" i="4"/>
  <c r="G44" i="4"/>
  <c r="G46" i="4" s="1"/>
  <c r="G33" i="10"/>
  <c r="I17" i="4"/>
  <c r="I26" i="4" s="1"/>
  <c r="G26" i="4"/>
  <c r="G42" i="2"/>
  <c r="I29" i="2"/>
  <c r="I42" i="2" s="1"/>
  <c r="I44" i="2" s="1"/>
  <c r="I30" i="4"/>
  <c r="I39" i="4" s="1"/>
  <c r="G39" i="4"/>
  <c r="I14" i="2"/>
  <c r="I26" i="2" s="1"/>
  <c r="G26" i="2"/>
  <c r="I44" i="4"/>
  <c r="I46" i="4" s="1"/>
  <c r="G9" i="8" s="1"/>
  <c r="E44" i="2" l="1"/>
  <c r="I41" i="4"/>
  <c r="G12" i="8" s="1"/>
  <c r="E41" i="4"/>
  <c r="G41" i="4"/>
  <c r="G8" i="8"/>
  <c r="G44" i="2"/>
  <c r="I47" i="4" l="1"/>
  <c r="E47" i="4"/>
  <c r="G47" i="4"/>
  <c r="G10" i="8"/>
  <c r="G11" i="8" s="1"/>
  <c r="G13" i="8" s="1"/>
  <c r="G14" i="8" s="1"/>
  <c r="G15" i="8" s="1"/>
  <c r="G17" i="8" s="1"/>
</calcChain>
</file>

<file path=xl/sharedStrings.xml><?xml version="1.0" encoding="utf-8"?>
<sst xmlns="http://schemas.openxmlformats.org/spreadsheetml/2006/main" count="686" uniqueCount="413">
  <si>
    <t>Telephone Number</t>
  </si>
  <si>
    <t>1.  FQHC/RHC Name</t>
  </si>
  <si>
    <t>City</t>
  </si>
  <si>
    <t>State</t>
  </si>
  <si>
    <t>ZIP code</t>
  </si>
  <si>
    <t>Provider Name</t>
  </si>
  <si>
    <t>Physician Name</t>
  </si>
  <si>
    <t>Page 1 of 2</t>
  </si>
  <si>
    <t>Compensation</t>
  </si>
  <si>
    <t>Other</t>
  </si>
  <si>
    <t>COST CENTER</t>
  </si>
  <si>
    <t>1.</t>
  </si>
  <si>
    <t>2.</t>
  </si>
  <si>
    <t>3.</t>
  </si>
  <si>
    <t>4.</t>
  </si>
  <si>
    <t>5.</t>
  </si>
  <si>
    <t>6.</t>
  </si>
  <si>
    <t>7.</t>
  </si>
  <si>
    <t>8.</t>
  </si>
  <si>
    <t>9.</t>
  </si>
  <si>
    <t>10.</t>
  </si>
  <si>
    <t>12.</t>
  </si>
  <si>
    <t>11.</t>
  </si>
  <si>
    <t>13.</t>
  </si>
  <si>
    <t>14.</t>
  </si>
  <si>
    <t>15.</t>
  </si>
  <si>
    <t>16.</t>
  </si>
  <si>
    <t>17.</t>
  </si>
  <si>
    <t>18.</t>
  </si>
  <si>
    <t>19.</t>
  </si>
  <si>
    <t>20.</t>
  </si>
  <si>
    <t>21.</t>
  </si>
  <si>
    <t>22.</t>
  </si>
  <si>
    <t>23.</t>
  </si>
  <si>
    <t>24.</t>
  </si>
  <si>
    <t>25.</t>
  </si>
  <si>
    <t>26.</t>
  </si>
  <si>
    <t>27.</t>
  </si>
  <si>
    <t>28.</t>
  </si>
  <si>
    <t>29.</t>
  </si>
  <si>
    <t>FQHC/RHC Health Care Staff Costs</t>
  </si>
  <si>
    <t>Other (specify):</t>
  </si>
  <si>
    <t>Pharmacy</t>
  </si>
  <si>
    <t>Dental</t>
  </si>
  <si>
    <t>Optometry</t>
  </si>
  <si>
    <t>Medical Supplies</t>
  </si>
  <si>
    <t>Professional Liability Insurance</t>
  </si>
  <si>
    <t>Rent</t>
  </si>
  <si>
    <t>Insurance</t>
  </si>
  <si>
    <t>Interest Expense</t>
  </si>
  <si>
    <t>Utilities</t>
  </si>
  <si>
    <t>Depreciation-Building</t>
  </si>
  <si>
    <t>Depreciation-Equipment</t>
  </si>
  <si>
    <t>Housekeeping and Maintenance</t>
  </si>
  <si>
    <t>Property Tax</t>
  </si>
  <si>
    <t>Office Salaries</t>
  </si>
  <si>
    <t>Depreciation-Office Equipment</t>
  </si>
  <si>
    <t>Office Supplies</t>
  </si>
  <si>
    <t>Legal</t>
  </si>
  <si>
    <t>Accounting</t>
  </si>
  <si>
    <t>Telephone</t>
  </si>
  <si>
    <t>Fringe Benefits and Payroll Taxes</t>
  </si>
  <si>
    <t>30.</t>
  </si>
  <si>
    <t>31.</t>
  </si>
  <si>
    <t>32.</t>
  </si>
  <si>
    <t>33.</t>
  </si>
  <si>
    <t>34.</t>
  </si>
  <si>
    <t>35.</t>
  </si>
  <si>
    <t>36.</t>
  </si>
  <si>
    <t>37.</t>
  </si>
  <si>
    <t>38.</t>
  </si>
  <si>
    <t>39.</t>
  </si>
  <si>
    <t>40.</t>
  </si>
  <si>
    <t>41.</t>
  </si>
  <si>
    <t>42.</t>
  </si>
  <si>
    <t>43.</t>
  </si>
  <si>
    <t>44.</t>
  </si>
  <si>
    <t>45.</t>
  </si>
  <si>
    <t>46.</t>
  </si>
  <si>
    <t>47.</t>
  </si>
  <si>
    <t>48.</t>
  </si>
  <si>
    <t>49.</t>
  </si>
  <si>
    <t>50.</t>
  </si>
  <si>
    <t>51.</t>
  </si>
  <si>
    <t>53.</t>
  </si>
  <si>
    <t>54.</t>
  </si>
  <si>
    <t>55.</t>
  </si>
  <si>
    <t>56.</t>
  </si>
  <si>
    <t>57.</t>
  </si>
  <si>
    <t>58.</t>
  </si>
  <si>
    <t>Page 2 of 2</t>
  </si>
  <si>
    <t>Code</t>
  </si>
  <si>
    <t>Cost Center</t>
  </si>
  <si>
    <t>Line Number</t>
  </si>
  <si>
    <t>Amount</t>
  </si>
  <si>
    <t>INCREASE</t>
  </si>
  <si>
    <t>DECREASE</t>
  </si>
  <si>
    <t>ADJUSTMENTS TO EXPENSES</t>
  </si>
  <si>
    <t>Reporting Period</t>
  </si>
  <si>
    <t>PROGRAM FUNDING SOURCES</t>
  </si>
  <si>
    <t>RELATED REVENUES</t>
  </si>
  <si>
    <t>RELATED EXPENDITURES</t>
  </si>
  <si>
    <t>CPSP</t>
  </si>
  <si>
    <t>EPSDT</t>
  </si>
  <si>
    <t>EAPC</t>
  </si>
  <si>
    <t>Family Planning</t>
  </si>
  <si>
    <t>WIC</t>
  </si>
  <si>
    <t>NO</t>
  </si>
  <si>
    <t>Medical</t>
  </si>
  <si>
    <t>X-ray</t>
  </si>
  <si>
    <t>Laboratory</t>
  </si>
  <si>
    <t>Nutritional</t>
  </si>
  <si>
    <t>Education</t>
  </si>
  <si>
    <t>Outreach</t>
  </si>
  <si>
    <t>Chiropractic</t>
  </si>
  <si>
    <t>Podiatry</t>
  </si>
  <si>
    <t>Physical Therapy</t>
  </si>
  <si>
    <t>Occupational Therapy</t>
  </si>
  <si>
    <t>Treatment Room</t>
  </si>
  <si>
    <t>Surgery/Recovery</t>
  </si>
  <si>
    <t>Anesthesiology</t>
  </si>
  <si>
    <t>Radiology</t>
  </si>
  <si>
    <t>Nuclear Med/CT</t>
  </si>
  <si>
    <t>Central Supplies</t>
  </si>
  <si>
    <t>Radiosotope</t>
  </si>
  <si>
    <t>Electrocardiology</t>
  </si>
  <si>
    <t>52.</t>
  </si>
  <si>
    <t>Productivity</t>
  </si>
  <si>
    <t>Minimum Visits</t>
  </si>
  <si>
    <t>Standard</t>
  </si>
  <si>
    <t>Visiting Nurse</t>
  </si>
  <si>
    <t>B.  Proprietary</t>
  </si>
  <si>
    <t>C.  Government</t>
  </si>
  <si>
    <t>Title:</t>
  </si>
  <si>
    <t>Date:</t>
  </si>
  <si>
    <t>FQHC/RHC Overhead-Facility Costs</t>
  </si>
  <si>
    <t xml:space="preserve">I, </t>
  </si>
  <si>
    <t>, certify under penalty of perjury as follows:</t>
  </si>
  <si>
    <t>VISITS, REVENUES AND EXPENDITURES</t>
  </si>
  <si>
    <t>DHCS 3090 (10/11)</t>
  </si>
  <si>
    <t>Print Name</t>
  </si>
  <si>
    <t>Worksheet 1</t>
  </si>
  <si>
    <t>Worksheet 1A</t>
  </si>
  <si>
    <t>Worksheet 1B</t>
  </si>
  <si>
    <t>Worksheet 3</t>
  </si>
  <si>
    <t>Worksheet 4</t>
  </si>
  <si>
    <t>Worksheet 5</t>
  </si>
  <si>
    <t>Worksheet 6</t>
  </si>
  <si>
    <t>Clinic Type</t>
  </si>
  <si>
    <t>FQHC/RHC Name</t>
  </si>
  <si>
    <t>NPI Number</t>
  </si>
  <si>
    <t>Clinical Psychologist</t>
  </si>
  <si>
    <t>Certification by Officer or Administrator:</t>
  </si>
  <si>
    <t>Date Submitted</t>
  </si>
  <si>
    <t>Prepared By</t>
  </si>
  <si>
    <t>Increase (Decrease)</t>
  </si>
  <si>
    <t>FQHC/RHC Overhead-Administrative Costs</t>
  </si>
  <si>
    <t>Total FQHC/RHC Health Care Costs</t>
  </si>
  <si>
    <t>Basis for Adjustment</t>
  </si>
  <si>
    <t>OFF-SITE</t>
  </si>
  <si>
    <t xml:space="preserve">   ON-SITE</t>
  </si>
  <si>
    <t>Medicare for Crossovers (Codes 02 &amp; 18)</t>
  </si>
  <si>
    <t>Visits</t>
  </si>
  <si>
    <t>Straight Medicare HMO (MAP)</t>
  </si>
  <si>
    <t xml:space="preserve">Other Managed Care HMO's </t>
  </si>
  <si>
    <t>Medicare Advantage Plans (MAP)(Code 20)</t>
  </si>
  <si>
    <t>ON-SITE</t>
  </si>
  <si>
    <t xml:space="preserve">  OFF-SITE</t>
  </si>
  <si>
    <t>*</t>
  </si>
  <si>
    <t>YES**</t>
  </si>
  <si>
    <t>*NO</t>
  </si>
  <si>
    <t>**YES ON-SITE</t>
  </si>
  <si>
    <t>**YES OFF-SITE</t>
  </si>
  <si>
    <t>(Col. 1 x Col. 3)</t>
  </si>
  <si>
    <t>Healthy Families Plan/Vendor (Code 19)</t>
  </si>
  <si>
    <t xml:space="preserve">Medi-Cal MAP Crossovers-Billing Code 20 </t>
  </si>
  <si>
    <t>Self Pay - Sliding Fee Scale</t>
  </si>
  <si>
    <t>Private</t>
  </si>
  <si>
    <t>Medi-Cal for Billing Codes 01, 03, 04, &amp; 11-17</t>
  </si>
  <si>
    <t>Medi-Cal Crossovers for Billing Code 02</t>
  </si>
  <si>
    <t>Medi-Cal Managed Care for Billing Code 18</t>
  </si>
  <si>
    <t>Medi-Cal Healthy Families for Billing Code 19</t>
  </si>
  <si>
    <t>Total Revenues (Column 2) must agree with the general ledger and/or audited financial statements.</t>
  </si>
  <si>
    <r>
      <t xml:space="preserve">= Service is </t>
    </r>
    <r>
      <rPr>
        <sz val="9"/>
        <rFont val="Arial"/>
        <family val="2"/>
      </rPr>
      <t>provided within '4-walls' of clinic.</t>
    </r>
  </si>
  <si>
    <t>= Service is NOT provided by the clinic.</t>
  </si>
  <si>
    <t>Actual</t>
  </si>
  <si>
    <t>Full Time</t>
  </si>
  <si>
    <t>N/A</t>
  </si>
  <si>
    <t>HEALTH CARE STAFF</t>
  </si>
  <si>
    <t>Equivalents</t>
  </si>
  <si>
    <t># of VISITS</t>
  </si>
  <si>
    <t>= Service is provided outside clinic by contractual arrangement (include contractor's name).</t>
  </si>
  <si>
    <t>Column 1: Use sequential lettering system to identify individual reclassifications; i.e. A. B. C…</t>
  </si>
  <si>
    <t>Total Reclassifications (Col. 4 &amp; 7 must equal)</t>
  </si>
  <si>
    <t>NPI</t>
  </si>
  <si>
    <t>Address / Location</t>
  </si>
  <si>
    <t>Billing Number / NPI</t>
  </si>
  <si>
    <t>Signature:</t>
  </si>
  <si>
    <t>□</t>
  </si>
  <si>
    <r>
      <rPr>
        <sz val="20"/>
        <rFont val="Arial"/>
        <family val="2"/>
      </rPr>
      <t xml:space="preserve">□ </t>
    </r>
    <r>
      <rPr>
        <sz val="10"/>
        <rFont val="Arial"/>
        <family val="2"/>
      </rPr>
      <t xml:space="preserve"> Corporation</t>
    </r>
  </si>
  <si>
    <t>FQHC</t>
  </si>
  <si>
    <t>RHC</t>
  </si>
  <si>
    <r>
      <rPr>
        <sz val="20"/>
        <rFont val="Arial"/>
        <family val="2"/>
      </rPr>
      <t>□</t>
    </r>
    <r>
      <rPr>
        <sz val="10"/>
        <rFont val="Arial"/>
        <family val="2"/>
      </rPr>
      <t xml:space="preserve">  Partnership</t>
    </r>
  </si>
  <si>
    <r>
      <rPr>
        <sz val="20"/>
        <rFont val="Arial"/>
        <family val="2"/>
      </rPr>
      <t>□</t>
    </r>
    <r>
      <rPr>
        <sz val="10"/>
        <rFont val="Arial"/>
        <family val="2"/>
      </rPr>
      <t xml:space="preserve">  Other (Specify)</t>
    </r>
  </si>
  <si>
    <r>
      <rPr>
        <sz val="20"/>
        <rFont val="Arial"/>
        <family val="2"/>
      </rPr>
      <t>□</t>
    </r>
    <r>
      <rPr>
        <sz val="10"/>
        <rFont val="Arial"/>
        <family val="2"/>
      </rPr>
      <t xml:space="preserve">  Individual</t>
    </r>
  </si>
  <si>
    <r>
      <rPr>
        <sz val="20"/>
        <rFont val="Arial"/>
        <family val="2"/>
      </rPr>
      <t>□</t>
    </r>
    <r>
      <rPr>
        <sz val="10"/>
        <rFont val="Arial"/>
        <family val="2"/>
      </rPr>
      <t xml:space="preserve">  Corporation</t>
    </r>
  </si>
  <si>
    <r>
      <rPr>
        <sz val="20"/>
        <rFont val="Arial"/>
        <family val="2"/>
      </rPr>
      <t>□</t>
    </r>
    <r>
      <rPr>
        <sz val="10"/>
        <rFont val="Arial"/>
        <family val="2"/>
      </rPr>
      <t xml:space="preserve">  County</t>
    </r>
  </si>
  <si>
    <r>
      <rPr>
        <sz val="20"/>
        <rFont val="Arial"/>
        <family val="2"/>
      </rPr>
      <t>□</t>
    </r>
    <r>
      <rPr>
        <sz val="10"/>
        <rFont val="Arial"/>
        <family val="2"/>
      </rPr>
      <t xml:space="preserve">  Federal</t>
    </r>
  </si>
  <si>
    <r>
      <rPr>
        <sz val="20"/>
        <rFont val="Arial"/>
        <family val="2"/>
      </rPr>
      <t>□</t>
    </r>
    <r>
      <rPr>
        <sz val="10"/>
        <rFont val="Arial"/>
        <family val="2"/>
      </rPr>
      <t xml:space="preserve">  State</t>
    </r>
  </si>
  <si>
    <t>Type of Report</t>
  </si>
  <si>
    <r>
      <rPr>
        <b/>
        <u/>
        <sz val="9"/>
        <rFont val="Arial"/>
        <family val="2"/>
      </rPr>
      <t>A.  Voluntary Nonprofit</t>
    </r>
    <r>
      <rPr>
        <b/>
        <sz val="9"/>
        <rFont val="Arial"/>
        <family val="2"/>
      </rPr>
      <t xml:space="preserve"> </t>
    </r>
  </si>
  <si>
    <t>Minor Equipment</t>
  </si>
  <si>
    <t>Date of Qualification</t>
  </si>
  <si>
    <t>Insurance (specify in attachment):</t>
  </si>
  <si>
    <t>CHDP History/Physicals</t>
  </si>
  <si>
    <t>Comprehensive Perinatal Health Worker</t>
  </si>
  <si>
    <t>Other Reimbursable (specify):</t>
  </si>
  <si>
    <t>Reimbursable Grants (specify):</t>
  </si>
  <si>
    <t>Health Education</t>
  </si>
  <si>
    <t>Marriage Family Therapist *</t>
  </si>
  <si>
    <t>Counselors *</t>
  </si>
  <si>
    <t>Nutritionist *</t>
  </si>
  <si>
    <t>PRODUCTIVITY STANDARDS ASSESSMENT</t>
  </si>
  <si>
    <t>VISITS</t>
  </si>
  <si>
    <t>Statistical Data and Certification Statement</t>
  </si>
  <si>
    <t>FULL TIME EQUIVALENT (FTE) POSITIONS AND TOTAL VISITS</t>
  </si>
  <si>
    <t xml:space="preserve">Medi-Cal Managed Care Plans (Code 18) </t>
  </si>
  <si>
    <t>Straight Medicare (Including Part D)</t>
  </si>
  <si>
    <t>Columns 1 &amp; 2 above must agree with Worksheet 5.</t>
  </si>
  <si>
    <t>RECLASSIFICATIONS OF EXPENSES</t>
  </si>
  <si>
    <t>SUMMARY OF SERVICES</t>
  </si>
  <si>
    <t>FTEs</t>
  </si>
  <si>
    <t>visits are</t>
  </si>
  <si>
    <t xml:space="preserve">included </t>
  </si>
  <si>
    <t>above.</t>
  </si>
  <si>
    <t>N/A: These</t>
  </si>
  <si>
    <t>Columns 1 and 2 totals must agree with totals on Worksheet 6, Columns 1 and 2.</t>
  </si>
  <si>
    <t>2.  NPI Number</t>
  </si>
  <si>
    <t>3.  Reporting Period</t>
  </si>
  <si>
    <t>4. Type of Control (Check only one)</t>
  </si>
  <si>
    <r>
      <rPr>
        <sz val="8"/>
        <rFont val="Arial"/>
        <family val="2"/>
      </rPr>
      <t>7</t>
    </r>
    <r>
      <rPr>
        <sz val="9"/>
        <rFont val="Arial"/>
        <family val="2"/>
      </rPr>
      <t>.  List names of physicians furnishing services for the facility, whether employed by or under agreements and their Medi-Cal billing numbers.</t>
    </r>
  </si>
  <si>
    <t xml:space="preserve">From:      </t>
  </si>
  <si>
    <t xml:space="preserve">Through:       </t>
  </si>
  <si>
    <t>FQHC/RHC Health Care Costs - Other</t>
  </si>
  <si>
    <t>Home Office Costs - Facility</t>
  </si>
  <si>
    <t>Home Office Costs - Administrative</t>
  </si>
  <si>
    <t>Home Office Costs - Health Care</t>
  </si>
  <si>
    <t>Other (Specify)</t>
  </si>
  <si>
    <t>Other (Specify):</t>
  </si>
  <si>
    <t>Nonreimbursable Costs (Specify):</t>
  </si>
  <si>
    <t>For assistance/questions please contact ARA at (916) 650-6696 or Clinics@dhcs.ca.gov</t>
  </si>
  <si>
    <r>
      <t xml:space="preserve">Subtotal-FQHC/RHC Health Care Staff Costs </t>
    </r>
    <r>
      <rPr>
        <i/>
        <sz val="10"/>
        <rFont val="Arial"/>
        <family val="2"/>
      </rPr>
      <t>(Lines 1-12)</t>
    </r>
  </si>
  <si>
    <t>Total FQHC/RHC Overhead  Costs (subject to allocation)</t>
  </si>
  <si>
    <t>Full Time Equivalent (FTE) assumes 2,080 hours worked in Patient Care activities (40 hrs/week for 52 weeks).</t>
  </si>
  <si>
    <t xml:space="preserve">Other (Specify): </t>
  </si>
  <si>
    <t>Other (Specify): *</t>
  </si>
  <si>
    <t>* Nonbillable / Nonreimbursable Practitioners Visits</t>
  </si>
  <si>
    <t>Total Visits (Column 1) must agree with Total Visits on Worksheet 5, Column 2, Line 30.</t>
  </si>
  <si>
    <t>Community Outreach</t>
  </si>
  <si>
    <t>WIC*</t>
  </si>
  <si>
    <t>Health Education*</t>
  </si>
  <si>
    <t>Community Outreach*</t>
  </si>
  <si>
    <t xml:space="preserve">Nonbillable Activities*: </t>
  </si>
  <si>
    <t xml:space="preserve">Nonreimbursable Activities**: </t>
  </si>
  <si>
    <t>TRIAL BALANCE OF EXPENSES</t>
  </si>
  <si>
    <t>Column 4 and Column 7: Transfer amounts to Worksheet 1, Column 4, Line numbers as appropriate.</t>
  </si>
  <si>
    <t>A = Cost (Including applicable overhead as appropriate)</t>
  </si>
  <si>
    <t>B = Amount received (If cost cannot be determined)</t>
  </si>
  <si>
    <t xml:space="preserve">are not reimbursable under the Medi-Cal program. If claims are made in violation of an agreement with the State, you or your </t>
  </si>
  <si>
    <t>California Welfare and Institutions Code.</t>
  </si>
  <si>
    <t>PART A - DETERMINATION OF OVERHEAD APPLICABLE TO FQHC/RHC SERVICES</t>
  </si>
  <si>
    <t xml:space="preserve">   Cost of All Services Excluding Overhead (Sum of Lines 1 and 2)</t>
  </si>
  <si>
    <t>Total FQHC/RHC Cost (PART A, Line 8)</t>
  </si>
  <si>
    <t xml:space="preserve">Intentional misrepresentation or falsification of any information contained herein may be punishable by fine and/or imprisonment </t>
  </si>
  <si>
    <t xml:space="preserve">               FEDERALLY QUALIFIED HEALTH CENTER (FQHC) /  RURAL HEALTH CLINIC (RHC)</t>
  </si>
  <si>
    <t xml:space="preserve">   Percentage of Nonreimbursable FQHC/RHC Costs (Line A2 divided by Line A3)</t>
  </si>
  <si>
    <t xml:space="preserve">   Overhead Applicable to Non-Reimbursable FQHC/RHC Costs (Multiply Line A5 by Line A4)</t>
  </si>
  <si>
    <t xml:space="preserve">   Overhead Applicable to FQHC/RHC Services (Line A5 less Line A6)</t>
  </si>
  <si>
    <t xml:space="preserve">   Total Cost of FQHC/RHC Services (Line A1 plus Line A7)</t>
  </si>
  <si>
    <t>From:</t>
  </si>
  <si>
    <t>Through:</t>
  </si>
  <si>
    <t>Worksheet 2</t>
  </si>
  <si>
    <t>Rate Calculation</t>
  </si>
  <si>
    <t xml:space="preserve">Visits for PPS </t>
  </si>
  <si>
    <t xml:space="preserve">There are no Productivity Standards </t>
  </si>
  <si>
    <t>for healthcare staff in these positions,</t>
  </si>
  <si>
    <r>
      <rPr>
        <b/>
        <sz val="10"/>
        <rFont val="Arial"/>
        <family val="2"/>
      </rPr>
      <t>NOTE:</t>
    </r>
    <r>
      <rPr>
        <sz val="10"/>
        <rFont val="Arial"/>
        <family val="2"/>
      </rPr>
      <t xml:space="preserve">  If a provider can reasonably justify not meeting these standards then an exception may be granted.  Attach a detailed statement indicating why </t>
    </r>
  </si>
  <si>
    <t xml:space="preserve">standards were not met.  The Department will determine if a more reasonable standard should be applied.  </t>
  </si>
  <si>
    <t>therefore no minimum visit requirement.</t>
  </si>
  <si>
    <t xml:space="preserve">Line  </t>
  </si>
  <si>
    <t>#</t>
  </si>
  <si>
    <t xml:space="preserve">Total 
</t>
  </si>
  <si>
    <t xml:space="preserve">
(Columns 1 + 2)</t>
  </si>
  <si>
    <t>from W/S 1A</t>
  </si>
  <si>
    <t>Reclassified</t>
  </si>
  <si>
    <t xml:space="preserve">
(Columns 3 + 4)</t>
  </si>
  <si>
    <t>Adjustments 
(Decreases)</t>
  </si>
  <si>
    <t xml:space="preserve"> from W/S 1B
</t>
  </si>
  <si>
    <t xml:space="preserve">Increases 
</t>
  </si>
  <si>
    <t xml:space="preserve">
(Decreases)</t>
  </si>
  <si>
    <t xml:space="preserve">Net Expense 
</t>
  </si>
  <si>
    <t xml:space="preserve">
(Columns 5 + 6)</t>
  </si>
  <si>
    <r>
      <rPr>
        <b/>
        <sz val="10"/>
        <rFont val="Arial"/>
        <family val="2"/>
      </rPr>
      <t>Projected</t>
    </r>
    <r>
      <rPr>
        <sz val="10"/>
        <rFont val="Arial"/>
        <family val="2"/>
      </rPr>
      <t xml:space="preserve"> </t>
    </r>
    <r>
      <rPr>
        <b/>
        <sz val="10"/>
        <rFont val="Arial"/>
        <family val="2"/>
      </rPr>
      <t>Costs</t>
    </r>
    <r>
      <rPr>
        <sz val="10"/>
        <rFont val="Arial"/>
        <family val="2"/>
      </rPr>
      <t xml:space="preserve"> </t>
    </r>
  </si>
  <si>
    <t>Actual Costs</t>
  </si>
  <si>
    <t xml:space="preserve"> for Final PPS Rate</t>
  </si>
  <si>
    <t>for Interim Rate</t>
  </si>
  <si>
    <t xml:space="preserve">under federal and State laws: (42 CFR 1003.102 "Basis for Civil Money Penalties and Assessments"; 18 U.S.C. 1347 "Health Care Fraud"; </t>
  </si>
  <si>
    <t>Explanation of Entry</t>
  </si>
  <si>
    <t>(A or B)</t>
  </si>
  <si>
    <t>Total (Sum of Lines 1 - 16)</t>
  </si>
  <si>
    <t>Column 2:  Transfer to Worksheet 1, Column 6, Line number as appropriate.</t>
  </si>
  <si>
    <t xml:space="preserve">   Total FQHC/RHC Health Care Services Cost (W/S 1, Pg. 1, Line 29, Col. 7)</t>
  </si>
  <si>
    <t>TOTALS (Sum of Lines 1 - 35)</t>
  </si>
  <si>
    <t xml:space="preserve">Please indicate which services are provided </t>
  </si>
  <si>
    <t>and where.  Provide Contractor's Name.</t>
  </si>
  <si>
    <t>CONTRACTOR NAME</t>
  </si>
  <si>
    <t>Only include the Productive Time worked.  Exclude all time spent in non-patient care activities including administrative time.</t>
  </si>
  <si>
    <t>TOTALS (Sum of Lines 1 - 29)</t>
  </si>
  <si>
    <t xml:space="preserve">Street Address </t>
  </si>
  <si>
    <r>
      <t xml:space="preserve">6. </t>
    </r>
    <r>
      <rPr>
        <b/>
        <sz val="9"/>
        <rFont val="Arial"/>
        <family val="2"/>
      </rPr>
      <t>Related Party</t>
    </r>
    <r>
      <rPr>
        <sz val="9"/>
        <rFont val="Arial"/>
        <family val="2"/>
      </rPr>
      <t xml:space="preserve">:  Other providers of service including FQHC/RHCs, hospitals, skilled nursing facilities, home health agencies, suppliers, pharmacies, </t>
    </r>
  </si>
  <si>
    <t>or other entities that are owned or related through common ownership or control to the individuals or entities listed in item 5.</t>
  </si>
  <si>
    <t>5.  Owner(s) of this facility and percentage owned (Owner means having at least 5% interest - direct or indirect)</t>
  </si>
  <si>
    <t>8.  Statement of Compensation for Owners and Relatives</t>
  </si>
  <si>
    <t>Name</t>
  </si>
  <si>
    <t>Title</t>
  </si>
  <si>
    <t>% of Ownership</t>
  </si>
  <si>
    <t>Interest</t>
  </si>
  <si>
    <t xml:space="preserve">Average Hours </t>
  </si>
  <si>
    <t>Worked per Week</t>
  </si>
  <si>
    <t>Compenstion Included</t>
  </si>
  <si>
    <t>in Cost Report</t>
  </si>
  <si>
    <t>California Welfare and Institutions Code 14123.25 "Civil Money Penalties for Fraudulent Claims"; and Title 22 of the California Code of Regulations</t>
  </si>
  <si>
    <t xml:space="preserve"> 51485.1 Civil Money Penalties)</t>
  </si>
  <si>
    <t xml:space="preserve">            PROSPECTIVE PAYMENT SYSTEM (PPS) - RATE SETTING COST REPORT</t>
  </si>
  <si>
    <t>DETRMINATION OF FQHC/RHC COSTS AND PPS RATE PER VISIT</t>
  </si>
  <si>
    <t>PART B - DETERMINATION OF FQHC/RHC RATE PER VISIT</t>
  </si>
  <si>
    <t>FREESTANDING</t>
  </si>
  <si>
    <t>FEDERALLY QUALIFIED HEALTH CENTER /  RURAL HEALTH CENTER</t>
  </si>
  <si>
    <t>PROSPECTIVE PAYMENT SYSTEM (PPS)</t>
  </si>
  <si>
    <t>FISCAL PERIOD ENDED:</t>
  </si>
  <si>
    <t>FQHC / RHC NAME:</t>
  </si>
  <si>
    <t>NPI NUMBER:</t>
  </si>
  <si>
    <t>organization may be subject to civil money penalty assessments in accordance with the Welfare and Institution Code, Section 14123.2.</t>
  </si>
  <si>
    <t>Acupuncturist*</t>
  </si>
  <si>
    <t>Other (Specify) *</t>
  </si>
  <si>
    <t>Other (Specify)*:</t>
  </si>
  <si>
    <t>Certification Statement</t>
  </si>
  <si>
    <t>SUMMARY OF PRODUCTIVE FTES AND VISITS FOR HEALTH CARE PRACTITIONERS</t>
  </si>
  <si>
    <t>SUMMARY OF SERVICES PROVIDED BY CLINIC</t>
  </si>
  <si>
    <t xml:space="preserve">MEDI-CAL COST REPORT </t>
  </si>
  <si>
    <t>RATE SETTING</t>
  </si>
  <si>
    <t>Email Address</t>
  </si>
  <si>
    <t>Email Address:</t>
  </si>
  <si>
    <t>Telephone Number:</t>
  </si>
  <si>
    <t>o    Ratesetting.Clinics@dhcs.ca.gov</t>
  </si>
  <si>
    <t>Dental Hygienist</t>
  </si>
  <si>
    <t>Psychology</t>
  </si>
  <si>
    <t>Psychiatry</t>
  </si>
  <si>
    <t>Drug Counseling</t>
  </si>
  <si>
    <t>Marriage Family Therapy</t>
  </si>
  <si>
    <t>Social / Behavioral Health Services</t>
  </si>
  <si>
    <t>Acupuncture</t>
  </si>
  <si>
    <t>Women, Infants and Children (WIC)</t>
  </si>
  <si>
    <t>FQHC/RHC Cost Per Visit (Line B1 divided by Line B2)</t>
  </si>
  <si>
    <t>Physicians; MD</t>
  </si>
  <si>
    <t xml:space="preserve">Physicians - Contracted </t>
  </si>
  <si>
    <t>The larger # of</t>
  </si>
  <si>
    <t xml:space="preserve">visits on Line 7, </t>
  </si>
  <si>
    <t>is used on Col 5</t>
  </si>
  <si>
    <t>Subtotal (Sum of Lines 1-6)</t>
  </si>
  <si>
    <t>Physician Assistants; PA</t>
  </si>
  <si>
    <t>Nurse Practitioners; NP</t>
  </si>
  <si>
    <t>Certified Nurse Midwife; CNM</t>
  </si>
  <si>
    <t>Doctor of Dental Surgery; DDS</t>
  </si>
  <si>
    <t>Registered Dental Hygienist; RDH</t>
  </si>
  <si>
    <t xml:space="preserve">Doctor of Osteopathy; DO </t>
  </si>
  <si>
    <t xml:space="preserve">Doctor of Podiatric; DPM </t>
  </si>
  <si>
    <t xml:space="preserve">Doctor of Optometry; OD </t>
  </si>
  <si>
    <t xml:space="preserve">Doctor of Chiropractics; DC </t>
  </si>
  <si>
    <t>Doctor of Psychiatry; MD</t>
  </si>
  <si>
    <t>Licensed Clinical Social Worker; LCSW</t>
  </si>
  <si>
    <t xml:space="preserve">Doctor of Chiropractic; DC </t>
  </si>
  <si>
    <t>Osteopathy</t>
  </si>
  <si>
    <t>Physicians Contracted</t>
  </si>
  <si>
    <t>Certified Midwife, CNM</t>
  </si>
  <si>
    <t>17</t>
  </si>
  <si>
    <t>19</t>
  </si>
  <si>
    <t>22..</t>
  </si>
  <si>
    <t>(Sum of Lines 13 and 28)</t>
  </si>
  <si>
    <r>
      <t xml:space="preserve">Subtotal-Other Health Care Costs </t>
    </r>
    <r>
      <rPr>
        <i/>
        <sz val="10"/>
        <rFont val="Arial"/>
        <family val="2"/>
      </rPr>
      <t>(Lines 14-27)</t>
    </r>
  </si>
  <si>
    <t>59.</t>
  </si>
  <si>
    <t>60.</t>
  </si>
  <si>
    <r>
      <t>Subtotal-Facility Costs</t>
    </r>
    <r>
      <rPr>
        <i/>
        <sz val="10"/>
        <rFont val="Arial"/>
        <family val="2"/>
      </rPr>
      <t xml:space="preserve"> (Lines 30-41)</t>
    </r>
  </si>
  <si>
    <r>
      <t xml:space="preserve">Subtotal-Administrative Costs </t>
    </r>
    <r>
      <rPr>
        <i/>
        <sz val="10"/>
        <rFont val="Arial"/>
        <family val="2"/>
      </rPr>
      <t>(Lines 43-53)</t>
    </r>
  </si>
  <si>
    <t>(Sum of Lines 42 and 54)</t>
  </si>
  <si>
    <r>
      <t>Subtotal-Nonreimbursable Costs</t>
    </r>
    <r>
      <rPr>
        <i/>
        <sz val="10"/>
        <rFont val="Arial"/>
        <family val="2"/>
      </rPr>
      <t xml:space="preserve"> (Lines 56-58)</t>
    </r>
  </si>
  <si>
    <t>Total FQHC/RHC Costs (Sum of Lines 29, 55, and 59)</t>
  </si>
  <si>
    <t xml:space="preserve">   Nonreimbursable FQHC/RHC Costs Excluding Overhead (W/S 1, Pg. 2, Line 59, Col. 7)</t>
  </si>
  <si>
    <t xml:space="preserve">   Total Overhead - (W/S 1, Pg.2, Line 55, Col. 7)</t>
  </si>
  <si>
    <t>Nonreimbursable Related Expenditures must agree with Worksheet 1, Page 2, Lines 56-58.</t>
  </si>
  <si>
    <t>Total Reimbursable Visits  (Sum of Lines 7 - 19)</t>
  </si>
  <si>
    <t>Total Visits (Sum of Lines 20 + 21)</t>
  </si>
  <si>
    <t xml:space="preserve">Total Visits to be used for rate setting purposes is Column 5, Line 20 - transfer to Worksheet 2, Part B, Line 2. </t>
  </si>
  <si>
    <t>Total FQHC/RHC Visits (Worksheet 6, Column 5, Line 20)</t>
  </si>
  <si>
    <t>Follow the e-file Medi-Cal Worksheet Submission Protcol for submission of FQHC/RHC Worksheets, include audited financial statements (if applicable),</t>
  </si>
  <si>
    <t>trial balance and working papers used to prepare the Worksheets to the inbox below.  You will receive an email response.</t>
  </si>
  <si>
    <t>That I am an official of the subject clinic and am duly authorized to sign this certification and that to the best of my knowledge and information,</t>
  </si>
  <si>
    <t xml:space="preserve">I believe each statement and amount in the accompanying report to be true, correct, and in compliance with Section 14161 of the </t>
  </si>
  <si>
    <t xml:space="preserve">Please be advised that continued submission of claims or worksheets/cost reports for items or services which were not provided as claimed </t>
  </si>
  <si>
    <t>Reclassifications</t>
  </si>
  <si>
    <t>Increase</t>
  </si>
  <si>
    <t>(Decrease)</t>
  </si>
  <si>
    <t>Non-Billable / Nonreimbursable Visits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</si>
</sst>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0_);\(0.00\)"/>
    <numFmt numFmtId="167" formatCode="0_);[Red]\(0\)"/>
  </numFmts>
  <fonts count="29" x14ac:knownFonts="1">
    <font>
      <sz val="10"/>
      <name val="Arial"/>
    </font>
    <font>
      <sz val="10"/>
      <name val="Arial"/>
      <family val="2"/>
    </font>
    <font>
      <b/>
      <sz val="10"/>
      <name val="Arial"/>
      <family val="2"/>
    </font>
    <font>
      <b/>
      <sz val="12"/>
      <name val="Arial"/>
      <family val="2"/>
    </font>
    <font>
      <sz val="9"/>
      <name val="Arial"/>
      <family val="2"/>
    </font>
    <font>
      <sz val="8"/>
      <name val="Arial"/>
      <family val="2"/>
    </font>
    <font>
      <b/>
      <sz val="9"/>
      <name val="Arial"/>
      <family val="2"/>
    </font>
    <font>
      <sz val="10"/>
      <name val="Arial"/>
      <family val="2"/>
    </font>
    <font>
      <sz val="11"/>
      <name val="Arial"/>
      <family val="2"/>
    </font>
    <font>
      <sz val="8"/>
      <name val="Arial"/>
      <family val="2"/>
    </font>
    <font>
      <sz val="12"/>
      <name val="Helv"/>
    </font>
    <font>
      <sz val="6"/>
      <name val="Arial"/>
      <family val="2"/>
    </font>
    <font>
      <sz val="6"/>
      <name val="Arial"/>
      <family val="2"/>
    </font>
    <font>
      <b/>
      <sz val="8"/>
      <name val="Arial"/>
      <family val="2"/>
    </font>
    <font>
      <sz val="9"/>
      <name val="Arial"/>
      <family val="2"/>
    </font>
    <font>
      <sz val="20"/>
      <name val="Calibri"/>
      <family val="2"/>
    </font>
    <font>
      <sz val="20"/>
      <name val="Arial"/>
      <family val="2"/>
    </font>
    <font>
      <b/>
      <u/>
      <sz val="9"/>
      <name val="Arial"/>
      <family val="2"/>
    </font>
    <font>
      <sz val="18"/>
      <name val="Calibri"/>
      <family val="2"/>
    </font>
    <font>
      <sz val="10"/>
      <name val="Univers"/>
      <family val="2"/>
    </font>
    <font>
      <b/>
      <sz val="10"/>
      <name val="Univers"/>
    </font>
    <font>
      <b/>
      <i/>
      <sz val="10"/>
      <name val="Arial"/>
      <family val="2"/>
    </font>
    <font>
      <i/>
      <sz val="10"/>
      <name val="Arial"/>
      <family val="2"/>
    </font>
    <font>
      <sz val="10"/>
      <name val="Arial"/>
      <family val="2"/>
    </font>
    <font>
      <sz val="10"/>
      <name val="Times New Roman"/>
      <family val="1"/>
    </font>
    <font>
      <sz val="12"/>
      <name val="Arial"/>
      <family val="2"/>
    </font>
    <font>
      <u/>
      <sz val="10"/>
      <color theme="10"/>
      <name val="Arial"/>
      <family val="2"/>
    </font>
    <font>
      <sz val="12"/>
      <color theme="1"/>
      <name val="Arial"/>
      <family val="2"/>
    </font>
    <font>
      <b/>
      <sz val="12"/>
      <color theme="1"/>
      <name val="Arial"/>
      <family val="2"/>
    </font>
  </fonts>
  <fills count="7">
    <fill>
      <patternFill patternType="none"/>
    </fill>
    <fill>
      <patternFill patternType="gray125"/>
    </fill>
    <fill>
      <patternFill patternType="solid">
        <fgColor indexed="2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s>
  <borders count="49">
    <border>
      <left/>
      <right/>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double">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double">
        <color indexed="64"/>
      </top>
      <bottom/>
      <diagonal/>
    </border>
    <border>
      <left style="thin">
        <color indexed="64"/>
      </left>
      <right style="thin">
        <color indexed="64"/>
      </right>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s>
  <cellStyleXfs count="14">
    <xf numFmtId="0" fontId="0" fillId="0" borderId="0"/>
    <xf numFmtId="43" fontId="1" fillId="0" borderId="0" applyFont="0" applyFill="0" applyBorder="0" applyAlignment="0" applyProtection="0"/>
    <xf numFmtId="44" fontId="1" fillId="0" borderId="0" applyFont="0" applyFill="0" applyBorder="0" applyAlignment="0" applyProtection="0"/>
    <xf numFmtId="0" fontId="26" fillId="0" borderId="0" applyNumberFormat="0" applyFill="0" applyBorder="0" applyAlignment="0" applyProtection="0"/>
    <xf numFmtId="0" fontId="1" fillId="0" borderId="0"/>
    <xf numFmtId="0" fontId="1" fillId="0" borderId="0"/>
    <xf numFmtId="0" fontId="27" fillId="0" borderId="0"/>
    <xf numFmtId="0" fontId="27" fillId="0" borderId="0"/>
    <xf numFmtId="0" fontId="27" fillId="0" borderId="0"/>
    <xf numFmtId="0" fontId="27" fillId="0" borderId="0"/>
    <xf numFmtId="0" fontId="10" fillId="0" borderId="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612">
    <xf numFmtId="0" fontId="0" fillId="0" borderId="0" xfId="0"/>
    <xf numFmtId="0" fontId="5" fillId="0" borderId="0" xfId="0" applyFont="1"/>
    <xf numFmtId="0" fontId="0" fillId="0" borderId="1" xfId="0" applyBorder="1" applyAlignment="1" applyProtection="1">
      <protection locked="0"/>
    </xf>
    <xf numFmtId="0" fontId="0" fillId="0" borderId="0" xfId="0" applyBorder="1"/>
    <xf numFmtId="0" fontId="0" fillId="0" borderId="0" xfId="0" applyAlignment="1">
      <alignment wrapText="1"/>
    </xf>
    <xf numFmtId="0" fontId="2" fillId="0" borderId="2" xfId="0" applyFont="1" applyBorder="1" applyAlignment="1">
      <alignment horizontal="center"/>
    </xf>
    <xf numFmtId="49" fontId="0" fillId="0" borderId="0" xfId="0" applyNumberFormat="1"/>
    <xf numFmtId="49" fontId="0" fillId="0" borderId="0" xfId="0" applyNumberFormat="1" applyAlignment="1">
      <alignment horizontal="right"/>
    </xf>
    <xf numFmtId="49" fontId="0" fillId="0" borderId="3" xfId="0" applyNumberFormat="1" applyBorder="1" applyAlignment="1">
      <alignment horizontal="right"/>
    </xf>
    <xf numFmtId="49" fontId="0" fillId="0" borderId="4" xfId="0" applyNumberFormat="1" applyBorder="1" applyAlignment="1">
      <alignment horizontal="right"/>
    </xf>
    <xf numFmtId="49" fontId="0" fillId="0" borderId="5" xfId="0" applyNumberFormat="1" applyBorder="1" applyAlignment="1">
      <alignment horizontal="right"/>
    </xf>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49" fontId="0" fillId="0" borderId="10" xfId="0" applyNumberFormat="1" applyBorder="1" applyAlignment="1">
      <alignment horizontal="right"/>
    </xf>
    <xf numFmtId="49" fontId="0" fillId="0" borderId="5" xfId="0" applyNumberFormat="1" applyBorder="1" applyAlignment="1">
      <alignment horizontal="right" wrapText="1"/>
    </xf>
    <xf numFmtId="0" fontId="0" fillId="0" borderId="8" xfId="0" applyFill="1" applyBorder="1" applyAlignment="1">
      <alignment wrapText="1"/>
    </xf>
    <xf numFmtId="0" fontId="7" fillId="0" borderId="0" xfId="0" applyFont="1" applyProtection="1"/>
    <xf numFmtId="49" fontId="5" fillId="0" borderId="0" xfId="0" applyNumberFormat="1" applyFont="1"/>
    <xf numFmtId="0" fontId="0" fillId="0" borderId="11" xfId="0" applyBorder="1" applyProtection="1">
      <protection locked="0"/>
    </xf>
    <xf numFmtId="0" fontId="0" fillId="0" borderId="0" xfId="0" applyProtection="1"/>
    <xf numFmtId="0" fontId="0" fillId="0" borderId="0" xfId="0" applyAlignment="1"/>
    <xf numFmtId="49" fontId="12" fillId="0" borderId="0" xfId="0" applyNumberFormat="1" applyFont="1"/>
    <xf numFmtId="49" fontId="11" fillId="0" borderId="0" xfId="0" applyNumberFormat="1" applyFont="1"/>
    <xf numFmtId="0" fontId="0" fillId="0" borderId="0" xfId="0" applyAlignment="1">
      <alignment horizontal="left" vertical="justify"/>
    </xf>
    <xf numFmtId="0" fontId="2" fillId="0" borderId="0" xfId="0" applyFont="1" applyBorder="1" applyAlignment="1">
      <alignment wrapText="1"/>
    </xf>
    <xf numFmtId="0" fontId="7" fillId="0" borderId="0" xfId="0" applyFont="1" applyAlignment="1"/>
    <xf numFmtId="164" fontId="0" fillId="0" borderId="1" xfId="2" applyNumberFormat="1" applyFont="1" applyBorder="1" applyProtection="1">
      <protection locked="0"/>
    </xf>
    <xf numFmtId="164" fontId="0" fillId="0" borderId="1" xfId="2" applyNumberFormat="1" applyFont="1" applyBorder="1"/>
    <xf numFmtId="164" fontId="0" fillId="0" borderId="12" xfId="2" applyNumberFormat="1" applyFont="1" applyBorder="1"/>
    <xf numFmtId="164" fontId="0" fillId="0" borderId="13" xfId="2" applyNumberFormat="1" applyFont="1" applyBorder="1" applyProtection="1">
      <protection locked="0"/>
    </xf>
    <xf numFmtId="164" fontId="0" fillId="0" borderId="13" xfId="2" applyNumberFormat="1" applyFont="1" applyBorder="1"/>
    <xf numFmtId="164" fontId="0" fillId="0" borderId="14" xfId="2" applyNumberFormat="1" applyFont="1" applyBorder="1"/>
    <xf numFmtId="164" fontId="2" fillId="0" borderId="13" xfId="2" applyNumberFormat="1" applyFont="1" applyBorder="1"/>
    <xf numFmtId="164" fontId="2" fillId="0" borderId="14" xfId="2" applyNumberFormat="1" applyFont="1" applyBorder="1"/>
    <xf numFmtId="164" fontId="0" fillId="2" borderId="13" xfId="0" applyNumberFormat="1" applyFill="1" applyBorder="1"/>
    <xf numFmtId="164" fontId="0" fillId="2" borderId="14" xfId="0" applyNumberFormat="1" applyFill="1" applyBorder="1"/>
    <xf numFmtId="164" fontId="0" fillId="0" borderId="13" xfId="2" applyNumberFormat="1" applyFont="1" applyFill="1" applyBorder="1"/>
    <xf numFmtId="164" fontId="0" fillId="0" borderId="14" xfId="2" applyNumberFormat="1" applyFont="1" applyFill="1" applyBorder="1"/>
    <xf numFmtId="164" fontId="2" fillId="0" borderId="13" xfId="0" applyNumberFormat="1" applyFont="1" applyBorder="1"/>
    <xf numFmtId="164" fontId="2" fillId="0" borderId="14" xfId="0" applyNumberFormat="1" applyFont="1" applyBorder="1"/>
    <xf numFmtId="164" fontId="2" fillId="0" borderId="13" xfId="2" applyNumberFormat="1" applyFont="1" applyFill="1" applyBorder="1"/>
    <xf numFmtId="164" fontId="2" fillId="0" borderId="14" xfId="2" applyNumberFormat="1" applyFont="1" applyFill="1" applyBorder="1"/>
    <xf numFmtId="0" fontId="0" fillId="0" borderId="0" xfId="0" applyAlignment="1">
      <alignment horizontal="center"/>
    </xf>
    <xf numFmtId="0" fontId="0" fillId="0" borderId="6" xfId="0" applyFill="1" applyBorder="1" applyAlignment="1" applyProtection="1">
      <alignment horizontal="center"/>
      <protection locked="0"/>
    </xf>
    <xf numFmtId="0" fontId="0" fillId="0" borderId="1" xfId="0" applyFill="1" applyBorder="1" applyAlignment="1" applyProtection="1">
      <alignment horizontal="center"/>
      <protection locked="0"/>
    </xf>
    <xf numFmtId="0" fontId="0" fillId="0" borderId="8" xfId="0" applyFill="1" applyBorder="1" applyAlignment="1">
      <alignment horizontal="center" wrapText="1"/>
    </xf>
    <xf numFmtId="49" fontId="0" fillId="0" borderId="15" xfId="0" applyNumberFormat="1" applyBorder="1" applyAlignment="1">
      <alignment horizontal="center"/>
    </xf>
    <xf numFmtId="49" fontId="0" fillId="0" borderId="0" xfId="0" applyNumberFormat="1" applyBorder="1" applyAlignment="1">
      <alignment horizontal="center"/>
    </xf>
    <xf numFmtId="0" fontId="2" fillId="0" borderId="13" xfId="0" applyFont="1" applyBorder="1" applyAlignment="1" applyProtection="1">
      <alignment horizontal="center"/>
      <protection locked="0"/>
    </xf>
    <xf numFmtId="49" fontId="0" fillId="0" borderId="3" xfId="0" applyNumberFormat="1" applyBorder="1" applyAlignment="1">
      <alignment horizontal="center"/>
    </xf>
    <xf numFmtId="49" fontId="0" fillId="0" borderId="4" xfId="0" applyNumberFormat="1" applyBorder="1" applyAlignment="1">
      <alignment horizontal="center"/>
    </xf>
    <xf numFmtId="0" fontId="9" fillId="0" borderId="0" xfId="0" applyFont="1"/>
    <xf numFmtId="0" fontId="7" fillId="0" borderId="0" xfId="0" applyFont="1"/>
    <xf numFmtId="0" fontId="2" fillId="0" borderId="0" xfId="0" applyFont="1" applyAlignment="1">
      <alignment horizontal="left"/>
    </xf>
    <xf numFmtId="0" fontId="0" fillId="0" borderId="0" xfId="0" applyAlignment="1">
      <alignment horizontal="left"/>
    </xf>
    <xf numFmtId="49" fontId="0" fillId="0" borderId="0" xfId="0" applyNumberFormat="1" applyAlignment="1">
      <alignment horizontal="center"/>
    </xf>
    <xf numFmtId="49" fontId="7" fillId="0" borderId="15" xfId="0" applyNumberFormat="1" applyFont="1" applyBorder="1" applyAlignment="1">
      <alignment horizontal="center"/>
    </xf>
    <xf numFmtId="49" fontId="7" fillId="0" borderId="16" xfId="0" applyNumberFormat="1" applyFont="1" applyBorder="1" applyAlignment="1">
      <alignment horizontal="center"/>
    </xf>
    <xf numFmtId="0" fontId="2" fillId="0" borderId="17" xfId="0" applyFont="1" applyBorder="1" applyAlignment="1">
      <alignment horizontal="center"/>
    </xf>
    <xf numFmtId="0" fontId="2" fillId="0" borderId="1" xfId="0" applyFont="1" applyBorder="1" applyAlignment="1" applyProtection="1">
      <alignment horizontal="center"/>
      <protection locked="0"/>
    </xf>
    <xf numFmtId="0" fontId="0" fillId="0" borderId="15" xfId="0" applyBorder="1" applyProtection="1">
      <protection locked="0"/>
    </xf>
    <xf numFmtId="0" fontId="18" fillId="0" borderId="12" xfId="0" applyFont="1" applyBorder="1" applyAlignment="1" applyProtection="1">
      <alignment horizontal="center"/>
      <protection locked="0"/>
    </xf>
    <xf numFmtId="164" fontId="2" fillId="0" borderId="8" xfId="0" applyNumberFormat="1" applyFont="1" applyFill="1" applyBorder="1"/>
    <xf numFmtId="164" fontId="2" fillId="0" borderId="9" xfId="0" applyNumberFormat="1" applyFont="1" applyFill="1" applyBorder="1"/>
    <xf numFmtId="0" fontId="2" fillId="0" borderId="18" xfId="0" applyFont="1" applyBorder="1" applyAlignment="1" applyProtection="1">
      <alignment horizontal="center" shrinkToFit="1"/>
    </xf>
    <xf numFmtId="49" fontId="0" fillId="0" borderId="0" xfId="0" applyNumberFormat="1" applyBorder="1" applyAlignment="1" applyProtection="1">
      <alignment horizontal="right"/>
    </xf>
    <xf numFmtId="0" fontId="0" fillId="0" borderId="0" xfId="0" applyBorder="1" applyAlignment="1" applyProtection="1">
      <alignment horizontal="left"/>
    </xf>
    <xf numFmtId="0" fontId="2" fillId="0" borderId="0" xfId="0" applyFont="1" applyBorder="1" applyAlignment="1" applyProtection="1">
      <alignment horizontal="center"/>
    </xf>
    <xf numFmtId="0" fontId="0" fillId="0" borderId="0" xfId="0" applyBorder="1" applyProtection="1"/>
    <xf numFmtId="49" fontId="4" fillId="0" borderId="0" xfId="0" applyNumberFormat="1" applyFont="1" applyProtection="1"/>
    <xf numFmtId="0" fontId="6" fillId="0" borderId="0" xfId="0" applyFont="1" applyAlignment="1" applyProtection="1">
      <alignment horizontal="right"/>
    </xf>
    <xf numFmtId="0" fontId="14" fillId="0" borderId="0" xfId="0" quotePrefix="1" applyFont="1" applyProtection="1"/>
    <xf numFmtId="0" fontId="4" fillId="0" borderId="0" xfId="0" applyFont="1" applyProtection="1"/>
    <xf numFmtId="49" fontId="5" fillId="0" borderId="0" xfId="0" applyNumberFormat="1" applyFont="1" applyProtection="1"/>
    <xf numFmtId="49" fontId="0" fillId="0" borderId="0" xfId="0" applyNumberFormat="1" applyProtection="1"/>
    <xf numFmtId="0" fontId="1" fillId="0" borderId="0" xfId="0" applyFont="1" applyAlignment="1">
      <alignment horizontal="left"/>
    </xf>
    <xf numFmtId="49" fontId="1" fillId="0" borderId="0" xfId="0" applyNumberFormat="1" applyFont="1" applyAlignment="1" applyProtection="1">
      <alignment horizontal="center"/>
    </xf>
    <xf numFmtId="0" fontId="1" fillId="0" borderId="0" xfId="0" applyFont="1"/>
    <xf numFmtId="2" fontId="2" fillId="0" borderId="13" xfId="0" applyNumberFormat="1" applyFont="1" applyBorder="1" applyAlignment="1" applyProtection="1">
      <alignment horizontal="center"/>
    </xf>
    <xf numFmtId="0" fontId="2" fillId="0" borderId="19" xfId="0" applyFont="1" applyBorder="1" applyAlignment="1" applyProtection="1">
      <alignment horizontal="center" shrinkToFit="1"/>
    </xf>
    <xf numFmtId="0" fontId="1" fillId="0" borderId="0" xfId="0" applyFont="1" applyBorder="1" applyAlignment="1" applyProtection="1">
      <protection locked="0"/>
    </xf>
    <xf numFmtId="0" fontId="7" fillId="0" borderId="0" xfId="0" applyFont="1" applyBorder="1" applyAlignment="1" applyProtection="1">
      <protection locked="0"/>
    </xf>
    <xf numFmtId="164" fontId="1" fillId="3" borderId="14" xfId="2" applyNumberFormat="1" applyFont="1" applyFill="1" applyBorder="1" applyAlignment="1" applyProtection="1">
      <alignment horizontal="center"/>
    </xf>
    <xf numFmtId="165" fontId="2" fillId="0" borderId="13" xfId="1" applyNumberFormat="1" applyFont="1" applyBorder="1" applyAlignment="1" applyProtection="1"/>
    <xf numFmtId="0" fontId="14" fillId="0" borderId="3" xfId="0" applyFont="1" applyBorder="1" applyAlignment="1" applyProtection="1">
      <alignment horizontal="left"/>
      <protection locked="0"/>
    </xf>
    <xf numFmtId="2" fontId="1" fillId="0" borderId="1" xfId="0" applyNumberFormat="1" applyFont="1" applyFill="1" applyBorder="1" applyAlignment="1" applyProtection="1">
      <alignment horizontal="center"/>
      <protection locked="0"/>
    </xf>
    <xf numFmtId="2" fontId="1" fillId="0" borderId="13" xfId="0" applyNumberFormat="1" applyFont="1" applyFill="1" applyBorder="1" applyAlignment="1" applyProtection="1">
      <alignment horizontal="center"/>
      <protection locked="0"/>
    </xf>
    <xf numFmtId="0" fontId="4" fillId="0" borderId="12" xfId="0" applyFont="1" applyBorder="1" applyAlignment="1" applyProtection="1"/>
    <xf numFmtId="0" fontId="4" fillId="0" borderId="15" xfId="0" applyFont="1" applyBorder="1" applyAlignment="1" applyProtection="1"/>
    <xf numFmtId="0" fontId="0" fillId="0" borderId="1" xfId="0" applyBorder="1" applyAlignment="1">
      <alignment horizontal="left" indent="1"/>
    </xf>
    <xf numFmtId="0" fontId="1" fillId="0" borderId="13" xfId="0" applyFont="1" applyBorder="1" applyAlignment="1">
      <alignment horizontal="left" indent="1"/>
    </xf>
    <xf numFmtId="0" fontId="0" fillId="0" borderId="13" xfId="0" applyBorder="1" applyAlignment="1">
      <alignment horizontal="left" indent="1"/>
    </xf>
    <xf numFmtId="0" fontId="2" fillId="0" borderId="13" xfId="0" applyFont="1" applyBorder="1" applyAlignment="1">
      <alignment horizontal="left"/>
    </xf>
    <xf numFmtId="0" fontId="7" fillId="0" borderId="13" xfId="0" applyFont="1" applyBorder="1" applyAlignment="1">
      <alignment horizontal="left" indent="1"/>
    </xf>
    <xf numFmtId="0" fontId="0" fillId="0" borderId="13" xfId="0" applyBorder="1" applyAlignment="1">
      <alignment horizontal="left" indent="2"/>
    </xf>
    <xf numFmtId="0" fontId="2" fillId="0" borderId="8" xfId="0" applyFont="1" applyBorder="1" applyAlignment="1">
      <alignment horizontal="left"/>
    </xf>
    <xf numFmtId="0" fontId="0" fillId="0" borderId="14" xfId="0" applyBorder="1" applyAlignment="1" applyProtection="1">
      <alignment horizontal="left" indent="2" shrinkToFit="1"/>
      <protection locked="0"/>
    </xf>
    <xf numFmtId="0" fontId="1" fillId="0" borderId="14" xfId="0" applyFont="1" applyBorder="1" applyAlignment="1" applyProtection="1">
      <alignment horizontal="left" shrinkToFit="1"/>
      <protection locked="0"/>
    </xf>
    <xf numFmtId="0" fontId="2" fillId="0" borderId="0" xfId="0" applyFont="1" applyBorder="1" applyAlignment="1">
      <alignment horizontal="left"/>
    </xf>
    <xf numFmtId="164" fontId="2" fillId="0" borderId="0" xfId="0" applyNumberFormat="1" applyFont="1" applyFill="1" applyBorder="1"/>
    <xf numFmtId="0" fontId="1" fillId="0" borderId="0" xfId="0" applyFont="1" applyBorder="1" applyAlignment="1" applyProtection="1">
      <alignment horizontal="center"/>
    </xf>
    <xf numFmtId="165" fontId="1" fillId="0" borderId="1" xfId="1" applyNumberFormat="1" applyFont="1" applyBorder="1" applyAlignment="1" applyProtection="1">
      <alignment horizontal="center"/>
      <protection locked="0"/>
    </xf>
    <xf numFmtId="0" fontId="1" fillId="3" borderId="13" xfId="0" applyFont="1" applyFill="1" applyBorder="1" applyProtection="1"/>
    <xf numFmtId="0" fontId="1" fillId="0" borderId="0" xfId="0" applyFont="1" applyProtection="1"/>
    <xf numFmtId="0" fontId="19" fillId="0" borderId="0" xfId="10" applyFont="1" applyBorder="1" applyProtection="1"/>
    <xf numFmtId="0" fontId="20" fillId="0" borderId="0" xfId="10" applyFont="1" applyBorder="1" applyAlignment="1" applyProtection="1">
      <alignment horizontal="center"/>
    </xf>
    <xf numFmtId="0" fontId="2" fillId="0" borderId="20" xfId="10" applyFont="1" applyBorder="1" applyAlignment="1" applyProtection="1">
      <alignment horizontal="center"/>
    </xf>
    <xf numFmtId="0" fontId="2" fillId="0" borderId="17" xfId="10" applyFont="1" applyBorder="1" applyAlignment="1" applyProtection="1">
      <alignment horizontal="center"/>
    </xf>
    <xf numFmtId="0" fontId="2" fillId="0" borderId="21" xfId="10" applyFont="1" applyBorder="1" applyAlignment="1" applyProtection="1">
      <alignment horizontal="center"/>
    </xf>
    <xf numFmtId="0" fontId="2" fillId="0" borderId="16" xfId="0" applyFont="1" applyBorder="1" applyAlignment="1" applyProtection="1">
      <alignment horizontal="center"/>
    </xf>
    <xf numFmtId="0" fontId="2" fillId="0" borderId="22" xfId="10" applyFont="1" applyBorder="1" applyAlignment="1" applyProtection="1">
      <alignment horizontal="center"/>
    </xf>
    <xf numFmtId="38" fontId="1" fillId="0" borderId="1" xfId="10" applyNumberFormat="1" applyFont="1" applyFill="1" applyBorder="1" applyAlignment="1" applyProtection="1">
      <alignment horizontal="center"/>
    </xf>
    <xf numFmtId="165" fontId="1" fillId="0" borderId="12" xfId="1" applyNumberFormat="1" applyFont="1" applyFill="1" applyBorder="1" applyAlignment="1" applyProtection="1">
      <alignment horizontal="center"/>
    </xf>
    <xf numFmtId="38" fontId="1" fillId="0" borderId="13" xfId="10" applyNumberFormat="1" applyFont="1" applyFill="1" applyBorder="1" applyAlignment="1" applyProtection="1">
      <alignment horizontal="center"/>
    </xf>
    <xf numFmtId="165" fontId="1" fillId="0" borderId="14" xfId="1" applyNumberFormat="1" applyFont="1" applyFill="1" applyBorder="1" applyAlignment="1" applyProtection="1">
      <alignment horizontal="center"/>
    </xf>
    <xf numFmtId="49" fontId="2" fillId="1" borderId="14" xfId="10" applyNumberFormat="1" applyFont="1" applyFill="1" applyBorder="1" applyAlignment="1" applyProtection="1">
      <alignment horizontal="center"/>
    </xf>
    <xf numFmtId="165" fontId="2" fillId="0" borderId="13" xfId="1" applyNumberFormat="1" applyFont="1" applyFill="1" applyBorder="1" applyAlignment="1" applyProtection="1">
      <alignment horizontal="center"/>
    </xf>
    <xf numFmtId="165" fontId="2" fillId="0" borderId="12" xfId="1" applyNumberFormat="1" applyFont="1" applyFill="1" applyBorder="1" applyAlignment="1" applyProtection="1">
      <alignment horizontal="right"/>
    </xf>
    <xf numFmtId="165" fontId="1" fillId="0" borderId="14" xfId="1" applyNumberFormat="1" applyFont="1" applyFill="1" applyBorder="1" applyAlignment="1" applyProtection="1">
      <alignment horizontal="right"/>
    </xf>
    <xf numFmtId="165" fontId="2" fillId="0" borderId="14" xfId="1" applyNumberFormat="1" applyFont="1" applyFill="1" applyBorder="1" applyAlignment="1" applyProtection="1"/>
    <xf numFmtId="0" fontId="2" fillId="0" borderId="0" xfId="0" applyFont="1" applyFill="1" applyBorder="1" applyAlignment="1" applyProtection="1">
      <alignment horizontal="left" vertical="center"/>
    </xf>
    <xf numFmtId="4" fontId="2" fillId="0" borderId="0" xfId="10" applyNumberFormat="1" applyFont="1" applyFill="1" applyBorder="1" applyAlignment="1" applyProtection="1">
      <alignment horizontal="center"/>
    </xf>
    <xf numFmtId="3" fontId="2" fillId="0" borderId="0" xfId="10" applyNumberFormat="1" applyFont="1" applyFill="1" applyBorder="1" applyAlignment="1" applyProtection="1">
      <alignment horizontal="right"/>
    </xf>
    <xf numFmtId="38" fontId="1" fillId="0" borderId="0" xfId="10" applyNumberFormat="1" applyFont="1" applyFill="1" applyBorder="1" applyAlignment="1" applyProtection="1">
      <alignment horizontal="center" vertical="center" wrapText="1"/>
    </xf>
    <xf numFmtId="165" fontId="2" fillId="0" borderId="0" xfId="1" applyNumberFormat="1" applyFont="1" applyFill="1" applyBorder="1" applyAlignment="1" applyProtection="1"/>
    <xf numFmtId="0" fontId="1" fillId="0" borderId="0" xfId="0" applyFont="1" applyFill="1" applyBorder="1" applyAlignment="1" applyProtection="1">
      <alignment horizontal="left" vertical="center"/>
    </xf>
    <xf numFmtId="4" fontId="1" fillId="0" borderId="0" xfId="10" applyNumberFormat="1" applyFont="1" applyFill="1" applyBorder="1" applyAlignment="1" applyProtection="1">
      <alignment horizontal="center"/>
    </xf>
    <xf numFmtId="3" fontId="1" fillId="0" borderId="0" xfId="10" applyNumberFormat="1" applyFont="1" applyFill="1" applyBorder="1" applyAlignment="1" applyProtection="1">
      <alignment horizontal="right"/>
    </xf>
    <xf numFmtId="165" fontId="1" fillId="0" borderId="0" xfId="1" applyNumberFormat="1" applyFont="1" applyFill="1" applyBorder="1" applyAlignment="1" applyProtection="1"/>
    <xf numFmtId="0" fontId="1" fillId="0" borderId="0" xfId="0" applyFont="1" applyAlignment="1" applyProtection="1">
      <alignment horizontal="center"/>
    </xf>
    <xf numFmtId="49" fontId="2" fillId="0" borderId="0" xfId="0" applyNumberFormat="1" applyFont="1"/>
    <xf numFmtId="0" fontId="2" fillId="0" borderId="0" xfId="0" applyFont="1" applyBorder="1"/>
    <xf numFmtId="0" fontId="2" fillId="0" borderId="23" xfId="0" applyFont="1" applyBorder="1" applyAlignment="1"/>
    <xf numFmtId="0" fontId="2" fillId="0" borderId="0" xfId="0" applyFont="1" applyBorder="1" applyAlignment="1"/>
    <xf numFmtId="14" fontId="2" fillId="0" borderId="24" xfId="0" applyNumberFormat="1" applyFont="1" applyBorder="1" applyAlignment="1">
      <alignment horizontal="left"/>
    </xf>
    <xf numFmtId="0" fontId="2" fillId="0" borderId="25" xfId="0" applyFont="1" applyBorder="1" applyAlignment="1"/>
    <xf numFmtId="0" fontId="2" fillId="0" borderId="26" xfId="0" applyFont="1" applyBorder="1" applyAlignment="1"/>
    <xf numFmtId="0" fontId="2" fillId="0" borderId="0" xfId="0" applyFont="1" applyAlignment="1"/>
    <xf numFmtId="0" fontId="2" fillId="0" borderId="24" xfId="0" applyFont="1" applyBorder="1" applyAlignment="1"/>
    <xf numFmtId="0" fontId="21" fillId="0" borderId="13" xfId="0" applyFont="1" applyBorder="1" applyAlignment="1">
      <alignment horizontal="left"/>
    </xf>
    <xf numFmtId="0" fontId="1" fillId="0" borderId="13" xfId="0" applyFont="1" applyBorder="1" applyAlignment="1">
      <alignment horizontal="left"/>
    </xf>
    <xf numFmtId="0" fontId="1" fillId="0" borderId="0" xfId="0" applyNumberFormat="1" applyFont="1" applyAlignment="1" applyProtection="1">
      <alignment horizontal="left" vertical="center"/>
    </xf>
    <xf numFmtId="0" fontId="1" fillId="0" borderId="6" xfId="0" applyFont="1" applyBorder="1" applyAlignment="1" applyProtection="1">
      <alignment horizontal="left" vertical="center"/>
    </xf>
    <xf numFmtId="0" fontId="2" fillId="0" borderId="13" xfId="0" applyFont="1" applyBorder="1" applyAlignment="1" applyProtection="1">
      <alignment horizontal="center" vertical="center"/>
    </xf>
    <xf numFmtId="0" fontId="1" fillId="0" borderId="13" xfId="0" applyFont="1" applyBorder="1" applyAlignment="1" applyProtection="1">
      <alignment horizontal="left" vertical="center"/>
    </xf>
    <xf numFmtId="0" fontId="1" fillId="0" borderId="13" xfId="0" applyFont="1" applyFill="1" applyBorder="1" applyAlignment="1" applyProtection="1">
      <alignment horizontal="left" vertical="center"/>
    </xf>
    <xf numFmtId="0" fontId="2" fillId="0" borderId="13" xfId="0" applyFont="1" applyFill="1" applyBorder="1" applyAlignment="1" applyProtection="1">
      <alignment horizontal="left" vertical="center"/>
    </xf>
    <xf numFmtId="164" fontId="1" fillId="3" borderId="12" xfId="2" applyNumberFormat="1" applyFont="1" applyFill="1" applyBorder="1" applyProtection="1"/>
    <xf numFmtId="164" fontId="1" fillId="3" borderId="14" xfId="2" applyNumberFormat="1" applyFont="1" applyFill="1" applyBorder="1" applyProtection="1"/>
    <xf numFmtId="0" fontId="1" fillId="0" borderId="14" xfId="0" applyFont="1" applyBorder="1" applyAlignment="1" applyProtection="1">
      <alignment horizontal="left"/>
    </xf>
    <xf numFmtId="0" fontId="3" fillId="0" borderId="7" xfId="0" applyFont="1" applyBorder="1" applyAlignment="1">
      <alignment horizontal="left"/>
    </xf>
    <xf numFmtId="0" fontId="3" fillId="0" borderId="13" xfId="0" applyFont="1" applyBorder="1" applyAlignment="1">
      <alignment horizontal="left"/>
    </xf>
    <xf numFmtId="0" fontId="3" fillId="0" borderId="0" xfId="0" applyFont="1" applyAlignment="1">
      <alignment horizontal="center"/>
    </xf>
    <xf numFmtId="0" fontId="6" fillId="0" borderId="27" xfId="0" applyFont="1" applyBorder="1" applyAlignment="1">
      <alignment horizontal="center"/>
    </xf>
    <xf numFmtId="0" fontId="6" fillId="0" borderId="28" xfId="0" applyFont="1" applyBorder="1" applyAlignment="1">
      <alignment horizontal="center"/>
    </xf>
    <xf numFmtId="0" fontId="7" fillId="0" borderId="0" xfId="0" applyFont="1" applyAlignment="1" applyProtection="1">
      <alignment horizontal="left"/>
      <protection locked="0"/>
    </xf>
    <xf numFmtId="0" fontId="7" fillId="0" borderId="0" xfId="0" applyFont="1" applyBorder="1" applyAlignment="1" applyProtection="1">
      <alignment horizontal="left"/>
      <protection locked="0"/>
    </xf>
    <xf numFmtId="0" fontId="1" fillId="0" borderId="0" xfId="0" applyFont="1" applyAlignment="1" applyProtection="1">
      <alignment horizontal="left"/>
      <protection locked="0"/>
    </xf>
    <xf numFmtId="0" fontId="1" fillId="0" borderId="0" xfId="0" applyFont="1" applyBorder="1" applyAlignment="1" applyProtection="1">
      <alignment horizontal="left"/>
      <protection locked="0"/>
    </xf>
    <xf numFmtId="0" fontId="6" fillId="0" borderId="11" xfId="0" applyFont="1" applyBorder="1" applyAlignment="1">
      <alignment horizontal="center" vertical="top"/>
    </xf>
    <xf numFmtId="0" fontId="0" fillId="0" borderId="11" xfId="0" applyBorder="1" applyAlignment="1">
      <alignment vertical="top"/>
    </xf>
    <xf numFmtId="0" fontId="0" fillId="0" borderId="4" xfId="0" applyBorder="1" applyAlignment="1">
      <alignment vertical="top"/>
    </xf>
    <xf numFmtId="0" fontId="6" fillId="0" borderId="14" xfId="0" applyFont="1" applyBorder="1" applyAlignment="1">
      <alignment horizontal="center" vertical="top"/>
    </xf>
    <xf numFmtId="0" fontId="6" fillId="0" borderId="4" xfId="0" applyFont="1" applyBorder="1" applyAlignment="1">
      <alignment horizontal="center" vertical="top"/>
    </xf>
    <xf numFmtId="0" fontId="3" fillId="0" borderId="29" xfId="0" applyFont="1" applyBorder="1" applyAlignment="1">
      <alignment horizontal="center"/>
    </xf>
    <xf numFmtId="0" fontId="6" fillId="0" borderId="30" xfId="0" applyFont="1" applyBorder="1" applyAlignment="1">
      <alignment horizontal="center"/>
    </xf>
    <xf numFmtId="0" fontId="0" fillId="0" borderId="0" xfId="0" applyBorder="1" applyAlignment="1" applyProtection="1">
      <alignment horizontal="center"/>
      <protection locked="0"/>
    </xf>
    <xf numFmtId="0" fontId="3" fillId="0" borderId="0" xfId="0" applyFont="1" applyAlignment="1">
      <alignment horizontal="left"/>
    </xf>
    <xf numFmtId="0" fontId="3" fillId="0" borderId="29" xfId="0" applyFont="1" applyBorder="1" applyAlignment="1">
      <alignment horizontal="left"/>
    </xf>
    <xf numFmtId="0" fontId="7" fillId="0" borderId="0" xfId="0" applyFont="1" applyBorder="1" applyAlignment="1" applyProtection="1">
      <alignment horizontal="left"/>
    </xf>
    <xf numFmtId="0" fontId="6" fillId="0" borderId="28" xfId="0" applyFont="1" applyBorder="1" applyAlignment="1">
      <alignment horizontal="right"/>
    </xf>
    <xf numFmtId="0" fontId="24" fillId="0" borderId="0" xfId="0" applyFont="1" applyAlignment="1" applyProtection="1">
      <alignment vertical="center"/>
    </xf>
    <xf numFmtId="0" fontId="0" fillId="0" borderId="0" xfId="0" quotePrefix="1" applyBorder="1" applyProtection="1"/>
    <xf numFmtId="0" fontId="24" fillId="0" borderId="0" xfId="0" applyFont="1" applyBorder="1" applyProtection="1"/>
    <xf numFmtId="0" fontId="2" fillId="0" borderId="0" xfId="0" applyFont="1" applyBorder="1" applyAlignment="1" applyProtection="1"/>
    <xf numFmtId="0" fontId="0" fillId="0" borderId="0" xfId="0" applyAlignment="1" applyProtection="1"/>
    <xf numFmtId="0" fontId="2" fillId="0" borderId="0" xfId="0" applyFont="1" applyBorder="1" applyProtection="1"/>
    <xf numFmtId="0" fontId="21" fillId="0" borderId="0" xfId="0" applyFont="1" applyAlignment="1" applyProtection="1"/>
    <xf numFmtId="0" fontId="24" fillId="0" borderId="0" xfId="0" applyFont="1" applyBorder="1" applyAlignment="1" applyProtection="1">
      <alignment vertical="center"/>
    </xf>
    <xf numFmtId="0" fontId="1" fillId="2" borderId="15" xfId="0" applyFont="1" applyFill="1" applyBorder="1" applyAlignment="1" applyProtection="1">
      <alignment vertical="center"/>
    </xf>
    <xf numFmtId="0" fontId="1" fillId="0" borderId="15" xfId="0" applyFont="1" applyBorder="1" applyAlignment="1" applyProtection="1">
      <alignment horizontal="center" vertical="center"/>
    </xf>
    <xf numFmtId="0" fontId="1" fillId="0" borderId="11" xfId="0" quotePrefix="1" applyFont="1" applyBorder="1" applyAlignment="1" applyProtection="1">
      <alignment vertical="center"/>
    </xf>
    <xf numFmtId="0" fontId="1" fillId="0" borderId="11" xfId="0" applyFont="1" applyBorder="1" applyAlignment="1" applyProtection="1">
      <alignment vertical="center"/>
    </xf>
    <xf numFmtId="164" fontId="1" fillId="0" borderId="14" xfId="2" applyNumberFormat="1" applyFont="1" applyBorder="1" applyAlignment="1" applyProtection="1">
      <alignment vertical="center"/>
    </xf>
    <xf numFmtId="164" fontId="1" fillId="0" borderId="14" xfId="0" applyNumberFormat="1" applyFont="1" applyBorder="1" applyAlignment="1" applyProtection="1">
      <alignment vertical="center"/>
    </xf>
    <xf numFmtId="166" fontId="1" fillId="0" borderId="14" xfId="11" applyNumberFormat="1" applyFont="1" applyBorder="1" applyAlignment="1" applyProtection="1">
      <alignment vertical="center"/>
    </xf>
    <xf numFmtId="0" fontId="1" fillId="2" borderId="14" xfId="0" applyFont="1" applyFill="1" applyBorder="1" applyAlignment="1" applyProtection="1">
      <alignment vertical="center"/>
    </xf>
    <xf numFmtId="0" fontId="1" fillId="0" borderId="0" xfId="0" applyFont="1" applyAlignment="1" applyProtection="1"/>
    <xf numFmtId="0" fontId="2" fillId="2" borderId="0" xfId="0" applyFont="1" applyFill="1" applyBorder="1" applyAlignment="1" applyProtection="1">
      <alignment vertical="center"/>
    </xf>
    <xf numFmtId="0" fontId="2" fillId="2" borderId="15" xfId="0" applyFont="1" applyFill="1" applyBorder="1" applyAlignment="1" applyProtection="1">
      <alignment vertical="center"/>
    </xf>
    <xf numFmtId="0" fontId="7" fillId="0" borderId="13" xfId="0" applyFont="1" applyBorder="1" applyAlignment="1" applyProtection="1">
      <alignment horizontal="left" shrinkToFit="1"/>
      <protection locked="0"/>
    </xf>
    <xf numFmtId="0" fontId="7" fillId="0" borderId="14" xfId="0" applyFont="1" applyBorder="1" applyAlignment="1" applyProtection="1">
      <alignment horizontal="left" shrinkToFit="1"/>
      <protection locked="0"/>
    </xf>
    <xf numFmtId="0" fontId="2" fillId="0" borderId="9" xfId="0" applyFont="1" applyBorder="1" applyAlignment="1">
      <alignment horizontal="left" wrapText="1"/>
    </xf>
    <xf numFmtId="0" fontId="1" fillId="0" borderId="14" xfId="0" applyFont="1" applyBorder="1" applyAlignment="1" applyProtection="1">
      <alignment horizontal="left"/>
      <protection locked="0"/>
    </xf>
    <xf numFmtId="0" fontId="2" fillId="0" borderId="14" xfId="0" applyFont="1" applyBorder="1" applyAlignment="1" applyProtection="1">
      <alignment horizontal="left"/>
    </xf>
    <xf numFmtId="0" fontId="2" fillId="0" borderId="29" xfId="0" applyFont="1" applyBorder="1" applyAlignment="1" applyProtection="1">
      <alignment horizontal="center"/>
    </xf>
    <xf numFmtId="0" fontId="1" fillId="0" borderId="29" xfId="0" applyFont="1" applyBorder="1" applyAlignment="1" applyProtection="1">
      <alignment horizontal="center"/>
    </xf>
    <xf numFmtId="0" fontId="2" fillId="0" borderId="31" xfId="10" applyFont="1" applyBorder="1" applyAlignment="1" applyProtection="1">
      <alignment horizontal="center"/>
    </xf>
    <xf numFmtId="0" fontId="2" fillId="0" borderId="16" xfId="10" applyFont="1" applyBorder="1" applyAlignment="1" applyProtection="1">
      <alignment horizontal="center"/>
    </xf>
    <xf numFmtId="0" fontId="0" fillId="0" borderId="15" xfId="0" applyBorder="1" applyAlignment="1" applyProtection="1">
      <alignment horizontal="center"/>
      <protection locked="0"/>
    </xf>
    <xf numFmtId="0" fontId="0" fillId="0" borderId="12" xfId="0" applyBorder="1" applyAlignment="1" applyProtection="1">
      <alignment wrapText="1"/>
      <protection locked="0"/>
    </xf>
    <xf numFmtId="0" fontId="0" fillId="0" borderId="15" xfId="0" applyBorder="1" applyAlignment="1" applyProtection="1">
      <alignment wrapText="1"/>
      <protection locked="0"/>
    </xf>
    <xf numFmtId="0" fontId="0" fillId="0" borderId="3" xfId="0" applyBorder="1" applyAlignment="1" applyProtection="1">
      <alignment wrapText="1"/>
      <protection locked="0"/>
    </xf>
    <xf numFmtId="0" fontId="0" fillId="0" borderId="15" xfId="0" applyBorder="1" applyAlignment="1" applyProtection="1">
      <alignment horizontal="center" shrinkToFit="1"/>
      <protection locked="0"/>
    </xf>
    <xf numFmtId="0" fontId="7" fillId="0" borderId="15" xfId="0" applyFont="1" applyBorder="1" applyAlignment="1" applyProtection="1">
      <alignment horizontal="left" vertical="center" shrinkToFit="1"/>
    </xf>
    <xf numFmtId="0" fontId="0" fillId="0" borderId="15" xfId="0" applyBorder="1" applyAlignment="1" applyProtection="1">
      <alignment horizontal="center" wrapText="1"/>
      <protection locked="0"/>
    </xf>
    <xf numFmtId="0" fontId="2" fillId="0" borderId="16" xfId="0" applyFont="1" applyBorder="1" applyAlignment="1">
      <alignment horizontal="center"/>
    </xf>
    <xf numFmtId="0" fontId="2" fillId="0" borderId="0" xfId="0" applyFont="1" applyBorder="1" applyAlignment="1">
      <alignment horizontal="left" vertical="center"/>
    </xf>
    <xf numFmtId="0" fontId="2" fillId="0" borderId="15" xfId="0" applyFont="1" applyBorder="1" applyAlignment="1">
      <alignment horizontal="center"/>
    </xf>
    <xf numFmtId="0" fontId="2" fillId="0" borderId="0" xfId="0" applyFont="1" applyBorder="1" applyAlignment="1">
      <alignment horizontal="center"/>
    </xf>
    <xf numFmtId="0" fontId="2" fillId="0" borderId="12" xfId="0" applyFont="1" applyBorder="1" applyAlignment="1">
      <alignment horizontal="center"/>
    </xf>
    <xf numFmtId="0" fontId="2" fillId="0" borderId="32" xfId="0" applyFont="1" applyBorder="1" applyAlignment="1">
      <alignment horizontal="left" vertical="center"/>
    </xf>
    <xf numFmtId="0" fontId="2" fillId="0" borderId="23" xfId="0" applyFont="1" applyBorder="1" applyAlignment="1">
      <alignment horizontal="left" vertical="center"/>
    </xf>
    <xf numFmtId="0" fontId="0" fillId="0" borderId="12" xfId="0" applyBorder="1" applyAlignment="1" applyProtection="1">
      <alignment horizontal="center"/>
      <protection locked="0"/>
    </xf>
    <xf numFmtId="0" fontId="0" fillId="0" borderId="1" xfId="0" applyBorder="1" applyAlignment="1" applyProtection="1">
      <alignment horizontal="center"/>
      <protection locked="0"/>
    </xf>
    <xf numFmtId="0" fontId="0" fillId="2" borderId="33" xfId="0" applyFill="1" applyBorder="1" applyAlignment="1">
      <alignment horizontal="center"/>
    </xf>
    <xf numFmtId="0" fontId="0" fillId="4" borderId="23" xfId="0" applyFill="1" applyBorder="1" applyAlignment="1">
      <alignment horizontal="center"/>
    </xf>
    <xf numFmtId="0" fontId="0" fillId="2" borderId="23" xfId="0" applyFill="1" applyBorder="1" applyAlignment="1">
      <alignment horizontal="center"/>
    </xf>
    <xf numFmtId="0" fontId="0" fillId="2" borderId="0" xfId="0" applyFill="1" applyBorder="1" applyAlignment="1">
      <alignment horizontal="center"/>
    </xf>
    <xf numFmtId="0" fontId="2" fillId="0" borderId="7" xfId="0" applyFont="1" applyBorder="1" applyAlignment="1" applyProtection="1">
      <alignment horizontal="center" shrinkToFit="1"/>
    </xf>
    <xf numFmtId="0" fontId="2" fillId="0" borderId="34" xfId="0" applyFont="1" applyBorder="1" applyAlignment="1" applyProtection="1">
      <alignment horizontal="center" shrinkToFit="1"/>
    </xf>
    <xf numFmtId="165" fontId="1" fillId="0" borderId="14" xfId="1" applyNumberFormat="1" applyFont="1" applyBorder="1" applyAlignment="1" applyProtection="1">
      <alignment vertical="center"/>
    </xf>
    <xf numFmtId="0" fontId="2" fillId="0" borderId="15" xfId="0" applyFont="1" applyBorder="1" applyAlignment="1">
      <alignment horizontal="left"/>
    </xf>
    <xf numFmtId="0" fontId="2" fillId="0" borderId="0" xfId="0" applyFont="1" applyBorder="1" applyAlignment="1" applyProtection="1">
      <alignment horizontal="center" shrinkToFit="1"/>
    </xf>
    <xf numFmtId="0" fontId="2" fillId="0" borderId="35" xfId="10" applyFont="1" applyBorder="1" applyAlignment="1" applyProtection="1">
      <alignment horizontal="center" vertical="center"/>
    </xf>
    <xf numFmtId="0" fontId="2" fillId="0" borderId="36" xfId="10" applyFont="1" applyBorder="1" applyAlignment="1" applyProtection="1">
      <alignment horizontal="center" vertical="center"/>
    </xf>
    <xf numFmtId="0" fontId="1" fillId="5" borderId="0" xfId="0" applyFont="1" applyFill="1" applyAlignment="1" applyProtection="1">
      <alignment horizontal="center"/>
    </xf>
    <xf numFmtId="0" fontId="2" fillId="0" borderId="37" xfId="0" applyFont="1" applyBorder="1" applyAlignment="1" applyProtection="1">
      <alignment horizontal="center"/>
    </xf>
    <xf numFmtId="0" fontId="2" fillId="0" borderId="38" xfId="0" applyFont="1" applyBorder="1" applyAlignment="1" applyProtection="1">
      <alignment horizontal="center"/>
    </xf>
    <xf numFmtId="38" fontId="1" fillId="3" borderId="39" xfId="10" applyNumberFormat="1" applyFont="1" applyFill="1" applyBorder="1" applyAlignment="1" applyProtection="1">
      <alignment horizontal="center" vertical="center"/>
    </xf>
    <xf numFmtId="38" fontId="1" fillId="3" borderId="40" xfId="10" applyNumberFormat="1" applyFont="1" applyFill="1" applyBorder="1" applyAlignment="1" applyProtection="1">
      <alignment horizontal="center" vertical="center"/>
    </xf>
    <xf numFmtId="38" fontId="1" fillId="3" borderId="23" xfId="10" applyNumberFormat="1" applyFont="1" applyFill="1" applyBorder="1" applyAlignment="1" applyProtection="1">
      <alignment horizontal="center" vertical="center"/>
    </xf>
    <xf numFmtId="38" fontId="1" fillId="3" borderId="24" xfId="10" applyNumberFormat="1" applyFont="1" applyFill="1" applyBorder="1" applyAlignment="1" applyProtection="1">
      <alignment horizontal="center" vertical="center"/>
    </xf>
    <xf numFmtId="38" fontId="1" fillId="3" borderId="12" xfId="10" applyNumberFormat="1" applyFont="1" applyFill="1" applyBorder="1" applyAlignment="1" applyProtection="1">
      <alignment horizontal="center" vertical="center"/>
    </xf>
    <xf numFmtId="38" fontId="1" fillId="3" borderId="3" xfId="10" applyNumberFormat="1" applyFont="1" applyFill="1" applyBorder="1" applyAlignment="1" applyProtection="1">
      <alignment horizontal="center" vertical="center"/>
    </xf>
    <xf numFmtId="38" fontId="1" fillId="3" borderId="23" xfId="10" applyNumberFormat="1" applyFont="1" applyFill="1" applyBorder="1" applyAlignment="1" applyProtection="1">
      <alignment horizontal="left" vertical="center"/>
    </xf>
    <xf numFmtId="0" fontId="1" fillId="0" borderId="0" xfId="0" applyFont="1" applyAlignment="1" applyProtection="1">
      <alignment horizontal="left" vertical="center"/>
    </xf>
    <xf numFmtId="0" fontId="2" fillId="0" borderId="6" xfId="0" applyFont="1" applyBorder="1" applyAlignment="1" applyProtection="1">
      <alignment horizontal="center" shrinkToFit="1"/>
    </xf>
    <xf numFmtId="0" fontId="2" fillId="0" borderId="16" xfId="0" applyFont="1" applyBorder="1" applyAlignment="1">
      <alignment horizontal="left"/>
    </xf>
    <xf numFmtId="14" fontId="2" fillId="0" borderId="16" xfId="0" applyNumberFormat="1" applyFont="1" applyFill="1" applyBorder="1" applyAlignment="1" applyProtection="1">
      <alignment horizontal="center"/>
      <protection locked="0"/>
    </xf>
    <xf numFmtId="0" fontId="2" fillId="0" borderId="0" xfId="10" applyFont="1" applyBorder="1" applyAlignment="1" applyProtection="1">
      <alignment horizontal="center"/>
    </xf>
    <xf numFmtId="0" fontId="2" fillId="0" borderId="34" xfId="0" applyFont="1" applyBorder="1" applyAlignment="1" applyProtection="1">
      <alignment horizontal="left" shrinkToFit="1"/>
    </xf>
    <xf numFmtId="14" fontId="2" fillId="5" borderId="16" xfId="0" applyNumberFormat="1" applyFont="1" applyFill="1" applyBorder="1" applyAlignment="1" applyProtection="1">
      <alignment horizontal="center"/>
      <protection locked="0"/>
    </xf>
    <xf numFmtId="0" fontId="8" fillId="0" borderId="15" xfId="0" applyFont="1" applyBorder="1" applyAlignment="1" applyProtection="1">
      <alignment horizontal="left"/>
      <protection locked="0"/>
    </xf>
    <xf numFmtId="0" fontId="8" fillId="0" borderId="15" xfId="0" applyFont="1" applyBorder="1" applyAlignment="1" applyProtection="1">
      <alignment horizontal="center"/>
      <protection locked="0"/>
    </xf>
    <xf numFmtId="0" fontId="8" fillId="0" borderId="0" xfId="0" applyFont="1" applyBorder="1" applyAlignment="1">
      <alignment horizontal="left"/>
    </xf>
    <xf numFmtId="0" fontId="1" fillId="0" borderId="12" xfId="0" applyFont="1" applyBorder="1" applyAlignment="1" applyProtection="1">
      <alignment horizontal="left"/>
      <protection locked="0"/>
    </xf>
    <xf numFmtId="0" fontId="0" fillId="0" borderId="12" xfId="0" applyBorder="1" applyAlignment="1" applyProtection="1">
      <alignment horizontal="left"/>
      <protection locked="0"/>
    </xf>
    <xf numFmtId="0" fontId="1" fillId="0" borderId="1" xfId="0" applyFont="1" applyBorder="1" applyAlignment="1" applyProtection="1">
      <alignment horizontal="center"/>
      <protection locked="0"/>
    </xf>
    <xf numFmtId="14" fontId="2" fillId="0" borderId="2" xfId="0" applyNumberFormat="1" applyFont="1" applyFill="1" applyBorder="1" applyAlignment="1" applyProtection="1">
      <alignment horizontal="left"/>
      <protection locked="0"/>
    </xf>
    <xf numFmtId="0" fontId="2" fillId="0" borderId="0" xfId="0" applyFont="1" applyBorder="1" applyAlignment="1">
      <alignment horizontal="center" wrapText="1"/>
    </xf>
    <xf numFmtId="14" fontId="2" fillId="0" borderId="23" xfId="0" applyNumberFormat="1" applyFont="1" applyFill="1" applyBorder="1" applyAlignment="1" applyProtection="1">
      <alignment horizontal="left"/>
      <protection locked="0"/>
    </xf>
    <xf numFmtId="0" fontId="2" fillId="0" borderId="17" xfId="0" applyFont="1" applyBorder="1" applyAlignment="1">
      <alignment horizontal="center" wrapText="1"/>
    </xf>
    <xf numFmtId="0" fontId="2" fillId="0" borderId="33" xfId="0" applyFont="1" applyBorder="1" applyAlignment="1">
      <alignment horizontal="center"/>
    </xf>
    <xf numFmtId="0" fontId="2" fillId="0" borderId="33" xfId="0" applyFont="1" applyBorder="1" applyAlignment="1">
      <alignment horizontal="center" wrapText="1"/>
    </xf>
    <xf numFmtId="0" fontId="4" fillId="0" borderId="15" xfId="0" applyFont="1" applyBorder="1" applyAlignment="1" applyProtection="1">
      <alignment horizontal="right"/>
    </xf>
    <xf numFmtId="0" fontId="1" fillId="0" borderId="24" xfId="0" applyFont="1" applyBorder="1" applyAlignment="1" applyProtection="1">
      <alignment horizontal="left"/>
    </xf>
    <xf numFmtId="0" fontId="1" fillId="0" borderId="24" xfId="0" applyFont="1" applyBorder="1" applyAlignment="1" applyProtection="1">
      <alignment horizontal="center"/>
    </xf>
    <xf numFmtId="0" fontId="7" fillId="0" borderId="15" xfId="0" applyFont="1" applyBorder="1" applyAlignment="1" applyProtection="1">
      <alignment horizontal="left"/>
    </xf>
    <xf numFmtId="0" fontId="2" fillId="0" borderId="0" xfId="0" applyFont="1" applyBorder="1" applyAlignment="1" applyProtection="1">
      <alignment horizontal="left"/>
    </xf>
    <xf numFmtId="0" fontId="1" fillId="0" borderId="0" xfId="0" applyFont="1" applyBorder="1" applyAlignment="1" applyProtection="1">
      <alignment horizontal="left"/>
    </xf>
    <xf numFmtId="0" fontId="1" fillId="0" borderId="11"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28" xfId="0" applyFont="1" applyBorder="1" applyAlignment="1" applyProtection="1">
      <alignment horizontal="center"/>
      <protection locked="0"/>
    </xf>
    <xf numFmtId="0" fontId="1" fillId="0" borderId="30" xfId="0" applyFont="1" applyBorder="1" applyAlignment="1" applyProtection="1">
      <alignment horizontal="center"/>
      <protection locked="0"/>
    </xf>
    <xf numFmtId="0" fontId="1" fillId="0" borderId="11" xfId="0" applyFont="1" applyBorder="1" applyAlignment="1" applyProtection="1">
      <alignment horizontal="left"/>
      <protection locked="0"/>
    </xf>
    <xf numFmtId="0" fontId="1" fillId="0" borderId="28" xfId="0" applyFont="1" applyBorder="1" applyAlignment="1" applyProtection="1">
      <alignment horizontal="left"/>
      <protection locked="0"/>
    </xf>
    <xf numFmtId="0" fontId="1" fillId="0" borderId="27" xfId="0" applyFont="1" applyBorder="1" applyAlignment="1" applyProtection="1">
      <alignment horizontal="left"/>
      <protection locked="0"/>
    </xf>
    <xf numFmtId="0" fontId="1" fillId="0" borderId="15" xfId="0" applyFont="1" applyBorder="1" applyAlignment="1" applyProtection="1">
      <alignment horizontal="center"/>
      <protection locked="0"/>
    </xf>
    <xf numFmtId="0" fontId="6" fillId="0" borderId="15" xfId="0" applyFont="1" applyBorder="1" applyAlignment="1">
      <alignment horizontal="center" vertical="top"/>
    </xf>
    <xf numFmtId="0" fontId="0" fillId="0" borderId="34"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7"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4" xfId="0" applyBorder="1" applyAlignment="1" applyProtection="1">
      <alignment horizontal="center"/>
      <protection locked="0"/>
    </xf>
    <xf numFmtId="0" fontId="0" fillId="0" borderId="14" xfId="0" applyBorder="1" applyAlignment="1" applyProtection="1">
      <alignment horizontal="center"/>
      <protection locked="0"/>
    </xf>
    <xf numFmtId="14" fontId="2" fillId="5" borderId="17" xfId="0" applyNumberFormat="1" applyFont="1" applyFill="1" applyBorder="1" applyAlignment="1" applyProtection="1">
      <alignment horizontal="center"/>
      <protection locked="0"/>
    </xf>
    <xf numFmtId="14" fontId="2" fillId="5" borderId="33" xfId="0" applyNumberFormat="1" applyFont="1" applyFill="1" applyBorder="1" applyAlignment="1" applyProtection="1">
      <alignment horizontal="center"/>
      <protection locked="0"/>
    </xf>
    <xf numFmtId="14" fontId="2" fillId="5" borderId="16" xfId="0" applyNumberFormat="1" applyFont="1" applyFill="1" applyBorder="1" applyAlignment="1" applyProtection="1">
      <alignment horizontal="center"/>
    </xf>
    <xf numFmtId="0" fontId="4" fillId="0" borderId="0" xfId="0" applyFont="1" applyBorder="1" applyAlignment="1" applyProtection="1">
      <alignment horizontal="center"/>
      <protection locked="0"/>
    </xf>
    <xf numFmtId="0" fontId="4" fillId="0" borderId="0" xfId="0" applyFont="1" applyAlignment="1" applyProtection="1">
      <alignment horizontal="center"/>
      <protection locked="0"/>
    </xf>
    <xf numFmtId="0" fontId="4" fillId="0" borderId="24" xfId="0" applyFont="1" applyBorder="1" applyAlignment="1" applyProtection="1">
      <alignment horizontal="center"/>
      <protection locked="0"/>
    </xf>
    <xf numFmtId="0" fontId="6" fillId="0" borderId="0" xfId="0" applyFont="1" applyBorder="1" applyAlignment="1" applyProtection="1">
      <alignment horizontal="left"/>
    </xf>
    <xf numFmtId="0" fontId="4" fillId="0" borderId="0" xfId="0" applyFont="1" applyBorder="1" applyAlignment="1" applyProtection="1">
      <alignment horizontal="left"/>
    </xf>
    <xf numFmtId="0" fontId="4" fillId="0" borderId="15" xfId="0" applyFont="1" applyBorder="1" applyAlignment="1" applyProtection="1">
      <alignment horizontal="center"/>
      <protection locked="0"/>
    </xf>
    <xf numFmtId="0" fontId="4" fillId="0" borderId="3" xfId="0" applyFont="1" applyBorder="1" applyAlignment="1" applyProtection="1">
      <alignment horizontal="center"/>
      <protection locked="0"/>
    </xf>
    <xf numFmtId="0" fontId="4" fillId="0" borderId="41" xfId="0" applyFont="1" applyBorder="1" applyAlignment="1">
      <alignment horizontal="left"/>
    </xf>
    <xf numFmtId="0" fontId="4" fillId="0" borderId="40" xfId="0" applyFont="1" applyBorder="1" applyAlignment="1">
      <alignment horizontal="left"/>
    </xf>
    <xf numFmtId="0" fontId="4" fillId="0" borderId="12" xfId="0" applyFont="1" applyBorder="1" applyAlignment="1" applyProtection="1">
      <alignment wrapText="1"/>
      <protection locked="0"/>
    </xf>
    <xf numFmtId="0" fontId="4" fillId="0" borderId="15" xfId="0" applyFont="1" applyBorder="1" applyAlignment="1" applyProtection="1">
      <alignment wrapText="1"/>
      <protection locked="0"/>
    </xf>
    <xf numFmtId="0" fontId="4" fillId="0" borderId="15" xfId="0" applyFont="1" applyBorder="1" applyAlignment="1" applyProtection="1">
      <alignment horizontal="center" shrinkToFit="1"/>
      <protection locked="0"/>
    </xf>
    <xf numFmtId="0" fontId="4" fillId="0" borderId="3" xfId="0" applyFont="1" applyBorder="1" applyAlignment="1" applyProtection="1">
      <alignment horizontal="center" shrinkToFit="1"/>
      <protection locked="0"/>
    </xf>
    <xf numFmtId="0" fontId="4" fillId="0" borderId="12" xfId="0" applyFont="1" applyBorder="1" applyAlignment="1" applyProtection="1">
      <alignment horizontal="center" shrinkToFit="1"/>
      <protection locked="0"/>
    </xf>
    <xf numFmtId="0" fontId="4" fillId="0" borderId="12" xfId="0" applyFont="1" applyBorder="1" applyAlignment="1" applyProtection="1">
      <alignment horizontal="center" wrapText="1"/>
      <protection locked="0"/>
    </xf>
    <xf numFmtId="0" fontId="4" fillId="0" borderId="15" xfId="0" applyFont="1" applyBorder="1" applyAlignment="1" applyProtection="1">
      <alignment horizontal="center" wrapText="1"/>
      <protection locked="0"/>
    </xf>
    <xf numFmtId="0" fontId="4" fillId="0" borderId="15" xfId="0" applyFont="1" applyBorder="1" applyAlignment="1" applyProtection="1">
      <protection locked="0"/>
    </xf>
    <xf numFmtId="0" fontId="4" fillId="0" borderId="3" xfId="0" applyFont="1" applyBorder="1" applyAlignment="1" applyProtection="1">
      <protection locked="0"/>
    </xf>
    <xf numFmtId="0" fontId="4" fillId="0" borderId="3" xfId="0" applyFont="1" applyBorder="1" applyAlignment="1" applyProtection="1">
      <alignment horizontal="left"/>
      <protection locked="0"/>
    </xf>
    <xf numFmtId="0" fontId="4" fillId="0" borderId="0" xfId="0" applyFont="1" applyAlignment="1"/>
    <xf numFmtId="0" fontId="4" fillId="0" borderId="0" xfId="0" applyFont="1" applyAlignment="1">
      <alignment horizontal="left" vertical="justify"/>
    </xf>
    <xf numFmtId="0" fontId="4" fillId="0" borderId="0" xfId="0" applyFont="1" applyBorder="1" applyAlignment="1">
      <alignment vertical="center"/>
    </xf>
    <xf numFmtId="0" fontId="4" fillId="0" borderId="41"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pplyProtection="1">
      <alignment horizontal="left"/>
      <protection locked="0"/>
    </xf>
    <xf numFmtId="0" fontId="4" fillId="0" borderId="15" xfId="0" applyFont="1" applyBorder="1" applyAlignment="1" applyProtection="1">
      <alignment horizontal="left"/>
      <protection locked="0"/>
    </xf>
    <xf numFmtId="0" fontId="2" fillId="5" borderId="15" xfId="0" applyFont="1" applyFill="1" applyBorder="1" applyAlignment="1">
      <alignment horizontal="left"/>
    </xf>
    <xf numFmtId="0" fontId="2" fillId="5" borderId="16" xfId="0" applyFont="1" applyFill="1" applyBorder="1" applyAlignment="1">
      <alignment horizontal="left"/>
    </xf>
    <xf numFmtId="0" fontId="2" fillId="0" borderId="42" xfId="10" applyFont="1" applyBorder="1" applyAlignment="1" applyProtection="1">
      <alignment horizontal="left"/>
    </xf>
    <xf numFmtId="0" fontId="1" fillId="0" borderId="7" xfId="0" applyFont="1" applyBorder="1" applyAlignment="1" applyProtection="1">
      <alignment horizontal="left" shrinkToFit="1"/>
      <protection locked="0"/>
    </xf>
    <xf numFmtId="0" fontId="0" fillId="0" borderId="6" xfId="0"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8" xfId="0" applyFill="1" applyBorder="1" applyAlignment="1">
      <alignment horizontal="center" vertical="center" wrapText="1"/>
    </xf>
    <xf numFmtId="0" fontId="0" fillId="0" borderId="1" xfId="0" applyFill="1" applyBorder="1" applyAlignment="1" applyProtection="1">
      <alignment horizontal="left"/>
      <protection locked="0"/>
    </xf>
    <xf numFmtId="164" fontId="0" fillId="0" borderId="6" xfId="2" applyNumberFormat="1" applyFont="1" applyFill="1" applyBorder="1" applyAlignment="1" applyProtection="1">
      <alignment horizontal="right"/>
      <protection locked="0"/>
    </xf>
    <xf numFmtId="164" fontId="0" fillId="0" borderId="1" xfId="2" applyNumberFormat="1" applyFont="1" applyFill="1" applyBorder="1" applyAlignment="1" applyProtection="1">
      <alignment horizontal="right"/>
      <protection locked="0"/>
    </xf>
    <xf numFmtId="164" fontId="0" fillId="0" borderId="13" xfId="2" applyNumberFormat="1" applyFont="1" applyFill="1" applyBorder="1" applyAlignment="1" applyProtection="1">
      <alignment horizontal="right"/>
      <protection locked="0"/>
    </xf>
    <xf numFmtId="42" fontId="0" fillId="0" borderId="7" xfId="2" applyNumberFormat="1" applyFont="1" applyFill="1" applyBorder="1" applyAlignment="1" applyProtection="1">
      <alignment horizontal="right"/>
      <protection locked="0"/>
    </xf>
    <xf numFmtId="42" fontId="0" fillId="0" borderId="12" xfId="2" applyNumberFormat="1" applyFont="1" applyFill="1" applyBorder="1" applyAlignment="1" applyProtection="1">
      <alignment horizontal="right"/>
      <protection locked="0"/>
    </xf>
    <xf numFmtId="42" fontId="0" fillId="0" borderId="14" xfId="2" applyNumberFormat="1" applyFont="1" applyFill="1" applyBorder="1" applyAlignment="1" applyProtection="1">
      <alignment horizontal="right"/>
      <protection locked="0"/>
    </xf>
    <xf numFmtId="0" fontId="1" fillId="0" borderId="6" xfId="0" applyFont="1" applyFill="1" applyBorder="1" applyAlignment="1" applyProtection="1">
      <alignment horizontal="left"/>
      <protection locked="0"/>
    </xf>
    <xf numFmtId="164" fontId="0" fillId="0" borderId="12" xfId="2" applyNumberFormat="1" applyFont="1" applyBorder="1" applyAlignment="1" applyProtection="1">
      <alignment horizontal="right"/>
      <protection locked="0"/>
    </xf>
    <xf numFmtId="164" fontId="0" fillId="0" borderId="23" xfId="2" applyNumberFormat="1" applyFont="1" applyBorder="1" applyAlignment="1">
      <alignment horizontal="right"/>
    </xf>
    <xf numFmtId="164" fontId="0" fillId="0" borderId="8" xfId="2" applyNumberFormat="1" applyFont="1" applyFill="1" applyBorder="1" applyAlignment="1">
      <alignment horizontal="right" wrapText="1"/>
    </xf>
    <xf numFmtId="42" fontId="0" fillId="0" borderId="9" xfId="2" applyNumberFormat="1" applyFont="1" applyFill="1" applyBorder="1" applyAlignment="1">
      <alignment horizontal="right" wrapText="1"/>
    </xf>
    <xf numFmtId="167" fontId="1" fillId="0" borderId="1" xfId="1" applyNumberFormat="1" applyFont="1" applyBorder="1" applyAlignment="1" applyProtection="1">
      <alignment horizontal="center"/>
      <protection locked="0"/>
    </xf>
    <xf numFmtId="0" fontId="1" fillId="0" borderId="11" xfId="0" applyFont="1" applyBorder="1" applyProtection="1">
      <protection locked="0"/>
    </xf>
    <xf numFmtId="0" fontId="0" fillId="0" borderId="28" xfId="0" applyBorder="1" applyAlignment="1" applyProtection="1">
      <alignment horizontal="center"/>
      <protection locked="0"/>
    </xf>
    <xf numFmtId="0" fontId="0" fillId="0" borderId="27" xfId="0" applyBorder="1" applyAlignment="1" applyProtection="1">
      <alignment horizontal="center"/>
      <protection locked="0"/>
    </xf>
    <xf numFmtId="0" fontId="0" fillId="0" borderId="30" xfId="0" applyBorder="1" applyAlignment="1" applyProtection="1">
      <alignment horizontal="center"/>
      <protection locked="0"/>
    </xf>
    <xf numFmtId="0" fontId="4" fillId="0" borderId="25" xfId="0" applyFont="1" applyBorder="1" applyAlignment="1" applyProtection="1">
      <alignment horizontal="left"/>
    </xf>
    <xf numFmtId="0" fontId="17" fillId="0" borderId="32" xfId="0" applyFont="1" applyBorder="1" applyAlignment="1" applyProtection="1">
      <alignment horizontal="left" vertical="center"/>
    </xf>
    <xf numFmtId="0" fontId="6" fillId="0" borderId="25" xfId="0" applyFont="1" applyBorder="1" applyAlignment="1" applyProtection="1">
      <alignment horizontal="left" vertical="center"/>
    </xf>
    <xf numFmtId="0" fontId="17" fillId="0" borderId="32" xfId="0" applyFont="1" applyBorder="1" applyAlignment="1" applyProtection="1">
      <alignment horizontal="center" vertical="center"/>
    </xf>
    <xf numFmtId="0" fontId="4" fillId="0" borderId="41" xfId="0" applyFont="1" applyBorder="1" applyAlignment="1" applyProtection="1">
      <alignment horizontal="left"/>
    </xf>
    <xf numFmtId="0" fontId="4" fillId="0" borderId="40" xfId="0" applyFont="1" applyBorder="1" applyAlignment="1" applyProtection="1">
      <alignment horizontal="left"/>
    </xf>
    <xf numFmtId="0" fontId="5" fillId="0" borderId="39" xfId="0" applyFont="1" applyBorder="1" applyAlignment="1" applyProtection="1"/>
    <xf numFmtId="0" fontId="5" fillId="0" borderId="40" xfId="0" applyFont="1" applyBorder="1" applyAlignment="1" applyProtection="1"/>
    <xf numFmtId="0" fontId="5" fillId="0" borderId="43" xfId="0" applyFont="1" applyBorder="1" applyAlignment="1" applyProtection="1"/>
    <xf numFmtId="0" fontId="5" fillId="0" borderId="41" xfId="0" applyFont="1" applyBorder="1" applyAlignment="1" applyProtection="1"/>
    <xf numFmtId="0" fontId="4" fillId="0" borderId="39" xfId="0" applyFont="1" applyBorder="1" applyAlignment="1" applyProtection="1">
      <alignment horizontal="left"/>
    </xf>
    <xf numFmtId="0" fontId="17" fillId="0" borderId="39" xfId="0" applyFont="1" applyBorder="1" applyAlignment="1" applyProtection="1">
      <alignment horizontal="center" vertical="center"/>
    </xf>
    <xf numFmtId="0" fontId="6" fillId="0" borderId="41" xfId="0" applyFont="1" applyBorder="1" applyAlignment="1" applyProtection="1">
      <alignment horizontal="center" vertical="center"/>
    </xf>
    <xf numFmtId="0" fontId="7" fillId="0" borderId="15" xfId="0" applyFont="1" applyBorder="1" applyAlignment="1" applyProtection="1">
      <alignment vertical="center"/>
    </xf>
    <xf numFmtId="0" fontId="4" fillId="0" borderId="0" xfId="0" applyFont="1" applyAlignment="1" applyProtection="1">
      <alignment vertical="top"/>
    </xf>
    <xf numFmtId="0" fontId="4" fillId="0" borderId="39" xfId="0" applyFont="1" applyBorder="1" applyAlignment="1" applyProtection="1">
      <alignment horizontal="left" vertical="top"/>
    </xf>
    <xf numFmtId="0" fontId="4" fillId="0" borderId="39" xfId="0" applyFont="1" applyBorder="1" applyAlignment="1" applyProtection="1"/>
    <xf numFmtId="0" fontId="4" fillId="0" borderId="41" xfId="0" applyFont="1" applyBorder="1" applyAlignment="1" applyProtection="1"/>
    <xf numFmtId="0" fontId="4" fillId="0" borderId="41" xfId="0" applyFont="1" applyBorder="1" applyAlignment="1" applyProtection="1">
      <alignment vertical="center" readingOrder="1"/>
    </xf>
    <xf numFmtId="0" fontId="4" fillId="0" borderId="0" xfId="0" applyFont="1" applyBorder="1" applyAlignment="1" applyProtection="1">
      <alignment vertical="center" readingOrder="1"/>
    </xf>
    <xf numFmtId="0" fontId="5" fillId="0" borderId="0" xfId="0" applyFont="1" applyBorder="1" applyAlignment="1" applyProtection="1">
      <alignment vertical="center" readingOrder="1"/>
    </xf>
    <xf numFmtId="0" fontId="6" fillId="0" borderId="0" xfId="0" applyFont="1" applyAlignment="1" applyProtection="1">
      <alignment horizontal="center"/>
    </xf>
    <xf numFmtId="0" fontId="17" fillId="0" borderId="0" xfId="0" applyFont="1" applyBorder="1" applyAlignment="1" applyProtection="1">
      <alignment horizontal="right"/>
    </xf>
    <xf numFmtId="0" fontId="17" fillId="0" borderId="0" xfId="0" applyFont="1" applyBorder="1" applyAlignment="1" applyProtection="1">
      <alignment horizontal="center"/>
    </xf>
    <xf numFmtId="0" fontId="6" fillId="0" borderId="0" xfId="0" applyFont="1" applyBorder="1" applyAlignment="1" applyProtection="1">
      <alignment horizontal="center"/>
    </xf>
    <xf numFmtId="0" fontId="4" fillId="0" borderId="31" xfId="0" applyFont="1" applyBorder="1" applyAlignment="1" applyProtection="1"/>
    <xf numFmtId="0" fontId="4" fillId="0" borderId="34" xfId="0" applyFont="1" applyBorder="1" applyAlignment="1" applyProtection="1"/>
    <xf numFmtId="0" fontId="4" fillId="0" borderId="0" xfId="0" applyFont="1" applyBorder="1" applyAlignment="1" applyProtection="1"/>
    <xf numFmtId="0" fontId="6" fillId="0" borderId="39" xfId="0" applyFont="1" applyBorder="1" applyAlignment="1" applyProtection="1">
      <alignment horizontal="center"/>
    </xf>
    <xf numFmtId="0" fontId="6" fillId="0" borderId="39" xfId="0" applyFont="1" applyBorder="1" applyAlignment="1" applyProtection="1">
      <alignment horizontal="left"/>
    </xf>
    <xf numFmtId="0" fontId="6" fillId="0" borderId="40" xfId="0" applyFont="1" applyBorder="1" applyAlignment="1" applyProtection="1">
      <alignment horizontal="center"/>
    </xf>
    <xf numFmtId="0" fontId="6" fillId="0" borderId="23" xfId="0" applyFont="1" applyBorder="1" applyAlignment="1" applyProtection="1">
      <alignment horizontal="center"/>
    </xf>
    <xf numFmtId="0" fontId="6" fillId="0" borderId="16" xfId="0" applyFont="1" applyBorder="1" applyAlignment="1" applyProtection="1">
      <alignment horizontal="left"/>
    </xf>
    <xf numFmtId="0" fontId="6" fillId="0" borderId="2" xfId="0" applyFont="1" applyBorder="1" applyAlignment="1" applyProtection="1">
      <alignment horizontal="left"/>
    </xf>
    <xf numFmtId="0" fontId="6" fillId="0" borderId="24" xfId="0" applyFont="1" applyBorder="1" applyAlignment="1" applyProtection="1">
      <alignment horizontal="left"/>
    </xf>
    <xf numFmtId="0" fontId="6" fillId="0" borderId="0" xfId="0" applyFont="1" applyAlignment="1" applyProtection="1"/>
    <xf numFmtId="0" fontId="4" fillId="0" borderId="0" xfId="0" applyFont="1" applyAlignment="1" applyProtection="1"/>
    <xf numFmtId="0" fontId="4" fillId="0" borderId="0" xfId="0" applyFont="1" applyAlignment="1" applyProtection="1">
      <alignment horizontal="left" vertical="justify"/>
    </xf>
    <xf numFmtId="0" fontId="4" fillId="0" borderId="0" xfId="0" applyFont="1" applyBorder="1" applyAlignment="1" applyProtection="1">
      <alignment horizontal="left" vertical="top"/>
    </xf>
    <xf numFmtId="0" fontId="6" fillId="0" borderId="0" xfId="0" applyFont="1" applyAlignment="1" applyProtection="1">
      <alignment horizontal="left"/>
    </xf>
    <xf numFmtId="0" fontId="4" fillId="0" borderId="0" xfId="0" applyFont="1" applyAlignment="1" applyProtection="1">
      <alignment vertical="justify"/>
    </xf>
    <xf numFmtId="0" fontId="4" fillId="0" borderId="23" xfId="0" applyFont="1" applyBorder="1" applyAlignment="1" applyProtection="1"/>
    <xf numFmtId="0" fontId="4" fillId="0" borderId="24" xfId="0" applyFont="1" applyBorder="1" applyAlignment="1" applyProtection="1"/>
    <xf numFmtId="0" fontId="4" fillId="0" borderId="3" xfId="0" applyFont="1" applyBorder="1" applyAlignment="1" applyProtection="1"/>
    <xf numFmtId="0" fontId="4" fillId="0" borderId="15" xfId="0" applyFont="1" applyBorder="1" applyAlignment="1" applyProtection="1">
      <alignment vertical="center"/>
    </xf>
    <xf numFmtId="0" fontId="4" fillId="0" borderId="12" xfId="0" applyFont="1" applyBorder="1" applyAlignment="1" applyProtection="1">
      <alignment vertical="center"/>
    </xf>
    <xf numFmtId="0" fontId="4" fillId="0" borderId="0" xfId="0" applyFont="1" applyAlignment="1" applyProtection="1">
      <alignment horizontal="left" vertical="center"/>
    </xf>
    <xf numFmtId="0" fontId="1" fillId="0" borderId="0" xfId="0" applyFont="1" applyAlignment="1" applyProtection="1">
      <alignment horizontal="left"/>
    </xf>
    <xf numFmtId="0" fontId="4" fillId="0" borderId="15"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15" xfId="0" applyFont="1" applyBorder="1" applyAlignment="1" applyProtection="1">
      <alignment horizontal="right"/>
      <protection locked="0"/>
    </xf>
    <xf numFmtId="0" fontId="2" fillId="6" borderId="3" xfId="0" applyFont="1" applyFill="1" applyBorder="1" applyAlignment="1" applyProtection="1">
      <alignment horizontal="left"/>
      <protection locked="0"/>
    </xf>
    <xf numFmtId="0" fontId="2" fillId="6" borderId="42" xfId="0" applyFont="1" applyFill="1" applyBorder="1" applyAlignment="1" applyProtection="1">
      <alignment horizontal="left"/>
      <protection locked="0"/>
    </xf>
    <xf numFmtId="49" fontId="2" fillId="0" borderId="41" xfId="0" applyNumberFormat="1" applyFont="1" applyBorder="1" applyProtection="1"/>
    <xf numFmtId="0" fontId="2" fillId="0" borderId="40" xfId="0" applyFont="1" applyBorder="1" applyProtection="1"/>
    <xf numFmtId="0" fontId="2" fillId="0" borderId="32" xfId="0" applyFont="1" applyBorder="1" applyAlignment="1" applyProtection="1">
      <alignment horizontal="left" vertical="center"/>
    </xf>
    <xf numFmtId="0" fontId="2" fillId="0" borderId="25" xfId="0" applyFont="1" applyBorder="1" applyAlignment="1" applyProtection="1"/>
    <xf numFmtId="0" fontId="2" fillId="0" borderId="25" xfId="0" applyFont="1" applyBorder="1" applyAlignment="1" applyProtection="1">
      <alignment horizontal="right"/>
    </xf>
    <xf numFmtId="0" fontId="2" fillId="0" borderId="32" xfId="0" applyFont="1" applyBorder="1" applyAlignment="1" applyProtection="1">
      <alignment horizontal="right"/>
    </xf>
    <xf numFmtId="0" fontId="2" fillId="0" borderId="15" xfId="0" applyFont="1" applyBorder="1" applyAlignment="1" applyProtection="1">
      <alignment horizontal="left"/>
    </xf>
    <xf numFmtId="0" fontId="2" fillId="0" borderId="23" xfId="0" applyFont="1" applyBorder="1" applyAlignment="1" applyProtection="1">
      <alignment horizontal="left" vertical="center"/>
    </xf>
    <xf numFmtId="0" fontId="2" fillId="0" borderId="0" xfId="0" applyFont="1" applyAlignment="1" applyProtection="1"/>
    <xf numFmtId="0" fontId="2" fillId="0" borderId="0" xfId="0" applyFont="1" applyBorder="1" applyAlignment="1" applyProtection="1">
      <alignment horizontal="right"/>
    </xf>
    <xf numFmtId="0" fontId="0" fillId="0" borderId="23" xfId="0" applyBorder="1" applyProtection="1"/>
    <xf numFmtId="0" fontId="2" fillId="0" borderId="0" xfId="0" applyFont="1" applyBorder="1" applyAlignment="1" applyProtection="1">
      <alignment horizontal="left" vertical="center"/>
    </xf>
    <xf numFmtId="0" fontId="2" fillId="0" borderId="23" xfId="0" applyFont="1" applyBorder="1" applyAlignment="1" applyProtection="1"/>
    <xf numFmtId="0" fontId="2" fillId="0" borderId="16" xfId="0" applyFont="1" applyBorder="1" applyAlignment="1" applyProtection="1">
      <alignment horizontal="left"/>
    </xf>
    <xf numFmtId="0" fontId="2" fillId="0" borderId="42" xfId="0" applyFont="1" applyBorder="1" applyAlignment="1" applyProtection="1">
      <alignment horizontal="left"/>
    </xf>
    <xf numFmtId="14" fontId="2" fillId="0" borderId="16" xfId="0" applyNumberFormat="1" applyFont="1" applyFill="1" applyBorder="1" applyAlignment="1" applyProtection="1">
      <alignment horizontal="center"/>
    </xf>
    <xf numFmtId="0" fontId="0" fillId="0" borderId="2" xfId="0" applyBorder="1" applyProtection="1"/>
    <xf numFmtId="0" fontId="2" fillId="0" borderId="44" xfId="0" applyFont="1" applyBorder="1" applyAlignment="1" applyProtection="1">
      <alignment horizontal="left"/>
    </xf>
    <xf numFmtId="14" fontId="2" fillId="0" borderId="44" xfId="0" applyNumberFormat="1" applyFont="1" applyFill="1" applyBorder="1" applyAlignment="1" applyProtection="1">
      <alignment horizontal="center"/>
    </xf>
    <xf numFmtId="0" fontId="0" fillId="0" borderId="44" xfId="0" applyBorder="1" applyProtection="1"/>
    <xf numFmtId="0" fontId="2" fillId="0" borderId="22" xfId="0" applyFont="1" applyBorder="1" applyAlignment="1" applyProtection="1">
      <alignment horizontal="center"/>
    </xf>
    <xf numFmtId="0" fontId="2" fillId="0" borderId="2" xfId="0" applyFont="1" applyBorder="1" applyAlignment="1" applyProtection="1">
      <alignment horizontal="center"/>
    </xf>
    <xf numFmtId="49" fontId="1" fillId="0" borderId="3" xfId="0" applyNumberFormat="1" applyFont="1" applyBorder="1" applyAlignment="1" applyProtection="1">
      <alignment horizontal="right"/>
    </xf>
    <xf numFmtId="0" fontId="1" fillId="0" borderId="12" xfId="0" applyFont="1" applyBorder="1" applyAlignment="1" applyProtection="1">
      <alignment horizontal="left"/>
    </xf>
    <xf numFmtId="49" fontId="1" fillId="0" borderId="4" xfId="0" applyNumberFormat="1" applyFont="1" applyBorder="1" applyAlignment="1" applyProtection="1">
      <alignment horizontal="right"/>
    </xf>
    <xf numFmtId="0" fontId="1" fillId="0" borderId="14" xfId="0" applyFont="1" applyBorder="1" applyAlignment="1" applyProtection="1">
      <alignment horizontal="left" wrapText="1"/>
    </xf>
    <xf numFmtId="0" fontId="1" fillId="0" borderId="14" xfId="0" applyFont="1" applyFill="1" applyBorder="1" applyAlignment="1" applyProtection="1">
      <alignment horizontal="left"/>
    </xf>
    <xf numFmtId="49" fontId="1" fillId="0" borderId="11" xfId="0" applyNumberFormat="1" applyFont="1" applyBorder="1" applyAlignment="1" applyProtection="1">
      <alignment horizontal="right"/>
    </xf>
    <xf numFmtId="0" fontId="1" fillId="0" borderId="14" xfId="0" applyFont="1" applyBorder="1" applyAlignment="1" applyProtection="1">
      <alignment vertical="center"/>
    </xf>
    <xf numFmtId="38" fontId="2" fillId="0" borderId="13" xfId="1" applyNumberFormat="1" applyFont="1" applyBorder="1" applyAlignment="1" applyProtection="1">
      <alignment horizontal="center"/>
    </xf>
    <xf numFmtId="164" fontId="2" fillId="0" borderId="11" xfId="0" applyNumberFormat="1" applyFont="1" applyBorder="1" applyAlignment="1" applyProtection="1">
      <alignment horizontal="center"/>
    </xf>
    <xf numFmtId="164" fontId="2" fillId="0" borderId="14" xfId="0" applyNumberFormat="1" applyFont="1" applyBorder="1" applyProtection="1"/>
    <xf numFmtId="49" fontId="1" fillId="0" borderId="0" xfId="0" applyNumberFormat="1" applyFont="1" applyBorder="1" applyProtection="1"/>
    <xf numFmtId="165" fontId="2" fillId="0" borderId="0" xfId="1" applyNumberFormat="1" applyFont="1" applyBorder="1" applyProtection="1"/>
    <xf numFmtId="164" fontId="2" fillId="0" borderId="0" xfId="0" applyNumberFormat="1" applyFont="1" applyBorder="1" applyProtection="1"/>
    <xf numFmtId="49" fontId="1" fillId="0" borderId="0" xfId="0" applyNumberFormat="1" applyFont="1" applyProtection="1"/>
    <xf numFmtId="164" fontId="1" fillId="0" borderId="11" xfId="0" applyNumberFormat="1" applyFont="1" applyBorder="1" applyAlignment="1" applyProtection="1">
      <alignment horizontal="center"/>
      <protection locked="0"/>
    </xf>
    <xf numFmtId="164" fontId="1" fillId="0" borderId="14" xfId="0" applyNumberFormat="1" applyFont="1" applyBorder="1" applyAlignment="1" applyProtection="1">
      <alignment horizontal="center"/>
      <protection locked="0"/>
    </xf>
    <xf numFmtId="164" fontId="1" fillId="0" borderId="13" xfId="0" applyNumberFormat="1" applyFont="1" applyBorder="1" applyAlignment="1" applyProtection="1">
      <alignment horizontal="center"/>
      <protection locked="0"/>
    </xf>
    <xf numFmtId="0" fontId="3" fillId="0" borderId="0" xfId="0" applyFont="1" applyBorder="1" applyAlignment="1" applyProtection="1">
      <alignment horizontal="center"/>
    </xf>
    <xf numFmtId="14" fontId="2" fillId="0" borderId="15" xfId="0" applyNumberFormat="1" applyFont="1" applyFill="1" applyBorder="1" applyAlignment="1" applyProtection="1">
      <alignment horizontal="center"/>
    </xf>
    <xf numFmtId="0" fontId="0" fillId="0" borderId="15" xfId="0" applyBorder="1" applyProtection="1"/>
    <xf numFmtId="0" fontId="2" fillId="0" borderId="31" xfId="0" applyFont="1" applyBorder="1" applyAlignment="1" applyProtection="1">
      <alignment horizontal="left"/>
    </xf>
    <xf numFmtId="0" fontId="2" fillId="0" borderId="45" xfId="0" applyFont="1" applyBorder="1" applyAlignment="1" applyProtection="1">
      <alignment horizontal="center"/>
    </xf>
    <xf numFmtId="0" fontId="2" fillId="0" borderId="16" xfId="0" applyFont="1" applyBorder="1" applyAlignment="1" applyProtection="1">
      <alignment vertical="center" wrapText="1"/>
    </xf>
    <xf numFmtId="0" fontId="2" fillId="0" borderId="42" xfId="0" applyFont="1" applyBorder="1" applyAlignment="1" applyProtection="1">
      <alignment horizontal="center"/>
    </xf>
    <xf numFmtId="0" fontId="2" fillId="0" borderId="2" xfId="0" applyFont="1" applyBorder="1" applyAlignment="1" applyProtection="1"/>
    <xf numFmtId="0" fontId="2" fillId="0" borderId="27" xfId="0" applyFont="1" applyBorder="1" applyAlignment="1" applyProtection="1">
      <alignment horizontal="center"/>
    </xf>
    <xf numFmtId="49" fontId="0" fillId="0" borderId="3" xfId="0" applyNumberFormat="1" applyBorder="1" applyAlignment="1" applyProtection="1">
      <alignment horizontal="right"/>
    </xf>
    <xf numFmtId="0" fontId="0" fillId="0" borderId="12" xfId="0" applyBorder="1" applyAlignment="1" applyProtection="1">
      <alignment horizontal="left"/>
    </xf>
    <xf numFmtId="0" fontId="0" fillId="0" borderId="3" xfId="0" applyBorder="1" applyAlignment="1" applyProtection="1">
      <alignment horizontal="left"/>
    </xf>
    <xf numFmtId="49" fontId="0" fillId="0" borderId="4" xfId="0" applyNumberFormat="1" applyBorder="1" applyAlignment="1" applyProtection="1">
      <alignment horizontal="right"/>
    </xf>
    <xf numFmtId="0" fontId="0" fillId="0" borderId="4" xfId="0" applyBorder="1" applyAlignment="1" applyProtection="1">
      <alignment horizontal="left"/>
    </xf>
    <xf numFmtId="0" fontId="0" fillId="0" borderId="14" xfId="0" applyBorder="1" applyAlignment="1" applyProtection="1">
      <alignment horizontal="left"/>
    </xf>
    <xf numFmtId="0" fontId="0" fillId="0" borderId="4" xfId="0" applyBorder="1" applyAlignment="1" applyProtection="1"/>
    <xf numFmtId="0" fontId="2" fillId="0" borderId="26" xfId="0" applyFont="1" applyBorder="1" applyProtection="1"/>
    <xf numFmtId="0" fontId="2" fillId="0" borderId="25" xfId="0" applyFont="1" applyBorder="1" applyAlignment="1" applyProtection="1">
      <alignment horizontal="left" vertical="center"/>
    </xf>
    <xf numFmtId="0" fontId="2" fillId="0" borderId="3" xfId="0" applyFont="1" applyBorder="1" applyAlignment="1" applyProtection="1">
      <alignment horizontal="left"/>
    </xf>
    <xf numFmtId="0" fontId="2" fillId="0" borderId="24" xfId="0" applyFont="1" applyBorder="1" applyAlignment="1" applyProtection="1">
      <alignment horizontal="left" vertical="center"/>
    </xf>
    <xf numFmtId="0" fontId="2" fillId="0" borderId="46"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47"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48" xfId="0" applyFont="1" applyBorder="1" applyAlignment="1" applyProtection="1">
      <alignment horizontal="center" vertical="center"/>
    </xf>
    <xf numFmtId="0" fontId="2" fillId="0" borderId="22" xfId="0" applyFont="1" applyBorder="1" applyAlignment="1" applyProtection="1">
      <alignment horizontal="center" vertical="center"/>
    </xf>
    <xf numFmtId="0" fontId="2" fillId="0" borderId="2" xfId="0" applyFont="1" applyBorder="1" applyAlignment="1" applyProtection="1">
      <alignment horizontal="center" vertical="center" wrapText="1"/>
    </xf>
    <xf numFmtId="0" fontId="2" fillId="0" borderId="38" xfId="0" applyFont="1" applyBorder="1" applyAlignment="1" applyProtection="1">
      <alignment horizontal="center" vertical="center" wrapText="1"/>
    </xf>
    <xf numFmtId="0" fontId="2" fillId="0" borderId="0" xfId="0" applyFont="1" applyAlignment="1" applyProtection="1">
      <alignment horizontal="center"/>
      <protection locked="0"/>
    </xf>
    <xf numFmtId="0" fontId="2" fillId="5" borderId="0" xfId="0" applyFont="1" applyFill="1" applyBorder="1" applyAlignment="1" applyProtection="1"/>
    <xf numFmtId="0" fontId="2" fillId="5" borderId="0" xfId="0" applyFont="1" applyFill="1" applyBorder="1" applyAlignment="1" applyProtection="1">
      <alignment horizontal="center"/>
    </xf>
    <xf numFmtId="14" fontId="2" fillId="5" borderId="15" xfId="0" applyNumberFormat="1" applyFont="1" applyFill="1" applyBorder="1" applyAlignment="1" applyProtection="1">
      <alignment horizontal="center"/>
    </xf>
    <xf numFmtId="0" fontId="0" fillId="0" borderId="12" xfId="0" applyBorder="1" applyProtection="1"/>
    <xf numFmtId="0" fontId="1" fillId="0" borderId="13" xfId="0" applyFont="1" applyBorder="1" applyAlignment="1" applyProtection="1">
      <alignment horizontal="left"/>
    </xf>
    <xf numFmtId="0" fontId="1" fillId="0" borderId="13" xfId="0" applyFont="1" applyBorder="1" applyAlignment="1" applyProtection="1">
      <alignment vertical="center"/>
    </xf>
    <xf numFmtId="0" fontId="1" fillId="0" borderId="13" xfId="0" applyFont="1" applyBorder="1" applyAlignment="1" applyProtection="1"/>
    <xf numFmtId="0" fontId="1" fillId="0" borderId="43" xfId="0" applyFont="1" applyBorder="1" applyAlignment="1" applyProtection="1">
      <alignment horizontal="left" vertical="center"/>
    </xf>
    <xf numFmtId="0" fontId="2" fillId="0" borderId="0" xfId="0" applyFont="1" applyAlignment="1" applyProtection="1">
      <alignment horizontal="center"/>
    </xf>
    <xf numFmtId="0" fontId="28" fillId="0" borderId="0" xfId="0" applyFont="1" applyAlignment="1">
      <alignment horizontal="center"/>
    </xf>
    <xf numFmtId="0" fontId="28" fillId="0" borderId="0" xfId="0" applyFont="1"/>
    <xf numFmtId="0" fontId="28" fillId="0" borderId="0" xfId="0" applyFont="1" applyAlignment="1">
      <alignment horizontal="right"/>
    </xf>
    <xf numFmtId="0" fontId="0" fillId="0" borderId="0" xfId="0" applyBorder="1" applyAlignment="1">
      <alignment horizontal="left"/>
    </xf>
    <xf numFmtId="0" fontId="25" fillId="0" borderId="0" xfId="0" applyFont="1"/>
    <xf numFmtId="0" fontId="25" fillId="0" borderId="0" xfId="0" applyFont="1" applyAlignment="1">
      <alignment horizontal="center"/>
    </xf>
    <xf numFmtId="0" fontId="25" fillId="0" borderId="16" xfId="0" applyFont="1" applyBorder="1" applyAlignment="1">
      <alignment horizontal="left"/>
    </xf>
    <xf numFmtId="0" fontId="25" fillId="0" borderId="0" xfId="0" applyFont="1" applyAlignment="1">
      <alignment horizontal="right"/>
    </xf>
    <xf numFmtId="0" fontId="3" fillId="0" borderId="16" xfId="0" applyFont="1" applyBorder="1" applyAlignment="1">
      <alignment horizontal="left"/>
    </xf>
    <xf numFmtId="0" fontId="2" fillId="0" borderId="0" xfId="4" applyFont="1"/>
    <xf numFmtId="49" fontId="2" fillId="6" borderId="16" xfId="0" applyNumberFormat="1" applyFont="1" applyFill="1" applyBorder="1" applyAlignment="1" applyProtection="1">
      <alignment horizontal="center"/>
      <protection locked="0"/>
    </xf>
    <xf numFmtId="49" fontId="3" fillId="0" borderId="16" xfId="0" applyNumberFormat="1" applyFont="1" applyBorder="1" applyAlignment="1">
      <alignment horizontal="left"/>
    </xf>
    <xf numFmtId="49" fontId="2" fillId="5" borderId="16" xfId="0" applyNumberFormat="1" applyFont="1" applyFill="1" applyBorder="1" applyAlignment="1" applyProtection="1">
      <alignment horizontal="center"/>
      <protection locked="0"/>
    </xf>
    <xf numFmtId="49" fontId="2" fillId="5" borderId="16" xfId="0" applyNumberFormat="1" applyFont="1" applyFill="1" applyBorder="1" applyAlignment="1" applyProtection="1">
      <alignment horizontal="center"/>
    </xf>
    <xf numFmtId="49" fontId="2" fillId="5" borderId="15" xfId="0" applyNumberFormat="1" applyFont="1" applyFill="1" applyBorder="1" applyAlignment="1" applyProtection="1">
      <alignment horizontal="center"/>
    </xf>
    <xf numFmtId="0" fontId="2" fillId="0" borderId="17" xfId="0" applyFont="1" applyBorder="1" applyAlignment="1" applyProtection="1">
      <alignment horizontal="center"/>
      <protection locked="0"/>
    </xf>
    <xf numFmtId="0" fontId="2" fillId="0" borderId="17" xfId="0" applyFont="1" applyBorder="1" applyAlignment="1" applyProtection="1">
      <alignment horizontal="center" wrapText="1"/>
      <protection locked="0"/>
    </xf>
    <xf numFmtId="0" fontId="2" fillId="0" borderId="0" xfId="0" applyFont="1" applyBorder="1" applyAlignment="1" applyProtection="1">
      <alignment horizontal="center"/>
      <protection locked="0"/>
    </xf>
    <xf numFmtId="0" fontId="2" fillId="0" borderId="33" xfId="0" applyFont="1" applyBorder="1" applyAlignment="1" applyProtection="1">
      <alignment horizontal="center"/>
      <protection locked="0"/>
    </xf>
    <xf numFmtId="0" fontId="2" fillId="5" borderId="33" xfId="0" applyFont="1" applyFill="1" applyBorder="1" applyAlignment="1" applyProtection="1">
      <alignment horizontal="center"/>
      <protection locked="0"/>
    </xf>
    <xf numFmtId="0" fontId="2" fillId="0" borderId="33" xfId="0" applyFont="1" applyBorder="1" applyAlignment="1" applyProtection="1">
      <alignment horizontal="center" wrapText="1"/>
      <protection locked="0"/>
    </xf>
    <xf numFmtId="0" fontId="2" fillId="0" borderId="0" xfId="0" applyFont="1" applyBorder="1" applyAlignment="1" applyProtection="1">
      <alignment horizontal="center" wrapText="1"/>
      <protection locked="0"/>
    </xf>
    <xf numFmtId="0" fontId="2" fillId="0" borderId="12" xfId="0" applyFont="1" applyBorder="1" applyAlignment="1" applyProtection="1">
      <alignment horizontal="center"/>
      <protection locked="0"/>
    </xf>
    <xf numFmtId="0" fontId="2" fillId="0" borderId="15" xfId="0" applyFont="1" applyBorder="1" applyAlignment="1" applyProtection="1">
      <alignment horizontal="center"/>
      <protection locked="0"/>
    </xf>
    <xf numFmtId="0" fontId="1" fillId="0" borderId="13" xfId="0" applyFont="1" applyBorder="1" applyAlignment="1" applyProtection="1">
      <alignment horizontal="left" indent="1"/>
      <protection locked="0"/>
    </xf>
    <xf numFmtId="14" fontId="2" fillId="0" borderId="23" xfId="0" applyNumberFormat="1" applyFont="1" applyFill="1" applyBorder="1" applyAlignment="1" applyProtection="1">
      <alignment horizontal="left"/>
    </xf>
    <xf numFmtId="14" fontId="2" fillId="5" borderId="17" xfId="0" applyNumberFormat="1" applyFont="1" applyFill="1" applyBorder="1" applyAlignment="1" applyProtection="1">
      <alignment horizontal="center"/>
    </xf>
    <xf numFmtId="14" fontId="2" fillId="5" borderId="33" xfId="0" applyNumberFormat="1" applyFont="1" applyFill="1" applyBorder="1" applyAlignment="1" applyProtection="1">
      <alignment horizontal="center"/>
    </xf>
    <xf numFmtId="0" fontId="2" fillId="5" borderId="33" xfId="0" applyFont="1" applyFill="1" applyBorder="1" applyAlignment="1" applyProtection="1">
      <alignment horizontal="center"/>
    </xf>
    <xf numFmtId="0" fontId="2" fillId="0" borderId="12" xfId="0" applyFont="1" applyBorder="1" applyAlignment="1" applyProtection="1">
      <alignment horizontal="center"/>
    </xf>
    <xf numFmtId="0" fontId="2" fillId="0" borderId="1" xfId="0" applyFont="1" applyBorder="1" applyAlignment="1" applyProtection="1">
      <alignment horizontal="center"/>
    </xf>
    <xf numFmtId="0" fontId="2" fillId="0" borderId="15" xfId="0" applyFont="1" applyBorder="1" applyAlignment="1" applyProtection="1">
      <alignment horizontal="center"/>
    </xf>
    <xf numFmtId="49" fontId="2" fillId="0" borderId="0" xfId="0" applyNumberFormat="1" applyFont="1" applyProtection="1"/>
    <xf numFmtId="0" fontId="2" fillId="0" borderId="26" xfId="0" applyFont="1" applyBorder="1" applyAlignment="1" applyProtection="1"/>
    <xf numFmtId="0" fontId="2" fillId="0" borderId="24" xfId="0" applyFont="1" applyBorder="1" applyAlignment="1" applyProtection="1"/>
    <xf numFmtId="14" fontId="2" fillId="0" borderId="24" xfId="0" applyNumberFormat="1" applyFont="1" applyBorder="1" applyAlignment="1" applyProtection="1">
      <alignment horizontal="left"/>
    </xf>
    <xf numFmtId="14" fontId="2" fillId="0" borderId="2" xfId="0" applyNumberFormat="1" applyFont="1" applyFill="1" applyBorder="1" applyAlignment="1" applyProtection="1">
      <alignment horizontal="left"/>
    </xf>
    <xf numFmtId="0" fontId="0" fillId="0" borderId="0" xfId="0" applyBorder="1" applyAlignment="1" applyProtection="1"/>
    <xf numFmtId="0" fontId="13" fillId="0" borderId="6" xfId="0" applyFont="1" applyBorder="1" applyAlignment="1" applyProtection="1">
      <alignment horizontal="center" vertical="center"/>
    </xf>
    <xf numFmtId="0" fontId="2" fillId="0" borderId="7" xfId="0" applyFont="1" applyBorder="1" applyAlignment="1" applyProtection="1">
      <alignment horizontal="center"/>
    </xf>
    <xf numFmtId="0" fontId="2" fillId="0" borderId="34" xfId="0" applyFont="1" applyBorder="1" applyAlignment="1" applyProtection="1">
      <alignment horizontal="center"/>
    </xf>
    <xf numFmtId="0" fontId="2" fillId="0" borderId="10" xfId="0" applyFont="1" applyBorder="1" applyAlignment="1" applyProtection="1">
      <alignment horizontal="center"/>
    </xf>
    <xf numFmtId="0" fontId="13" fillId="0" borderId="23" xfId="0" applyFont="1" applyBorder="1" applyAlignment="1" applyProtection="1">
      <alignment horizontal="center" vertical="center"/>
    </xf>
    <xf numFmtId="0" fontId="2" fillId="0" borderId="43" xfId="0" applyFont="1" applyBorder="1" applyAlignment="1" applyProtection="1">
      <alignment horizontal="center"/>
    </xf>
    <xf numFmtId="0" fontId="2" fillId="0" borderId="1" xfId="0" applyFont="1" applyBorder="1" applyAlignment="1" applyProtection="1">
      <alignment horizontal="center" vertical="center"/>
    </xf>
    <xf numFmtId="0" fontId="2" fillId="0" borderId="16" xfId="0" applyFont="1" applyBorder="1" applyAlignment="1" applyProtection="1"/>
    <xf numFmtId="0" fontId="2" fillId="0" borderId="42" xfId="0" applyFont="1" applyBorder="1" applyAlignment="1" applyProtection="1"/>
    <xf numFmtId="0" fontId="1" fillId="0" borderId="15" xfId="0" applyFont="1" applyBorder="1" applyAlignment="1" applyProtection="1">
      <alignment horizontal="center" shrinkToFit="1"/>
      <protection locked="0"/>
    </xf>
    <xf numFmtId="0" fontId="3" fillId="0" borderId="0" xfId="0" applyFont="1" applyBorder="1" applyAlignment="1" applyProtection="1">
      <alignment horizontal="left"/>
    </xf>
    <xf numFmtId="0" fontId="3" fillId="0" borderId="29" xfId="0" applyFont="1" applyBorder="1" applyAlignment="1" applyProtection="1">
      <alignment horizontal="center"/>
    </xf>
    <xf numFmtId="0" fontId="2" fillId="0" borderId="23" xfId="0" applyFont="1" applyBorder="1" applyAlignment="1" applyProtection="1">
      <alignment horizontal="right"/>
    </xf>
    <xf numFmtId="0" fontId="0" fillId="0" borderId="23" xfId="0" applyBorder="1" applyAlignment="1" applyProtection="1"/>
    <xf numFmtId="0" fontId="0" fillId="0" borderId="2" xfId="0" applyBorder="1" applyAlignment="1" applyProtection="1"/>
    <xf numFmtId="14" fontId="2" fillId="0" borderId="0" xfId="0" applyNumberFormat="1" applyFont="1" applyFill="1" applyBorder="1" applyAlignment="1" applyProtection="1">
      <alignment horizontal="center"/>
    </xf>
    <xf numFmtId="14" fontId="2" fillId="5" borderId="0" xfId="0" applyNumberFormat="1" applyFont="1" applyFill="1" applyBorder="1" applyAlignment="1" applyProtection="1">
      <alignment horizontal="center"/>
    </xf>
    <xf numFmtId="0" fontId="2" fillId="0" borderId="17" xfId="0" applyFont="1" applyBorder="1" applyAlignment="1" applyProtection="1">
      <alignment horizontal="center"/>
    </xf>
    <xf numFmtId="0" fontId="2" fillId="0" borderId="18" xfId="0" applyFont="1" applyBorder="1" applyAlignment="1" applyProtection="1">
      <alignment horizontal="center"/>
    </xf>
    <xf numFmtId="0" fontId="4" fillId="0" borderId="23" xfId="0" applyFont="1" applyBorder="1" applyAlignment="1" applyProtection="1">
      <alignment horizontal="left" vertical="top"/>
    </xf>
    <xf numFmtId="0" fontId="5" fillId="0" borderId="41" xfId="0" applyFont="1" applyBorder="1" applyAlignment="1" applyProtection="1">
      <alignment horizontal="center" vertical="top"/>
    </xf>
    <xf numFmtId="0" fontId="4" fillId="0" borderId="0" xfId="0" applyFont="1" applyBorder="1" applyAlignment="1" applyProtection="1">
      <alignment vertical="center"/>
    </xf>
    <xf numFmtId="0" fontId="4" fillId="0" borderId="0" xfId="0" applyFont="1" applyBorder="1" applyAlignment="1" applyProtection="1">
      <alignment horizontal="center" vertical="center"/>
      <protection locked="0"/>
    </xf>
    <xf numFmtId="0" fontId="4" fillId="0" borderId="0" xfId="0" applyFont="1" applyBorder="1" applyAlignment="1" applyProtection="1">
      <alignment horizontal="left"/>
      <protection locked="0"/>
    </xf>
    <xf numFmtId="0" fontId="4" fillId="0" borderId="11" xfId="0" applyFont="1" applyBorder="1" applyAlignment="1" applyProtection="1">
      <alignment vertical="center"/>
    </xf>
    <xf numFmtId="0" fontId="4" fillId="0" borderId="14" xfId="0" applyFont="1" applyBorder="1" applyAlignment="1" applyProtection="1">
      <alignment vertical="center"/>
    </xf>
    <xf numFmtId="0" fontId="4" fillId="0" borderId="0" xfId="0" applyFont="1" applyBorder="1" applyAlignment="1" applyProtection="1">
      <alignment vertical="center"/>
      <protection locked="0"/>
    </xf>
    <xf numFmtId="0" fontId="8" fillId="0" borderId="0" xfId="0" applyFont="1" applyAlignment="1">
      <alignment horizontal="justify" vertical="center"/>
    </xf>
    <xf numFmtId="0" fontId="1" fillId="0" borderId="0" xfId="0" applyFont="1" applyAlignment="1">
      <alignment horizontal="left" vertical="center" indent="8"/>
    </xf>
    <xf numFmtId="0" fontId="1" fillId="0" borderId="0" xfId="0" applyFont="1" applyAlignment="1" applyProtection="1">
      <alignment horizontal="justify" vertical="center"/>
      <protection locked="0"/>
    </xf>
    <xf numFmtId="0" fontId="1" fillId="0" borderId="0" xfId="0" applyFont="1" applyAlignment="1" applyProtection="1">
      <protection locked="0"/>
    </xf>
    <xf numFmtId="0" fontId="4" fillId="0" borderId="0" xfId="0" applyFont="1" applyAlignment="1" applyProtection="1">
      <protection locked="0"/>
    </xf>
    <xf numFmtId="0" fontId="26" fillId="0" borderId="0" xfId="3" applyFont="1" applyAlignment="1" applyProtection="1">
      <alignment horizontal="left" vertical="center" indent="8"/>
      <protection locked="0"/>
    </xf>
    <xf numFmtId="0" fontId="2" fillId="0" borderId="13" xfId="0" applyFont="1" applyBorder="1" applyAlignment="1" applyProtection="1">
      <alignment vertical="center"/>
    </xf>
    <xf numFmtId="38" fontId="2" fillId="3" borderId="23" xfId="10" applyNumberFormat="1" applyFont="1" applyFill="1" applyBorder="1" applyAlignment="1" applyProtection="1">
      <alignment horizontal="center" vertical="center"/>
    </xf>
    <xf numFmtId="38" fontId="2" fillId="3" borderId="24" xfId="10" applyNumberFormat="1" applyFont="1" applyFill="1" applyBorder="1" applyAlignment="1" applyProtection="1">
      <alignment horizontal="center" vertical="center"/>
    </xf>
    <xf numFmtId="165" fontId="2" fillId="0" borderId="14" xfId="1" applyNumberFormat="1" applyFont="1" applyFill="1" applyBorder="1" applyAlignment="1" applyProtection="1">
      <alignment horizontal="right"/>
    </xf>
    <xf numFmtId="38" fontId="1" fillId="1" borderId="43" xfId="10" applyNumberFormat="1" applyFont="1" applyFill="1" applyBorder="1"/>
    <xf numFmtId="38" fontId="1" fillId="1" borderId="33" xfId="10" applyNumberFormat="1" applyFont="1" applyFill="1" applyBorder="1" applyAlignment="1">
      <alignment horizontal="center"/>
    </xf>
    <xf numFmtId="38" fontId="1" fillId="1" borderId="33" xfId="10" applyNumberFormat="1" applyFont="1" applyFill="1" applyBorder="1"/>
    <xf numFmtId="38" fontId="1" fillId="1" borderId="1" xfId="10" applyNumberFormat="1" applyFont="1" applyFill="1" applyBorder="1"/>
    <xf numFmtId="49" fontId="1" fillId="0" borderId="4" xfId="0" applyNumberFormat="1" applyFont="1" applyBorder="1" applyAlignment="1">
      <alignment horizontal="center"/>
    </xf>
    <xf numFmtId="0" fontId="2" fillId="0" borderId="14" xfId="0" applyFont="1" applyBorder="1" applyAlignment="1" applyProtection="1">
      <alignment horizontal="left"/>
      <protection locked="0"/>
    </xf>
    <xf numFmtId="0" fontId="1" fillId="0" borderId="14" xfId="0" applyFont="1" applyBorder="1" applyAlignment="1" applyProtection="1">
      <alignment vertical="center"/>
      <protection locked="0"/>
    </xf>
    <xf numFmtId="0" fontId="0" fillId="0" borderId="4" xfId="0" applyBorder="1" applyAlignment="1" applyProtection="1">
      <alignment horizontal="left"/>
      <protection locked="0"/>
    </xf>
    <xf numFmtId="0" fontId="0" fillId="0" borderId="4" xfId="0" applyBorder="1" applyAlignment="1" applyProtection="1">
      <protection locked="0"/>
    </xf>
    <xf numFmtId="0" fontId="1" fillId="0" borderId="1" xfId="0" applyFont="1" applyBorder="1" applyAlignment="1">
      <alignment horizontal="left" indent="1"/>
    </xf>
    <xf numFmtId="3" fontId="1" fillId="0" borderId="13" xfId="10" applyNumberFormat="1" applyFont="1" applyFill="1" applyBorder="1" applyAlignment="1" applyProtection="1">
      <alignment horizontal="center"/>
      <protection locked="0"/>
    </xf>
    <xf numFmtId="0" fontId="1" fillId="0" borderId="13" xfId="0" applyFont="1" applyBorder="1" applyAlignment="1" applyProtection="1">
      <alignment vertical="center"/>
      <protection locked="0"/>
    </xf>
    <xf numFmtId="0" fontId="1" fillId="0" borderId="14" xfId="0" applyFont="1" applyBorder="1" applyAlignment="1" applyProtection="1">
      <protection locked="0"/>
    </xf>
    <xf numFmtId="0" fontId="1" fillId="0" borderId="14" xfId="4" applyFont="1" applyBorder="1" applyAlignment="1" applyProtection="1">
      <alignment vertical="center"/>
    </xf>
    <xf numFmtId="0" fontId="1" fillId="0" borderId="14" xfId="4" applyBorder="1" applyAlignment="1" applyProtection="1">
      <alignment horizontal="left"/>
    </xf>
    <xf numFmtId="49" fontId="1" fillId="0" borderId="5" xfId="0" applyNumberFormat="1" applyFont="1" applyBorder="1" applyAlignment="1">
      <alignment horizontal="center"/>
    </xf>
    <xf numFmtId="4" fontId="1" fillId="0" borderId="13" xfId="10" applyNumberFormat="1" applyFont="1" applyFill="1" applyBorder="1" applyAlignment="1" applyProtection="1">
      <alignment horizontal="center"/>
      <protection locked="0"/>
    </xf>
    <xf numFmtId="49" fontId="1" fillId="0" borderId="4" xfId="4" applyNumberFormat="1" applyBorder="1" applyAlignment="1">
      <alignment horizontal="center"/>
    </xf>
    <xf numFmtId="0" fontId="1" fillId="0" borderId="8" xfId="4" applyFont="1" applyBorder="1" applyAlignment="1">
      <alignment horizontal="left" indent="1"/>
    </xf>
    <xf numFmtId="0" fontId="1" fillId="0" borderId="13" xfId="4" applyBorder="1" applyAlignment="1">
      <alignment horizontal="left" indent="1"/>
    </xf>
    <xf numFmtId="4" fontId="1" fillId="0" borderId="13" xfId="10" applyNumberFormat="1" applyFont="1" applyFill="1" applyBorder="1" applyAlignment="1" applyProtection="1">
      <alignment horizontal="center"/>
    </xf>
    <xf numFmtId="3" fontId="1" fillId="0" borderId="13" xfId="10" applyNumberFormat="1" applyFont="1" applyFill="1" applyBorder="1" applyAlignment="1" applyProtection="1">
      <alignment horizontal="center"/>
    </xf>
    <xf numFmtId="4" fontId="2" fillId="0" borderId="13" xfId="10" applyNumberFormat="1" applyFont="1" applyFill="1" applyBorder="1" applyAlignment="1" applyProtection="1">
      <alignment horizontal="center"/>
    </xf>
    <xf numFmtId="38" fontId="2" fillId="0" borderId="13" xfId="10" applyNumberFormat="1" applyFont="1" applyFill="1" applyBorder="1" applyAlignment="1" applyProtection="1">
      <alignment horizontal="center"/>
    </xf>
    <xf numFmtId="44" fontId="1" fillId="0" borderId="14" xfId="2" applyFont="1" applyBorder="1" applyAlignment="1" applyProtection="1">
      <alignment vertical="center"/>
    </xf>
    <xf numFmtId="0" fontId="6" fillId="0" borderId="41" xfId="0" applyFont="1" applyBorder="1" applyAlignment="1" applyProtection="1">
      <alignment horizontal="center" vertical="justify"/>
    </xf>
    <xf numFmtId="0" fontId="1" fillId="0" borderId="0" xfId="4" applyAlignment="1"/>
    <xf numFmtId="0" fontId="4" fillId="0" borderId="0" xfId="4" applyFont="1" applyBorder="1" applyAlignment="1" applyProtection="1"/>
    <xf numFmtId="0" fontId="1" fillId="1" borderId="13" xfId="0" applyFont="1" applyFill="1" applyBorder="1" applyAlignment="1" applyProtection="1">
      <alignment vertical="center"/>
    </xf>
    <xf numFmtId="4" fontId="1" fillId="1" borderId="13" xfId="10" applyNumberFormat="1" applyFont="1" applyFill="1" applyBorder="1" applyAlignment="1" applyProtection="1">
      <alignment horizontal="center"/>
    </xf>
    <xf numFmtId="3" fontId="1" fillId="1" borderId="13" xfId="10" applyNumberFormat="1" applyFont="1" applyFill="1" applyBorder="1" applyAlignment="1" applyProtection="1">
      <alignment horizontal="center"/>
    </xf>
    <xf numFmtId="38" fontId="1" fillId="1" borderId="13" xfId="10" applyNumberFormat="1" applyFont="1" applyFill="1" applyBorder="1" applyAlignment="1" applyProtection="1">
      <alignment horizontal="center"/>
    </xf>
    <xf numFmtId="165" fontId="1" fillId="1" borderId="14" xfId="1" applyNumberFormat="1" applyFont="1" applyFill="1" applyBorder="1" applyAlignment="1" applyProtection="1">
      <alignment horizontal="center"/>
    </xf>
    <xf numFmtId="0" fontId="4" fillId="0" borderId="25" xfId="0" applyFont="1" applyBorder="1" applyAlignment="1" applyProtection="1">
      <alignment horizontal="left"/>
    </xf>
    <xf numFmtId="0" fontId="0" fillId="0" borderId="16" xfId="0" applyBorder="1" applyAlignment="1" applyProtection="1">
      <alignment horizontal="center"/>
      <protection locked="0"/>
    </xf>
    <xf numFmtId="0" fontId="4" fillId="0" borderId="16" xfId="0" applyFont="1" applyBorder="1" applyAlignment="1" applyProtection="1">
      <alignment horizontal="center" shrinkToFit="1"/>
      <protection locked="0"/>
    </xf>
    <xf numFmtId="0" fontId="4" fillId="0" borderId="15" xfId="0" applyFont="1" applyBorder="1" applyAlignment="1" applyProtection="1">
      <protection locked="0"/>
    </xf>
    <xf numFmtId="0" fontId="4" fillId="0" borderId="3" xfId="0" applyFont="1" applyBorder="1" applyAlignment="1" applyProtection="1">
      <protection locked="0"/>
    </xf>
    <xf numFmtId="0" fontId="4" fillId="0" borderId="0" xfId="0" applyFont="1" applyBorder="1" applyAlignment="1" applyProtection="1"/>
    <xf numFmtId="0" fontId="4" fillId="0" borderId="24" xfId="0" applyFont="1" applyBorder="1" applyAlignment="1" applyProtection="1"/>
    <xf numFmtId="0" fontId="15" fillId="0" borderId="23"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49" fontId="5" fillId="0" borderId="0" xfId="0" applyNumberFormat="1" applyFont="1" applyAlignment="1">
      <alignment horizontal="left"/>
    </xf>
    <xf numFmtId="0" fontId="3" fillId="0" borderId="0" xfId="0" applyFont="1" applyBorder="1" applyAlignment="1">
      <alignment horizontal="center"/>
    </xf>
    <xf numFmtId="0" fontId="3" fillId="0" borderId="29" xfId="0" applyFont="1" applyBorder="1" applyAlignment="1">
      <alignment horizontal="center"/>
    </xf>
    <xf numFmtId="0" fontId="2" fillId="0" borderId="32" xfId="0" applyFont="1" applyBorder="1" applyAlignment="1">
      <alignment horizontal="right"/>
    </xf>
    <xf numFmtId="0" fontId="2" fillId="0" borderId="25" xfId="0" applyFont="1" applyBorder="1" applyAlignment="1">
      <alignment horizontal="right"/>
    </xf>
    <xf numFmtId="0" fontId="2" fillId="0" borderId="23" xfId="0" applyFont="1" applyBorder="1" applyAlignment="1">
      <alignment horizontal="right"/>
    </xf>
    <xf numFmtId="0" fontId="2" fillId="0" borderId="0" xfId="0" applyFont="1" applyBorder="1" applyAlignment="1">
      <alignment horizontal="right"/>
    </xf>
    <xf numFmtId="0" fontId="2" fillId="0" borderId="23" xfId="0" applyFont="1" applyBorder="1" applyAlignment="1">
      <alignment horizontal="center"/>
    </xf>
    <xf numFmtId="0" fontId="2" fillId="0" borderId="0" xfId="0" applyFont="1" applyBorder="1" applyAlignment="1">
      <alignment horizontal="center"/>
    </xf>
    <xf numFmtId="0" fontId="2" fillId="0" borderId="2" xfId="0" applyFont="1" applyBorder="1" applyAlignment="1">
      <alignment horizontal="center"/>
    </xf>
    <xf numFmtId="0" fontId="2" fillId="0" borderId="16" xfId="0" applyFont="1" applyBorder="1" applyAlignment="1">
      <alignment horizontal="center"/>
    </xf>
    <xf numFmtId="49" fontId="12" fillId="0" borderId="0" xfId="0" applyNumberFormat="1" applyFont="1" applyAlignment="1">
      <alignment horizontal="left"/>
    </xf>
    <xf numFmtId="0" fontId="2" fillId="0" borderId="32" xfId="0" applyFont="1" applyBorder="1" applyAlignment="1" applyProtection="1">
      <alignment horizontal="right"/>
    </xf>
    <xf numFmtId="0" fontId="2" fillId="0" borderId="25" xfId="0" applyFont="1" applyBorder="1" applyAlignment="1" applyProtection="1">
      <alignment horizontal="right"/>
    </xf>
    <xf numFmtId="0" fontId="2" fillId="0" borderId="23" xfId="0" applyFont="1" applyBorder="1" applyAlignment="1" applyProtection="1">
      <alignment horizontal="right"/>
    </xf>
    <xf numFmtId="0" fontId="2" fillId="0" borderId="0" xfId="0" applyFont="1" applyBorder="1" applyAlignment="1" applyProtection="1">
      <alignment horizontal="right"/>
    </xf>
    <xf numFmtId="0" fontId="2" fillId="0" borderId="23" xfId="0" applyFont="1" applyBorder="1" applyAlignment="1" applyProtection="1">
      <alignment horizontal="center"/>
    </xf>
    <xf numFmtId="0" fontId="2" fillId="0" borderId="0" xfId="0" applyFont="1" applyBorder="1" applyAlignment="1" applyProtection="1">
      <alignment horizontal="center"/>
    </xf>
    <xf numFmtId="0" fontId="2" fillId="0" borderId="2" xfId="0" applyFont="1" applyBorder="1" applyAlignment="1" applyProtection="1">
      <alignment horizontal="center"/>
    </xf>
    <xf numFmtId="0" fontId="2" fillId="0" borderId="16" xfId="0" applyFont="1" applyBorder="1" applyAlignment="1" applyProtection="1">
      <alignment horizontal="center"/>
    </xf>
    <xf numFmtId="0" fontId="3" fillId="0" borderId="0" xfId="0" applyFont="1" applyBorder="1" applyAlignment="1" applyProtection="1">
      <alignment horizontal="center"/>
    </xf>
    <xf numFmtId="0" fontId="3" fillId="0" borderId="29" xfId="0" applyFont="1" applyBorder="1" applyAlignment="1" applyProtection="1">
      <alignment horizontal="center"/>
    </xf>
    <xf numFmtId="0" fontId="2" fillId="0" borderId="18" xfId="0" applyFont="1" applyBorder="1" applyAlignment="1" applyProtection="1">
      <alignment horizontal="center" vertical="center"/>
    </xf>
    <xf numFmtId="0" fontId="2" fillId="0" borderId="31"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31" xfId="0" applyFont="1" applyBorder="1" applyAlignment="1" applyProtection="1">
      <alignment horizontal="center"/>
    </xf>
    <xf numFmtId="0" fontId="2" fillId="0" borderId="45" xfId="0" applyFont="1" applyBorder="1" applyAlignment="1" applyProtection="1">
      <alignment horizontal="center"/>
    </xf>
    <xf numFmtId="0" fontId="2" fillId="0" borderId="15" xfId="0" applyFont="1" applyBorder="1" applyAlignment="1" applyProtection="1">
      <alignment horizontal="center"/>
    </xf>
    <xf numFmtId="0" fontId="2" fillId="0" borderId="3" xfId="0" applyFont="1" applyBorder="1" applyAlignment="1" applyProtection="1">
      <alignment horizontal="center"/>
    </xf>
    <xf numFmtId="49" fontId="0" fillId="0" borderId="31" xfId="0" applyNumberFormat="1" applyBorder="1" applyAlignment="1">
      <alignment horizontal="center"/>
    </xf>
    <xf numFmtId="0" fontId="2" fillId="0" borderId="0" xfId="0" applyFont="1" applyBorder="1" applyAlignment="1" applyProtection="1">
      <alignment horizontal="center" vertical="center"/>
    </xf>
    <xf numFmtId="0" fontId="2" fillId="0" borderId="29" xfId="0" applyFont="1" applyBorder="1" applyAlignment="1" applyProtection="1">
      <alignment horizontal="center" vertical="center"/>
    </xf>
  </cellXfs>
  <cellStyles count="14">
    <cellStyle name="Comma" xfId="1" builtinId="3"/>
    <cellStyle name="Currency" xfId="2" builtinId="4"/>
    <cellStyle name="Hyperlink" xfId="3" builtinId="8"/>
    <cellStyle name="Normal" xfId="0" builtinId="0"/>
    <cellStyle name="Normal 2" xfId="4" xr:uid="{00000000-0005-0000-0000-000004000000}"/>
    <cellStyle name="Normal 3" xfId="5" xr:uid="{00000000-0005-0000-0000-000005000000}"/>
    <cellStyle name="Normal 4" xfId="6" xr:uid="{00000000-0005-0000-0000-000006000000}"/>
    <cellStyle name="Normal 4 2" xfId="7" xr:uid="{00000000-0005-0000-0000-000007000000}"/>
    <cellStyle name="Normal 4 2 2" xfId="8" xr:uid="{00000000-0005-0000-0000-000008000000}"/>
    <cellStyle name="Normal 4 3" xfId="9" xr:uid="{00000000-0005-0000-0000-000009000000}"/>
    <cellStyle name="Normal_CONTRACT" xfId="10" xr:uid="{00000000-0005-0000-0000-00000A000000}"/>
    <cellStyle name="Percent" xfId="11" builtinId="5"/>
    <cellStyle name="Percent 2" xfId="12" xr:uid="{00000000-0005-0000-0000-00000C000000}"/>
    <cellStyle name="Percent 3" xfId="13"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dhcsinternetauthoring/DHS%20-%20FORMS%20DOWNLOADED/St.%20John's%20Well%20Child%20-%20Famly%20Center/B.%202005%20LA%20si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Related Sites"/>
      <sheetName val="Worksheet 1 Pg 1"/>
      <sheetName val="Worksheet 1 Pg 2"/>
      <sheetName val="Worksheet 1A"/>
      <sheetName val="Worksheet 1B"/>
      <sheetName val="Worksheet 2"/>
      <sheetName val="Worksheet 3 LA"/>
      <sheetName val="Worksheet 4"/>
    </sheetNames>
    <sheetDataSet>
      <sheetData sheetId="0"/>
      <sheetData sheetId="1"/>
      <sheetData sheetId="2">
        <row r="6">
          <cell r="L6">
            <v>1</v>
          </cell>
          <cell r="M6" t="str">
            <v xml:space="preserve">  Physician</v>
          </cell>
        </row>
        <row r="7">
          <cell r="L7">
            <v>2</v>
          </cell>
          <cell r="M7" t="str">
            <v xml:space="preserve">  Physician Assistant</v>
          </cell>
        </row>
        <row r="8">
          <cell r="L8">
            <v>3</v>
          </cell>
          <cell r="M8" t="str">
            <v xml:space="preserve">  Nurse Practitioner</v>
          </cell>
        </row>
        <row r="9">
          <cell r="L9">
            <v>4</v>
          </cell>
          <cell r="M9" t="str">
            <v xml:space="preserve">  Other Nurse</v>
          </cell>
        </row>
        <row r="10">
          <cell r="L10">
            <v>5</v>
          </cell>
          <cell r="M10" t="str">
            <v xml:space="preserve">  Laboratory Technician</v>
          </cell>
        </row>
        <row r="11">
          <cell r="L11">
            <v>6</v>
          </cell>
          <cell r="M11" t="str">
            <v xml:space="preserve">  Education &amp; Outreach</v>
          </cell>
        </row>
        <row r="12">
          <cell r="L12">
            <v>7</v>
          </cell>
          <cell r="M12" t="str">
            <v xml:space="preserve">  Case Management</v>
          </cell>
        </row>
        <row r="13">
          <cell r="L13">
            <v>8</v>
          </cell>
          <cell r="M13" t="str">
            <v xml:space="preserve">  Other Medical</v>
          </cell>
        </row>
        <row r="14">
          <cell r="L14">
            <v>9</v>
          </cell>
          <cell r="M14" t="str">
            <v xml:space="preserve">  Medical Records</v>
          </cell>
        </row>
        <row r="15">
          <cell r="L15">
            <v>10</v>
          </cell>
          <cell r="M15" t="str">
            <v xml:space="preserve">  Support Staff</v>
          </cell>
        </row>
        <row r="16">
          <cell r="L16">
            <v>11</v>
          </cell>
          <cell r="M16" t="str">
            <v xml:space="preserve">  Mental Health</v>
          </cell>
        </row>
        <row r="17">
          <cell r="L17">
            <v>12</v>
          </cell>
        </row>
        <row r="18">
          <cell r="L18">
            <v>13</v>
          </cell>
          <cell r="M18" t="str">
            <v>Subtotal FQHC Health Care Costs (lines 1-12)</v>
          </cell>
        </row>
        <row r="19">
          <cell r="L19">
            <v>14</v>
          </cell>
          <cell r="M19" t="str">
            <v xml:space="preserve">  Physician Services Under Agreement</v>
          </cell>
        </row>
        <row r="20">
          <cell r="L20">
            <v>15</v>
          </cell>
          <cell r="M20" t="str">
            <v xml:space="preserve">  Physician Supervision</v>
          </cell>
        </row>
        <row r="21">
          <cell r="L21">
            <v>16</v>
          </cell>
        </row>
        <row r="22">
          <cell r="L22">
            <v>17</v>
          </cell>
          <cell r="M22" t="str">
            <v>Other Health Care Costs</v>
          </cell>
        </row>
        <row r="23">
          <cell r="L23">
            <v>18</v>
          </cell>
          <cell r="M23" t="str">
            <v xml:space="preserve">  Pharmacy</v>
          </cell>
        </row>
        <row r="24">
          <cell r="L24">
            <v>19</v>
          </cell>
          <cell r="M24" t="str">
            <v xml:space="preserve">  Dental</v>
          </cell>
        </row>
        <row r="25">
          <cell r="L25">
            <v>20</v>
          </cell>
          <cell r="M25" t="str">
            <v xml:space="preserve">  Optometry</v>
          </cell>
        </row>
        <row r="26">
          <cell r="L26">
            <v>21</v>
          </cell>
          <cell r="M26" t="str">
            <v xml:space="preserve">  Medical Supplies</v>
          </cell>
        </row>
        <row r="27">
          <cell r="L27">
            <v>22</v>
          </cell>
          <cell r="M27" t="str">
            <v xml:space="preserve">  Depreciation - Medical  Equipment</v>
          </cell>
        </row>
        <row r="28">
          <cell r="L28">
            <v>23</v>
          </cell>
          <cell r="M28" t="str">
            <v xml:space="preserve">  Professional Liability Insurance</v>
          </cell>
        </row>
        <row r="29">
          <cell r="L29">
            <v>24</v>
          </cell>
          <cell r="M29" t="str">
            <v xml:space="preserve">  Home Office Pool Costs (from home office cost report-sch. 6)</v>
          </cell>
        </row>
        <row r="30">
          <cell r="L30">
            <v>25</v>
          </cell>
          <cell r="M30" t="str">
            <v xml:space="preserve">  Laboratory</v>
          </cell>
        </row>
        <row r="31">
          <cell r="L31">
            <v>26</v>
          </cell>
          <cell r="M31" t="str">
            <v xml:space="preserve">  Radiology</v>
          </cell>
        </row>
        <row r="32">
          <cell r="L32">
            <v>27</v>
          </cell>
        </row>
        <row r="33">
          <cell r="L33">
            <v>28</v>
          </cell>
          <cell r="M33" t="str">
            <v>Subtotal - Other Health Care Costs (lines 18-27)</v>
          </cell>
        </row>
        <row r="35">
          <cell r="L35">
            <v>29</v>
          </cell>
          <cell r="M35" t="str">
            <v>Total Cost of FQHC Services</v>
          </cell>
        </row>
        <row r="36">
          <cell r="L36">
            <v>30</v>
          </cell>
          <cell r="M36" t="str">
            <v xml:space="preserve">  Rent</v>
          </cell>
        </row>
        <row r="37">
          <cell r="L37">
            <v>31</v>
          </cell>
          <cell r="M37" t="str">
            <v xml:space="preserve">  Insurance</v>
          </cell>
        </row>
        <row r="38">
          <cell r="L38">
            <v>32</v>
          </cell>
          <cell r="M38" t="str">
            <v xml:space="preserve">  Interest Expense</v>
          </cell>
        </row>
        <row r="39">
          <cell r="L39">
            <v>33</v>
          </cell>
          <cell r="M39" t="str">
            <v xml:space="preserve">  Utilities</v>
          </cell>
        </row>
        <row r="40">
          <cell r="L40">
            <v>34</v>
          </cell>
          <cell r="M40" t="str">
            <v xml:space="preserve">  Depreciation - Building</v>
          </cell>
        </row>
        <row r="41">
          <cell r="L41">
            <v>35</v>
          </cell>
          <cell r="M41" t="str">
            <v xml:space="preserve">  Depreciation - Equipment</v>
          </cell>
        </row>
        <row r="42">
          <cell r="L42">
            <v>36</v>
          </cell>
          <cell r="M42" t="str">
            <v xml:space="preserve">  Housekeeping and Maintenance</v>
          </cell>
        </row>
        <row r="43">
          <cell r="L43">
            <v>37</v>
          </cell>
          <cell r="M43" t="str">
            <v xml:space="preserve">  Property Tax</v>
          </cell>
        </row>
        <row r="44">
          <cell r="L44">
            <v>38</v>
          </cell>
          <cell r="M44" t="str">
            <v xml:space="preserve">  Minor Equipmnet</v>
          </cell>
        </row>
        <row r="45">
          <cell r="L45">
            <v>39</v>
          </cell>
          <cell r="M45" t="str">
            <v xml:space="preserve">  Home Office Pool Costs (from home office cost report-sch. 6)</v>
          </cell>
        </row>
        <row r="46">
          <cell r="L46">
            <v>40</v>
          </cell>
        </row>
        <row r="47">
          <cell r="L47">
            <v>41</v>
          </cell>
          <cell r="M47" t="str">
            <v>Subtotal-Facility Costs (lines 30-40)</v>
          </cell>
        </row>
        <row r="48">
          <cell r="M48" t="str">
            <v>FQHC Overhead - Administrative Cost</v>
          </cell>
        </row>
        <row r="49">
          <cell r="L49">
            <v>42</v>
          </cell>
          <cell r="M49" t="str">
            <v xml:space="preserve">  Office Salaries</v>
          </cell>
        </row>
        <row r="50">
          <cell r="L50">
            <v>43</v>
          </cell>
          <cell r="M50" t="str">
            <v xml:space="preserve">  Depreciation - Office Equipment</v>
          </cell>
        </row>
        <row r="51">
          <cell r="L51">
            <v>44</v>
          </cell>
          <cell r="M51" t="str">
            <v xml:space="preserve">  Office Supplies</v>
          </cell>
        </row>
        <row r="52">
          <cell r="L52">
            <v>45</v>
          </cell>
          <cell r="M52" t="str">
            <v xml:space="preserve">  Legal</v>
          </cell>
        </row>
        <row r="53">
          <cell r="L53">
            <v>46</v>
          </cell>
          <cell r="M53" t="str">
            <v xml:space="preserve">  Accounting</v>
          </cell>
        </row>
        <row r="54">
          <cell r="L54">
            <v>47</v>
          </cell>
          <cell r="M54" t="str">
            <v xml:space="preserve">  Insurance (specify)</v>
          </cell>
        </row>
        <row r="55">
          <cell r="L55">
            <v>48</v>
          </cell>
          <cell r="M55" t="str">
            <v xml:space="preserve">  Telephone</v>
          </cell>
        </row>
        <row r="56">
          <cell r="L56">
            <v>49</v>
          </cell>
          <cell r="M56" t="str">
            <v xml:space="preserve">  Fringe Benefits &amp; Payroll Taxes</v>
          </cell>
        </row>
        <row r="57">
          <cell r="L57">
            <v>50</v>
          </cell>
          <cell r="M57" t="str">
            <v xml:space="preserve">  Home Office Pool Costs (from home office cost report-sch. 6)</v>
          </cell>
        </row>
        <row r="58">
          <cell r="L58">
            <v>51</v>
          </cell>
          <cell r="M58" t="str">
            <v xml:space="preserve">  Overhead/Administrative</v>
          </cell>
        </row>
        <row r="59">
          <cell r="L59">
            <v>52</v>
          </cell>
          <cell r="M59" t="str">
            <v>Subtotal - Administrative Costs (lines 42-51)</v>
          </cell>
        </row>
        <row r="61">
          <cell r="L61">
            <v>53</v>
          </cell>
          <cell r="M61" t="str">
            <v>Total Cost Subject to Allocation</v>
          </cell>
        </row>
        <row r="62">
          <cell r="M62" t="str">
            <v>(sum of lines 41 and 52)</v>
          </cell>
        </row>
        <row r="63">
          <cell r="L63">
            <v>54</v>
          </cell>
          <cell r="M63" t="str">
            <v>Outreach</v>
          </cell>
        </row>
        <row r="64">
          <cell r="L64">
            <v>55</v>
          </cell>
          <cell r="M64" t="str">
            <v xml:space="preserve">  Home Office Pool Costs (from home office cost report-sch. 6)</v>
          </cell>
        </row>
        <row r="65">
          <cell r="L65">
            <v>56</v>
          </cell>
        </row>
        <row r="66">
          <cell r="L66">
            <v>57</v>
          </cell>
          <cell r="M66" t="str">
            <v>Subtotal Nonreimbursable Costs (lines 54-56)</v>
          </cell>
        </row>
        <row r="67">
          <cell r="L67">
            <v>58</v>
          </cell>
          <cell r="M67" t="str">
            <v>Total FQHC Costs (sum of lines 29, 53, and 57)</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Ratesetting.Clinics@dhcs.ca.gov"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8"/>
  <sheetViews>
    <sheetView showGridLines="0" zoomScaleNormal="100" workbookViewId="0">
      <selection activeCell="H19" sqref="H19"/>
    </sheetView>
  </sheetViews>
  <sheetFormatPr defaultRowHeight="18" customHeight="1" x14ac:dyDescent="0.2"/>
  <cols>
    <col min="1" max="1" width="46.28515625" customWidth="1"/>
    <col min="2" max="2" width="17.5703125" customWidth="1"/>
    <col min="3" max="3" width="17.7109375" customWidth="1"/>
    <col min="4" max="4" width="15.42578125" bestFit="1" customWidth="1"/>
    <col min="7" max="7" width="13.7109375" customWidth="1"/>
  </cols>
  <sheetData>
    <row r="1" spans="1:7" ht="12.75" x14ac:dyDescent="0.2"/>
    <row r="11" spans="1:7" ht="15.75" x14ac:dyDescent="0.25">
      <c r="A11" s="466"/>
      <c r="B11" s="462" t="s">
        <v>349</v>
      </c>
      <c r="C11" s="467"/>
      <c r="D11" s="467"/>
      <c r="E11" s="467"/>
      <c r="F11" s="467"/>
      <c r="G11" s="44"/>
    </row>
    <row r="12" spans="1:7" ht="15.75" x14ac:dyDescent="0.25">
      <c r="A12" s="466"/>
      <c r="B12" s="462"/>
      <c r="C12" s="467"/>
      <c r="D12" s="467"/>
      <c r="E12" s="467"/>
      <c r="F12" s="467"/>
      <c r="G12" s="44"/>
    </row>
    <row r="13" spans="1:7" ht="15.75" x14ac:dyDescent="0.25">
      <c r="A13" s="466"/>
      <c r="B13" s="462" t="s">
        <v>350</v>
      </c>
      <c r="C13" s="467"/>
      <c r="D13" s="467"/>
      <c r="E13" s="467"/>
      <c r="F13" s="467"/>
      <c r="G13" s="44"/>
    </row>
    <row r="14" spans="1:7" ht="15" x14ac:dyDescent="0.2">
      <c r="A14" s="466"/>
      <c r="B14" s="467"/>
      <c r="C14" s="466"/>
      <c r="D14" s="466"/>
      <c r="E14" s="466"/>
      <c r="F14" s="466"/>
    </row>
    <row r="15" spans="1:7" ht="15.75" x14ac:dyDescent="0.25">
      <c r="A15" s="466"/>
      <c r="B15" s="462" t="s">
        <v>336</v>
      </c>
      <c r="C15" s="467"/>
      <c r="D15" s="467"/>
      <c r="E15" s="467"/>
      <c r="F15" s="467"/>
      <c r="G15" s="44"/>
    </row>
    <row r="16" spans="1:7" ht="15.75" x14ac:dyDescent="0.25">
      <c r="A16" s="466"/>
      <c r="B16" s="462"/>
      <c r="C16" s="463"/>
      <c r="D16" s="463"/>
      <c r="E16" s="463"/>
      <c r="F16" s="463"/>
      <c r="G16" s="463"/>
    </row>
    <row r="17" spans="1:7" ht="15.75" x14ac:dyDescent="0.25">
      <c r="A17" s="466"/>
      <c r="B17" s="462" t="s">
        <v>337</v>
      </c>
      <c r="C17" s="467"/>
      <c r="D17" s="467"/>
      <c r="E17" s="467"/>
      <c r="F17" s="467"/>
      <c r="G17" s="44"/>
    </row>
    <row r="18" spans="1:7" ht="15.75" x14ac:dyDescent="0.25">
      <c r="A18" s="466"/>
      <c r="B18" s="462"/>
      <c r="C18" s="463"/>
      <c r="D18" s="463"/>
      <c r="E18" s="463"/>
      <c r="F18" s="463"/>
      <c r="G18" s="463"/>
    </row>
    <row r="19" spans="1:7" ht="15.75" x14ac:dyDescent="0.25">
      <c r="A19" s="466"/>
      <c r="B19" s="462" t="s">
        <v>338</v>
      </c>
      <c r="C19" s="467"/>
      <c r="D19" s="467"/>
      <c r="E19" s="467"/>
      <c r="F19" s="467"/>
      <c r="G19" s="44"/>
    </row>
    <row r="20" spans="1:7" ht="15.75" x14ac:dyDescent="0.25">
      <c r="A20" s="462"/>
      <c r="B20" s="467"/>
      <c r="C20" s="467"/>
      <c r="D20" s="467"/>
      <c r="E20" s="467"/>
      <c r="F20" s="467"/>
      <c r="G20" s="44"/>
    </row>
    <row r="21" spans="1:7" ht="16.5" thickBot="1" x14ac:dyDescent="0.3">
      <c r="A21" s="464" t="s">
        <v>340</v>
      </c>
      <c r="B21" s="470">
        <f>+'Worksheet 1 Pg 1'!B5</f>
        <v>0</v>
      </c>
      <c r="C21" s="470"/>
      <c r="D21" s="468"/>
      <c r="E21" s="466"/>
      <c r="F21" s="466"/>
      <c r="G21" s="44"/>
    </row>
    <row r="22" spans="1:7" ht="15.75" x14ac:dyDescent="0.25">
      <c r="A22" s="469"/>
      <c r="B22" s="154"/>
      <c r="C22" s="154"/>
      <c r="D22" s="467"/>
      <c r="E22" s="466"/>
      <c r="F22" s="466"/>
      <c r="G22" s="44"/>
    </row>
    <row r="23" spans="1:7" ht="16.5" thickBot="1" x14ac:dyDescent="0.3">
      <c r="A23" s="464" t="s">
        <v>341</v>
      </c>
      <c r="B23" s="470">
        <f>+'Worksheet 1 Pg 1'!B7</f>
        <v>0</v>
      </c>
      <c r="C23" s="470"/>
      <c r="D23" s="468"/>
      <c r="E23" s="466"/>
      <c r="F23" s="466"/>
      <c r="G23" s="465"/>
    </row>
    <row r="24" spans="1:7" ht="15.75" x14ac:dyDescent="0.25">
      <c r="A24" s="469"/>
      <c r="B24" s="154"/>
      <c r="C24" s="154"/>
      <c r="D24" s="467"/>
      <c r="E24" s="466"/>
      <c r="F24" s="466"/>
      <c r="G24" s="44"/>
    </row>
    <row r="25" spans="1:7" ht="16.5" thickBot="1" x14ac:dyDescent="0.3">
      <c r="A25" s="464" t="s">
        <v>339</v>
      </c>
      <c r="B25" s="473">
        <f>+'Worksheet 1 Pg 1'!F7</f>
        <v>0</v>
      </c>
      <c r="C25" s="470"/>
      <c r="D25" s="468"/>
      <c r="E25" s="466"/>
      <c r="F25" s="466"/>
      <c r="G25" s="44"/>
    </row>
    <row r="26" spans="1:7" ht="15.75" x14ac:dyDescent="0.25">
      <c r="A26" s="462"/>
      <c r="B26" s="467"/>
      <c r="C26" s="467"/>
      <c r="D26" s="467"/>
      <c r="E26" s="467"/>
      <c r="F26" s="467"/>
      <c r="G26" s="44"/>
    </row>
    <row r="27" spans="1:7" ht="18" customHeight="1" x14ac:dyDescent="0.2">
      <c r="A27" s="466"/>
      <c r="B27" s="466"/>
      <c r="C27" s="466"/>
      <c r="D27" s="466"/>
      <c r="E27" s="466"/>
      <c r="F27" s="466"/>
    </row>
    <row r="28" spans="1:7" ht="15" x14ac:dyDescent="0.2">
      <c r="A28" s="466"/>
      <c r="B28" s="466"/>
      <c r="C28" s="466"/>
      <c r="D28" s="466"/>
      <c r="E28" s="466"/>
      <c r="F28" s="466"/>
    </row>
  </sheetData>
  <sheetProtection password="EEFA" sheet="1" objects="1" scenarios="1" selectLockedCells="1" selectUnlockedCells="1"/>
  <phoneticPr fontId="5" type="noConversion"/>
  <pageMargins left="1" right="1" top="1" bottom="1" header="0.25" footer="0.5"/>
  <pageSetup scale="73" orientation="portrait" r:id="rId1"/>
  <headerFooter alignWithMargins="0">
    <oddHeader>&amp;L&amp;6State of California - Health and Human Services Agency&amp;R&amp;6 Department of Health Care Services</oddHeader>
    <oddFooter>&amp;L&amp;"Arial,Bold"&amp;8DHCS 3090 (12/15)</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44"/>
  <sheetViews>
    <sheetView showGridLines="0" zoomScaleNormal="100" workbookViewId="0">
      <selection activeCell="C10" sqref="C10:D30"/>
    </sheetView>
  </sheetViews>
  <sheetFormatPr defaultRowHeight="12.75" x14ac:dyDescent="0.2"/>
  <cols>
    <col min="1" max="1" width="3.5703125" style="105" bestFit="1" customWidth="1"/>
    <col min="2" max="2" width="38.28515625" style="105" customWidth="1"/>
    <col min="3" max="3" width="19.28515625" style="105" customWidth="1"/>
    <col min="4" max="4" width="12.5703125" style="105" customWidth="1"/>
    <col min="5" max="5" width="15.7109375" style="105" customWidth="1"/>
    <col min="6" max="6" width="17.42578125" style="105" customWidth="1"/>
    <col min="7" max="7" width="10.42578125" style="105" customWidth="1"/>
    <col min="8" max="16384" width="9.140625" style="105"/>
  </cols>
  <sheetData>
    <row r="1" spans="1:7" x14ac:dyDescent="0.2">
      <c r="A1" s="69"/>
      <c r="B1" s="69"/>
      <c r="C1" s="69" t="s">
        <v>347</v>
      </c>
      <c r="D1" s="69"/>
      <c r="E1" s="69"/>
      <c r="F1" s="69"/>
      <c r="G1" s="69"/>
    </row>
    <row r="2" spans="1:7" ht="13.5" thickBot="1" x14ac:dyDescent="0.25">
      <c r="A2" s="197"/>
      <c r="B2" s="197"/>
      <c r="C2" s="197"/>
      <c r="D2" s="197"/>
      <c r="E2" s="197"/>
      <c r="F2" s="197"/>
      <c r="G2" s="69"/>
    </row>
    <row r="3" spans="1:7" s="21" customFormat="1" ht="13.5" thickTop="1" x14ac:dyDescent="0.2">
      <c r="A3" s="385" t="s">
        <v>149</v>
      </c>
      <c r="B3" s="440"/>
      <c r="C3" s="441" t="s">
        <v>98</v>
      </c>
      <c r="D3" s="388"/>
      <c r="E3" s="389"/>
      <c r="F3" s="390" t="s">
        <v>146</v>
      </c>
    </row>
    <row r="4" spans="1:7" s="21" customFormat="1" x14ac:dyDescent="0.2">
      <c r="A4" s="391"/>
      <c r="B4" s="442">
        <f>+'Worksheet 1 Pg 1'!B5</f>
        <v>0</v>
      </c>
      <c r="C4" s="393"/>
      <c r="D4" s="394"/>
      <c r="E4" s="394"/>
      <c r="F4" s="395"/>
    </row>
    <row r="5" spans="1:7" s="21" customFormat="1" x14ac:dyDescent="0.2">
      <c r="A5" s="396" t="s">
        <v>150</v>
      </c>
      <c r="B5" s="443"/>
      <c r="C5" s="176" t="s">
        <v>279</v>
      </c>
      <c r="D5" s="176" t="s">
        <v>280</v>
      </c>
      <c r="E5" s="69"/>
      <c r="F5" s="395"/>
    </row>
    <row r="6" spans="1:7" s="21" customFormat="1" ht="13.5" thickBot="1" x14ac:dyDescent="0.25">
      <c r="A6" s="398"/>
      <c r="B6" s="399">
        <f>+'Worksheet 1 Pg 1'!B7</f>
        <v>0</v>
      </c>
      <c r="C6" s="475">
        <f>+'Worksheet 1 Pg 1'!D7</f>
        <v>0</v>
      </c>
      <c r="D6" s="400"/>
      <c r="E6" s="475">
        <f>+'Worksheet 1 Pg 1'!F7</f>
        <v>0</v>
      </c>
      <c r="F6" s="401"/>
    </row>
    <row r="7" spans="1:7" s="21" customFormat="1" ht="13.5" thickBot="1" x14ac:dyDescent="0.25">
      <c r="A7" s="398"/>
      <c r="B7" s="398"/>
      <c r="C7" s="425"/>
      <c r="D7" s="425"/>
      <c r="E7" s="425"/>
      <c r="F7" s="426"/>
    </row>
    <row r="8" spans="1:7" ht="15" customHeight="1" x14ac:dyDescent="0.2">
      <c r="A8" s="444"/>
      <c r="B8" s="445" t="s">
        <v>188</v>
      </c>
      <c r="C8" s="239">
        <v>1</v>
      </c>
      <c r="D8" s="221">
        <v>2</v>
      </c>
      <c r="E8" s="221">
        <v>3</v>
      </c>
      <c r="F8" s="81">
        <v>4</v>
      </c>
      <c r="G8" s="102"/>
    </row>
    <row r="9" spans="1:7" ht="16.5" customHeight="1" thickBot="1" x14ac:dyDescent="0.25">
      <c r="A9" s="446"/>
      <c r="B9" s="447"/>
      <c r="C9" s="448" t="s">
        <v>231</v>
      </c>
      <c r="D9" s="449" t="s">
        <v>190</v>
      </c>
      <c r="E9" s="450" t="s">
        <v>160</v>
      </c>
      <c r="F9" s="451" t="s">
        <v>159</v>
      </c>
    </row>
    <row r="10" spans="1:7" ht="15.95" customHeight="1" x14ac:dyDescent="0.2">
      <c r="A10" s="407" t="s">
        <v>11</v>
      </c>
      <c r="B10" s="144" t="s">
        <v>364</v>
      </c>
      <c r="C10" s="87"/>
      <c r="D10" s="103"/>
      <c r="E10" s="61"/>
      <c r="F10" s="61"/>
    </row>
    <row r="11" spans="1:7" ht="15.95" customHeight="1" x14ac:dyDescent="0.2">
      <c r="A11" s="409" t="s">
        <v>12</v>
      </c>
      <c r="B11" s="457" t="s">
        <v>365</v>
      </c>
      <c r="C11" s="88"/>
      <c r="D11" s="103"/>
      <c r="E11" s="50"/>
      <c r="F11" s="50"/>
    </row>
    <row r="12" spans="1:7" ht="15.95" customHeight="1" x14ac:dyDescent="0.2">
      <c r="A12" s="409" t="s">
        <v>13</v>
      </c>
      <c r="B12" s="458" t="s">
        <v>370</v>
      </c>
      <c r="C12" s="88"/>
      <c r="D12" s="103"/>
      <c r="E12" s="50"/>
      <c r="F12" s="50"/>
    </row>
    <row r="13" spans="1:7" ht="15.95" customHeight="1" x14ac:dyDescent="0.2">
      <c r="A13" s="409" t="s">
        <v>14</v>
      </c>
      <c r="B13" s="458" t="s">
        <v>371</v>
      </c>
      <c r="C13" s="88"/>
      <c r="D13" s="103"/>
      <c r="E13" s="50"/>
      <c r="F13" s="50"/>
    </row>
    <row r="14" spans="1:7" ht="15.95" customHeight="1" x14ac:dyDescent="0.2">
      <c r="A14" s="409" t="s">
        <v>15</v>
      </c>
      <c r="B14" s="458" t="s">
        <v>372</v>
      </c>
      <c r="C14" s="88"/>
      <c r="D14" s="103"/>
      <c r="E14" s="50"/>
      <c r="F14" s="50"/>
    </row>
    <row r="15" spans="1:7" ht="15.95" customHeight="1" x14ac:dyDescent="0.2">
      <c r="A15" s="409" t="s">
        <v>16</v>
      </c>
      <c r="B15" s="146" t="s">
        <v>373</v>
      </c>
      <c r="C15" s="88"/>
      <c r="D15" s="103"/>
      <c r="E15" s="50"/>
      <c r="F15" s="50"/>
    </row>
    <row r="16" spans="1:7" ht="15.95" customHeight="1" x14ac:dyDescent="0.2">
      <c r="A16" s="409" t="s">
        <v>17</v>
      </c>
      <c r="B16" s="460" t="s">
        <v>374</v>
      </c>
      <c r="C16" s="88"/>
      <c r="D16" s="103"/>
      <c r="E16" s="50"/>
      <c r="F16" s="50"/>
    </row>
    <row r="17" spans="1:6" ht="15.95" customHeight="1" x14ac:dyDescent="0.2">
      <c r="A17" s="409" t="s">
        <v>18</v>
      </c>
      <c r="B17" s="459" t="s">
        <v>375</v>
      </c>
      <c r="C17" s="88"/>
      <c r="D17" s="103"/>
      <c r="E17" s="50"/>
      <c r="F17" s="50"/>
    </row>
    <row r="18" spans="1:6" ht="15.95" customHeight="1" x14ac:dyDescent="0.2">
      <c r="A18" s="409" t="s">
        <v>19</v>
      </c>
      <c r="B18" s="459" t="s">
        <v>376</v>
      </c>
      <c r="C18" s="88"/>
      <c r="D18" s="103"/>
      <c r="E18" s="50"/>
      <c r="F18" s="50"/>
    </row>
    <row r="19" spans="1:6" ht="15.95" customHeight="1" x14ac:dyDescent="0.2">
      <c r="A19" s="409" t="s">
        <v>20</v>
      </c>
      <c r="B19" s="459" t="s">
        <v>377</v>
      </c>
      <c r="C19" s="88"/>
      <c r="D19" s="103"/>
      <c r="E19" s="50"/>
      <c r="F19" s="50"/>
    </row>
    <row r="20" spans="1:6" ht="15.95" customHeight="1" x14ac:dyDescent="0.2">
      <c r="A20" s="409" t="s">
        <v>22</v>
      </c>
      <c r="B20" s="459" t="s">
        <v>378</v>
      </c>
      <c r="C20" s="88"/>
      <c r="D20" s="103"/>
      <c r="E20" s="50"/>
      <c r="F20" s="50"/>
    </row>
    <row r="21" spans="1:6" ht="15.95" customHeight="1" x14ac:dyDescent="0.2">
      <c r="A21" s="409" t="s">
        <v>21</v>
      </c>
      <c r="B21" s="458" t="s">
        <v>379</v>
      </c>
      <c r="C21" s="88"/>
      <c r="D21" s="103"/>
      <c r="E21" s="50"/>
      <c r="F21" s="50"/>
    </row>
    <row r="22" spans="1:6" ht="15.95" customHeight="1" x14ac:dyDescent="0.2">
      <c r="A22" s="409" t="s">
        <v>23</v>
      </c>
      <c r="B22" s="146" t="s">
        <v>130</v>
      </c>
      <c r="C22" s="88"/>
      <c r="D22" s="103"/>
      <c r="E22" s="50"/>
      <c r="F22" s="50"/>
    </row>
    <row r="23" spans="1:6" ht="15.95" customHeight="1" x14ac:dyDescent="0.2">
      <c r="A23" s="409" t="s">
        <v>24</v>
      </c>
      <c r="B23" s="458" t="s">
        <v>151</v>
      </c>
      <c r="C23" s="88"/>
      <c r="D23" s="103"/>
      <c r="E23" s="50"/>
      <c r="F23" s="50"/>
    </row>
    <row r="24" spans="1:6" ht="15.95" customHeight="1" x14ac:dyDescent="0.2">
      <c r="A24" s="409" t="s">
        <v>25</v>
      </c>
      <c r="B24" s="458" t="s">
        <v>380</v>
      </c>
      <c r="C24" s="88"/>
      <c r="D24" s="103"/>
      <c r="E24" s="50"/>
      <c r="F24" s="50"/>
    </row>
    <row r="25" spans="1:6" ht="15.95" customHeight="1" x14ac:dyDescent="0.2">
      <c r="A25" s="409" t="s">
        <v>26</v>
      </c>
      <c r="B25" s="413" t="s">
        <v>215</v>
      </c>
      <c r="C25" s="88"/>
      <c r="D25" s="103"/>
      <c r="E25" s="50"/>
      <c r="F25" s="50"/>
    </row>
    <row r="26" spans="1:6" ht="15.95" customHeight="1" x14ac:dyDescent="0.2">
      <c r="A26" s="409" t="s">
        <v>28</v>
      </c>
      <c r="B26" s="543" t="s">
        <v>254</v>
      </c>
      <c r="C26" s="88"/>
      <c r="D26" s="103"/>
      <c r="E26" s="50"/>
      <c r="F26" s="50"/>
    </row>
    <row r="27" spans="1:6" ht="15.95" customHeight="1" x14ac:dyDescent="0.2">
      <c r="A27" s="409" t="s">
        <v>29</v>
      </c>
      <c r="B27" s="413" t="s">
        <v>343</v>
      </c>
      <c r="C27" s="88"/>
      <c r="D27" s="103"/>
      <c r="E27" s="50"/>
      <c r="F27" s="50"/>
    </row>
    <row r="28" spans="1:6" ht="15.95" customHeight="1" x14ac:dyDescent="0.2">
      <c r="A28" s="409" t="s">
        <v>30</v>
      </c>
      <c r="B28" s="151" t="s">
        <v>219</v>
      </c>
      <c r="C28" s="88"/>
      <c r="D28" s="103"/>
      <c r="E28" s="452"/>
      <c r="F28" s="50"/>
    </row>
    <row r="29" spans="1:6" ht="15.95" customHeight="1" x14ac:dyDescent="0.2">
      <c r="A29" s="409" t="s">
        <v>31</v>
      </c>
      <c r="B29" s="151" t="s">
        <v>220</v>
      </c>
      <c r="C29" s="88"/>
      <c r="D29" s="103"/>
      <c r="E29" s="50"/>
      <c r="F29" s="50"/>
    </row>
    <row r="30" spans="1:6" ht="15.95" customHeight="1" x14ac:dyDescent="0.2">
      <c r="A30" s="409" t="s">
        <v>33</v>
      </c>
      <c r="B30" s="151" t="s">
        <v>221</v>
      </c>
      <c r="C30" s="88"/>
      <c r="D30" s="103"/>
      <c r="E30" s="50"/>
      <c r="F30" s="50"/>
    </row>
    <row r="31" spans="1:6" ht="15.95" customHeight="1" x14ac:dyDescent="0.2">
      <c r="A31" s="409" t="s">
        <v>34</v>
      </c>
      <c r="B31" s="549" t="s">
        <v>255</v>
      </c>
      <c r="C31" s="88"/>
      <c r="D31" s="103"/>
      <c r="E31" s="50"/>
      <c r="F31" s="50"/>
    </row>
    <row r="32" spans="1:6" ht="15.95" customHeight="1" x14ac:dyDescent="0.2">
      <c r="A32" s="409" t="s">
        <v>35</v>
      </c>
      <c r="B32" s="151" t="s">
        <v>259</v>
      </c>
      <c r="C32" s="88"/>
      <c r="D32" s="103"/>
      <c r="E32" s="50"/>
      <c r="F32" s="50"/>
    </row>
    <row r="33" spans="1:7" ht="15.95" customHeight="1" x14ac:dyDescent="0.2">
      <c r="A33" s="409" t="s">
        <v>36</v>
      </c>
      <c r="B33" s="151" t="s">
        <v>260</v>
      </c>
      <c r="C33" s="88"/>
      <c r="D33" s="103"/>
      <c r="E33" s="50"/>
      <c r="F33" s="50"/>
    </row>
    <row r="34" spans="1:7" ht="15.95" customHeight="1" x14ac:dyDescent="0.2">
      <c r="A34" s="409" t="s">
        <v>37</v>
      </c>
      <c r="B34" s="151" t="s">
        <v>261</v>
      </c>
      <c r="C34" s="88"/>
      <c r="D34" s="103"/>
      <c r="E34" s="50"/>
      <c r="F34" s="50"/>
    </row>
    <row r="35" spans="1:7" ht="15.95" customHeight="1" x14ac:dyDescent="0.2">
      <c r="A35" s="412" t="s">
        <v>38</v>
      </c>
      <c r="B35" s="549" t="s">
        <v>344</v>
      </c>
      <c r="C35" s="88"/>
      <c r="D35" s="103"/>
      <c r="E35" s="50"/>
      <c r="F35" s="50"/>
    </row>
    <row r="36" spans="1:7" ht="15.95" customHeight="1" x14ac:dyDescent="0.2">
      <c r="A36" s="412" t="s">
        <v>39</v>
      </c>
      <c r="B36" s="549" t="s">
        <v>345</v>
      </c>
      <c r="C36" s="88"/>
      <c r="D36" s="103"/>
      <c r="E36" s="50"/>
      <c r="F36" s="50"/>
    </row>
    <row r="37" spans="1:7" ht="15.95" customHeight="1" x14ac:dyDescent="0.2">
      <c r="A37" s="412" t="s">
        <v>62</v>
      </c>
      <c r="B37" s="196" t="s">
        <v>317</v>
      </c>
      <c r="C37" s="80">
        <f>SUM(C10:C36)</f>
        <v>0</v>
      </c>
      <c r="D37" s="85">
        <f>SUM(D10:D36)</f>
        <v>0</v>
      </c>
      <c r="E37" s="104"/>
      <c r="F37" s="104"/>
    </row>
    <row r="38" spans="1:7" ht="21.95" customHeight="1" x14ac:dyDescent="0.2"/>
    <row r="39" spans="1:7" ht="12.75" customHeight="1" x14ac:dyDescent="0.2">
      <c r="B39" s="189" t="s">
        <v>253</v>
      </c>
      <c r="C39" s="177"/>
      <c r="D39" s="177"/>
      <c r="E39" s="177"/>
      <c r="F39" s="177"/>
      <c r="G39" s="177"/>
    </row>
    <row r="40" spans="1:7" ht="12.75" customHeight="1" x14ac:dyDescent="0.2">
      <c r="B40" s="105" t="s">
        <v>316</v>
      </c>
      <c r="C40" s="189"/>
      <c r="D40" s="189"/>
      <c r="E40" s="189"/>
      <c r="F40" s="189"/>
    </row>
    <row r="42" spans="1:7" x14ac:dyDescent="0.2">
      <c r="B42" s="105" t="s">
        <v>256</v>
      </c>
    </row>
    <row r="44" spans="1:7" x14ac:dyDescent="0.2">
      <c r="B44" s="105" t="s">
        <v>236</v>
      </c>
    </row>
  </sheetData>
  <sheetProtection password="EEFA" sheet="1" objects="1" scenarios="1" selectLockedCells="1"/>
  <phoneticPr fontId="5" type="noConversion"/>
  <printOptions horizontalCentered="1"/>
  <pageMargins left="0.25" right="0.25" top="1" bottom="0.5" header="0.5" footer="0.5"/>
  <pageSetup scale="90" orientation="portrait" r:id="rId1"/>
  <headerFooter alignWithMargins="0">
    <oddHeader>&amp;L&amp;6State of California - Health and Human Service Agency&amp;R&amp;6Department of Health Care Services</oddHeader>
    <oddFooter>&amp;L&amp;"Arial,Bold"&amp;8DHCS 3090 (12/2015&amp;"Arial,Regular")</oddFooter>
  </headerFooter>
  <ignoredErrors>
    <ignoredError sqref="A10:A12"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38"/>
  <sheetViews>
    <sheetView showGridLines="0" zoomScaleNormal="100" workbookViewId="0">
      <selection activeCell="C30" sqref="C30"/>
    </sheetView>
  </sheetViews>
  <sheetFormatPr defaultRowHeight="12.75" x14ac:dyDescent="0.2"/>
  <cols>
    <col min="1" max="1" width="3" style="105" bestFit="1" customWidth="1"/>
    <col min="2" max="2" width="45.7109375" style="105" customWidth="1"/>
    <col min="3" max="3" width="17.7109375" style="131" bestFit="1" customWidth="1"/>
    <col min="4" max="4" width="13.5703125" style="131" bestFit="1" customWidth="1"/>
    <col min="5" max="5" width="14.5703125" style="105" bestFit="1" customWidth="1"/>
    <col min="6" max="6" width="19.5703125" style="105" customWidth="1"/>
    <col min="7" max="7" width="25.5703125" style="105" customWidth="1"/>
    <col min="8" max="16384" width="9.140625" style="105"/>
  </cols>
  <sheetData>
    <row r="1" spans="1:7" ht="20.100000000000001" customHeight="1" x14ac:dyDescent="0.2">
      <c r="B1" s="69"/>
      <c r="C1" s="102"/>
      <c r="D1" s="69" t="s">
        <v>222</v>
      </c>
      <c r="E1" s="102"/>
      <c r="F1" s="102"/>
      <c r="G1" s="102"/>
    </row>
    <row r="2" spans="1:7" ht="20.100000000000001" customHeight="1" thickBot="1" x14ac:dyDescent="0.25">
      <c r="A2" s="197"/>
      <c r="B2" s="197"/>
      <c r="C2" s="198"/>
      <c r="D2" s="197"/>
      <c r="E2" s="198"/>
      <c r="F2" s="198"/>
      <c r="G2" s="198"/>
    </row>
    <row r="3" spans="1:7" s="21" customFormat="1" ht="13.5" thickTop="1" x14ac:dyDescent="0.2">
      <c r="A3" s="385" t="s">
        <v>149</v>
      </c>
      <c r="B3" s="440"/>
      <c r="C3" s="441" t="s">
        <v>98</v>
      </c>
      <c r="D3" s="388"/>
      <c r="E3" s="388"/>
      <c r="F3" s="389"/>
      <c r="G3" s="390" t="s">
        <v>147</v>
      </c>
    </row>
    <row r="4" spans="1:7" s="21" customFormat="1" x14ac:dyDescent="0.2">
      <c r="A4" s="391"/>
      <c r="B4" s="442">
        <f>+'Worksheet 1 Pg 1'!B5</f>
        <v>0</v>
      </c>
      <c r="C4" s="393"/>
      <c r="D4" s="131"/>
      <c r="E4" s="394"/>
      <c r="F4" s="394"/>
      <c r="G4" s="395"/>
    </row>
    <row r="5" spans="1:7" s="21" customFormat="1" x14ac:dyDescent="0.2">
      <c r="A5" s="396" t="s">
        <v>150</v>
      </c>
      <c r="B5" s="443"/>
      <c r="C5" s="453" t="s">
        <v>279</v>
      </c>
      <c r="D5" s="228"/>
      <c r="E5" s="453" t="s">
        <v>280</v>
      </c>
      <c r="F5" s="454"/>
      <c r="G5" s="395"/>
    </row>
    <row r="6" spans="1:7" s="21" customFormat="1" ht="13.5" thickBot="1" x14ac:dyDescent="0.25">
      <c r="A6" s="200"/>
      <c r="B6" s="309">
        <f>+'Worksheet 1 Pg 1'!B7</f>
        <v>0</v>
      </c>
      <c r="C6" s="455"/>
      <c r="D6" s="475">
        <f>+'Worksheet 1 Pg 1'!D7</f>
        <v>0</v>
      </c>
      <c r="E6" s="455"/>
      <c r="F6" s="476">
        <f>+'Worksheet 1 Pg 1'!F7</f>
        <v>0</v>
      </c>
      <c r="G6" s="456"/>
    </row>
    <row r="7" spans="1:7" x14ac:dyDescent="0.2">
      <c r="B7" s="199"/>
      <c r="C7" s="199"/>
      <c r="D7" s="242"/>
      <c r="E7" s="199"/>
      <c r="F7" s="199"/>
      <c r="G7" s="199"/>
    </row>
    <row r="8" spans="1:7" ht="15.75" customHeight="1" thickBot="1" x14ac:dyDescent="0.25">
      <c r="A8" s="200"/>
      <c r="B8" s="200"/>
      <c r="C8" s="200"/>
      <c r="D8" s="200" t="s">
        <v>225</v>
      </c>
      <c r="E8" s="200"/>
      <c r="F8" s="200"/>
      <c r="G8" s="200"/>
    </row>
    <row r="9" spans="1:7" ht="18.75" customHeight="1" thickBot="1" x14ac:dyDescent="0.25">
      <c r="B9" s="106"/>
      <c r="C9" s="107">
        <v>1</v>
      </c>
      <c r="D9" s="107">
        <v>2</v>
      </c>
      <c r="E9" s="107">
        <v>3</v>
      </c>
      <c r="F9" s="107">
        <v>4</v>
      </c>
      <c r="G9" s="107">
        <v>5</v>
      </c>
    </row>
    <row r="10" spans="1:7" ht="18.75" customHeight="1" x14ac:dyDescent="0.2">
      <c r="B10" s="226" t="s">
        <v>188</v>
      </c>
      <c r="C10" s="108" t="s">
        <v>186</v>
      </c>
      <c r="D10" s="109" t="s">
        <v>185</v>
      </c>
      <c r="E10" s="109" t="s">
        <v>127</v>
      </c>
      <c r="F10" s="109" t="s">
        <v>128</v>
      </c>
      <c r="G10" s="229" t="s">
        <v>283</v>
      </c>
    </row>
    <row r="11" spans="1:7" ht="18.75" customHeight="1" thickBot="1" x14ac:dyDescent="0.25">
      <c r="B11" s="227"/>
      <c r="C11" s="110" t="s">
        <v>189</v>
      </c>
      <c r="D11" s="111" t="s">
        <v>162</v>
      </c>
      <c r="E11" s="112" t="s">
        <v>129</v>
      </c>
      <c r="F11" s="112" t="s">
        <v>173</v>
      </c>
      <c r="G11" s="230" t="s">
        <v>282</v>
      </c>
    </row>
    <row r="12" spans="1:7" ht="20.100000000000001" customHeight="1" x14ac:dyDescent="0.2">
      <c r="A12" s="143">
        <v>1</v>
      </c>
      <c r="B12" s="144" t="s">
        <v>364</v>
      </c>
      <c r="C12" s="557">
        <f>+'Work Sheet 5'!C10</f>
        <v>0</v>
      </c>
      <c r="D12" s="558">
        <f>+'Work Sheet 5'!D10</f>
        <v>0</v>
      </c>
      <c r="E12" s="113">
        <v>4200</v>
      </c>
      <c r="F12" s="114">
        <f t="shared" ref="F12:F17" si="0">ROUND((C12*E12),0)</f>
        <v>0</v>
      </c>
      <c r="G12" s="537"/>
    </row>
    <row r="13" spans="1:7" ht="20.100000000000001" customHeight="1" x14ac:dyDescent="0.2">
      <c r="A13" s="143">
        <v>2</v>
      </c>
      <c r="B13" s="457" t="s">
        <v>365</v>
      </c>
      <c r="C13" s="557">
        <f>+'Work Sheet 5'!C11</f>
        <v>0</v>
      </c>
      <c r="D13" s="558">
        <f>+'Work Sheet 5'!D11</f>
        <v>0</v>
      </c>
      <c r="E13" s="113">
        <v>4200</v>
      </c>
      <c r="F13" s="116">
        <f t="shared" si="0"/>
        <v>0</v>
      </c>
      <c r="G13" s="538" t="s">
        <v>366</v>
      </c>
    </row>
    <row r="14" spans="1:7" ht="20.100000000000001" customHeight="1" x14ac:dyDescent="0.2">
      <c r="A14" s="143">
        <v>3</v>
      </c>
      <c r="B14" s="565"/>
      <c r="C14" s="566"/>
      <c r="D14" s="567"/>
      <c r="E14" s="568"/>
      <c r="F14" s="569"/>
      <c r="G14" s="538" t="s">
        <v>367</v>
      </c>
    </row>
    <row r="15" spans="1:7" ht="20.100000000000001" customHeight="1" x14ac:dyDescent="0.2">
      <c r="A15" s="143">
        <v>4</v>
      </c>
      <c r="B15" s="458" t="s">
        <v>370</v>
      </c>
      <c r="C15" s="557">
        <f>+'Work Sheet 5'!C12</f>
        <v>0</v>
      </c>
      <c r="D15" s="558">
        <f>+'Work Sheet 5'!D12</f>
        <v>0</v>
      </c>
      <c r="E15" s="115">
        <v>2100</v>
      </c>
      <c r="F15" s="116">
        <f t="shared" si="0"/>
        <v>0</v>
      </c>
      <c r="G15" s="538" t="s">
        <v>368</v>
      </c>
    </row>
    <row r="16" spans="1:7" ht="20.100000000000001" customHeight="1" x14ac:dyDescent="0.2">
      <c r="A16" s="143">
        <v>5</v>
      </c>
      <c r="B16" s="458" t="s">
        <v>371</v>
      </c>
      <c r="C16" s="557">
        <f>+'Work Sheet 5'!C13</f>
        <v>0</v>
      </c>
      <c r="D16" s="558">
        <f>+'Work Sheet 5'!D13</f>
        <v>0</v>
      </c>
      <c r="E16" s="115">
        <v>2100</v>
      </c>
      <c r="F16" s="116">
        <f t="shared" si="0"/>
        <v>0</v>
      </c>
      <c r="G16" s="539"/>
    </row>
    <row r="17" spans="1:7" ht="20.100000000000001" customHeight="1" x14ac:dyDescent="0.2">
      <c r="A17" s="143">
        <v>6</v>
      </c>
      <c r="B17" s="458" t="s">
        <v>372</v>
      </c>
      <c r="C17" s="553">
        <f>+'Work Sheet 5'!C14</f>
        <v>0</v>
      </c>
      <c r="D17" s="547">
        <f>+'Work Sheet 5'!D14</f>
        <v>0</v>
      </c>
      <c r="E17" s="115">
        <v>2100</v>
      </c>
      <c r="F17" s="116">
        <f t="shared" si="0"/>
        <v>0</v>
      </c>
      <c r="G17" s="540"/>
    </row>
    <row r="18" spans="1:7" ht="20.100000000000001" customHeight="1" x14ac:dyDescent="0.2">
      <c r="A18" s="143">
        <v>7</v>
      </c>
      <c r="B18" s="145" t="s">
        <v>369</v>
      </c>
      <c r="C18" s="559">
        <f>SUM(C12:C17)</f>
        <v>0</v>
      </c>
      <c r="D18" s="560">
        <f>SUM(D12:D17)</f>
        <v>0</v>
      </c>
      <c r="E18" s="117" t="s">
        <v>187</v>
      </c>
      <c r="F18" s="118">
        <f>SUM(F12:F17)</f>
        <v>0</v>
      </c>
      <c r="G18" s="119">
        <f>IF(F18&lt;D18,D18,F18)</f>
        <v>0</v>
      </c>
    </row>
    <row r="19" spans="1:7" ht="20.100000000000001" customHeight="1" x14ac:dyDescent="0.2">
      <c r="A19" s="143">
        <v>8</v>
      </c>
      <c r="B19" s="146" t="s">
        <v>373</v>
      </c>
      <c r="C19" s="557">
        <f>+'Work Sheet 5'!C15</f>
        <v>0</v>
      </c>
      <c r="D19" s="558">
        <f>+'Work Sheet 5'!D15</f>
        <v>0</v>
      </c>
      <c r="E19" s="231"/>
      <c r="F19" s="232"/>
      <c r="G19" s="120">
        <f t="shared" ref="G19:G32" si="1">+D19</f>
        <v>0</v>
      </c>
    </row>
    <row r="20" spans="1:7" ht="20.100000000000001" customHeight="1" x14ac:dyDescent="0.2">
      <c r="A20" s="143">
        <v>9</v>
      </c>
      <c r="B20" s="460" t="s">
        <v>374</v>
      </c>
      <c r="C20" s="557">
        <f>+'Work Sheet 5'!C16</f>
        <v>0</v>
      </c>
      <c r="D20" s="558">
        <f>+'Work Sheet 5'!D16</f>
        <v>0</v>
      </c>
      <c r="E20" s="233"/>
      <c r="F20" s="234"/>
      <c r="G20" s="120">
        <f t="shared" si="1"/>
        <v>0</v>
      </c>
    </row>
    <row r="21" spans="1:7" ht="20.100000000000001" customHeight="1" x14ac:dyDescent="0.2">
      <c r="A21" s="143">
        <v>10</v>
      </c>
      <c r="B21" s="459" t="s">
        <v>375</v>
      </c>
      <c r="C21" s="557">
        <f>+'Work Sheet 5'!C17</f>
        <v>0</v>
      </c>
      <c r="D21" s="558">
        <f>+'Work Sheet 5'!D17</f>
        <v>0</v>
      </c>
      <c r="E21" s="233"/>
      <c r="F21" s="234"/>
      <c r="G21" s="120">
        <f t="shared" si="1"/>
        <v>0</v>
      </c>
    </row>
    <row r="22" spans="1:7" ht="20.100000000000001" customHeight="1" x14ac:dyDescent="0.2">
      <c r="A22" s="143">
        <v>11</v>
      </c>
      <c r="B22" s="459" t="s">
        <v>376</v>
      </c>
      <c r="C22" s="557">
        <f>+'Work Sheet 5'!C18</f>
        <v>0</v>
      </c>
      <c r="D22" s="558">
        <f>+'Work Sheet 5'!D18</f>
        <v>0</v>
      </c>
      <c r="E22" s="233"/>
      <c r="F22" s="234"/>
      <c r="G22" s="120">
        <f t="shared" si="1"/>
        <v>0</v>
      </c>
    </row>
    <row r="23" spans="1:7" ht="20.100000000000001" customHeight="1" x14ac:dyDescent="0.2">
      <c r="A23" s="143">
        <v>12</v>
      </c>
      <c r="B23" s="459" t="s">
        <v>377</v>
      </c>
      <c r="C23" s="557">
        <f>+'Work Sheet 5'!C19</f>
        <v>0</v>
      </c>
      <c r="D23" s="558">
        <f>+'Work Sheet 5'!D19</f>
        <v>0</v>
      </c>
      <c r="E23" s="233"/>
      <c r="F23" s="234"/>
      <c r="G23" s="120">
        <f t="shared" si="1"/>
        <v>0</v>
      </c>
    </row>
    <row r="24" spans="1:7" ht="20.100000000000001" customHeight="1" x14ac:dyDescent="0.2">
      <c r="A24" s="143">
        <v>13</v>
      </c>
      <c r="B24" s="459" t="s">
        <v>381</v>
      </c>
      <c r="C24" s="557">
        <f>+'Work Sheet 5'!C20</f>
        <v>0</v>
      </c>
      <c r="D24" s="558">
        <f>+'Work Sheet 5'!D20</f>
        <v>0</v>
      </c>
      <c r="E24" s="237" t="s">
        <v>284</v>
      </c>
      <c r="F24" s="234"/>
      <c r="G24" s="120">
        <f t="shared" si="1"/>
        <v>0</v>
      </c>
    </row>
    <row r="25" spans="1:7" ht="20.100000000000001" customHeight="1" x14ac:dyDescent="0.2">
      <c r="A25" s="143">
        <v>14</v>
      </c>
      <c r="B25" s="458" t="s">
        <v>379</v>
      </c>
      <c r="C25" s="557">
        <f>+'Work Sheet 5'!C21</f>
        <v>0</v>
      </c>
      <c r="D25" s="558">
        <f>+'Work Sheet 5'!D21</f>
        <v>0</v>
      </c>
      <c r="E25" s="237" t="s">
        <v>285</v>
      </c>
      <c r="F25" s="234"/>
      <c r="G25" s="120">
        <f t="shared" si="1"/>
        <v>0</v>
      </c>
    </row>
    <row r="26" spans="1:7" ht="20.100000000000001" customHeight="1" x14ac:dyDescent="0.2">
      <c r="A26" s="143">
        <v>15</v>
      </c>
      <c r="B26" s="146" t="s">
        <v>130</v>
      </c>
      <c r="C26" s="557">
        <f>+'Work Sheet 5'!C22</f>
        <v>0</v>
      </c>
      <c r="D26" s="558">
        <f>+'Work Sheet 5'!D22</f>
        <v>0</v>
      </c>
      <c r="E26" s="237" t="s">
        <v>288</v>
      </c>
      <c r="F26" s="234"/>
      <c r="G26" s="120">
        <f t="shared" si="1"/>
        <v>0</v>
      </c>
    </row>
    <row r="27" spans="1:7" ht="20.100000000000001" customHeight="1" x14ac:dyDescent="0.2">
      <c r="A27" s="143">
        <v>16</v>
      </c>
      <c r="B27" s="458" t="s">
        <v>151</v>
      </c>
      <c r="C27" s="557">
        <f>+'Work Sheet 5'!C23</f>
        <v>0</v>
      </c>
      <c r="D27" s="558">
        <f>+'Work Sheet 5'!D23</f>
        <v>0</v>
      </c>
      <c r="E27" s="233"/>
      <c r="F27" s="234"/>
      <c r="G27" s="120">
        <f t="shared" si="1"/>
        <v>0</v>
      </c>
    </row>
    <row r="28" spans="1:7" ht="20.100000000000001" customHeight="1" x14ac:dyDescent="0.2">
      <c r="A28" s="143">
        <v>17</v>
      </c>
      <c r="B28" s="458" t="s">
        <v>380</v>
      </c>
      <c r="C28" s="557">
        <f>+'Work Sheet 5'!C24</f>
        <v>0</v>
      </c>
      <c r="D28" s="558">
        <f>+'Work Sheet 5'!D24</f>
        <v>0</v>
      </c>
      <c r="E28" s="233"/>
      <c r="F28" s="234"/>
      <c r="G28" s="120">
        <f t="shared" si="1"/>
        <v>0</v>
      </c>
    </row>
    <row r="29" spans="1:7" ht="20.100000000000001" customHeight="1" x14ac:dyDescent="0.2">
      <c r="A29" s="143">
        <v>18</v>
      </c>
      <c r="B29" s="413" t="s">
        <v>215</v>
      </c>
      <c r="C29" s="557">
        <f>+'Work Sheet 5'!C25</f>
        <v>0</v>
      </c>
      <c r="D29" s="558">
        <f>+'Work Sheet 5'!D25</f>
        <v>0</v>
      </c>
      <c r="E29" s="233"/>
      <c r="F29" s="234"/>
      <c r="G29" s="120">
        <f t="shared" si="1"/>
        <v>0</v>
      </c>
    </row>
    <row r="30" spans="1:7" ht="20.100000000000001" customHeight="1" x14ac:dyDescent="0.2">
      <c r="A30" s="143">
        <v>19</v>
      </c>
      <c r="B30" s="548" t="s">
        <v>247</v>
      </c>
      <c r="C30" s="553">
        <v>0</v>
      </c>
      <c r="D30" s="547">
        <v>0</v>
      </c>
      <c r="E30" s="233"/>
      <c r="F30" s="234"/>
      <c r="G30" s="120">
        <f t="shared" si="1"/>
        <v>0</v>
      </c>
    </row>
    <row r="31" spans="1:7" ht="20.100000000000001" customHeight="1" x14ac:dyDescent="0.2">
      <c r="A31" s="143">
        <v>20</v>
      </c>
      <c r="B31" s="533" t="s">
        <v>400</v>
      </c>
      <c r="C31" s="559">
        <f>SUM(C18:C30)</f>
        <v>0</v>
      </c>
      <c r="D31" s="560">
        <f>SUM(D18:D30)</f>
        <v>0</v>
      </c>
      <c r="E31" s="534"/>
      <c r="F31" s="535"/>
      <c r="G31" s="536">
        <f>SUM(G18:G30)</f>
        <v>0</v>
      </c>
    </row>
    <row r="32" spans="1:7" ht="20.100000000000001" customHeight="1" x14ac:dyDescent="0.2">
      <c r="A32" s="143">
        <v>21</v>
      </c>
      <c r="B32" s="147" t="s">
        <v>412</v>
      </c>
      <c r="C32" s="557">
        <f>SUM('Work Sheet 5'!C27:C36)</f>
        <v>0</v>
      </c>
      <c r="D32" s="115">
        <f>SUM('Work Sheet 5'!D27:D36)</f>
        <v>0</v>
      </c>
      <c r="E32" s="233"/>
      <c r="F32" s="234"/>
      <c r="G32" s="120">
        <f t="shared" si="1"/>
        <v>0</v>
      </c>
    </row>
    <row r="33" spans="1:7" ht="20.100000000000001" customHeight="1" x14ac:dyDescent="0.2">
      <c r="A33" s="143">
        <v>22</v>
      </c>
      <c r="B33" s="148" t="s">
        <v>401</v>
      </c>
      <c r="C33" s="559">
        <f>+C31+C32</f>
        <v>0</v>
      </c>
      <c r="D33" s="560">
        <f>+D31+D32</f>
        <v>0</v>
      </c>
      <c r="E33" s="235"/>
      <c r="F33" s="236"/>
      <c r="G33" s="121">
        <f>+G31+G32</f>
        <v>0</v>
      </c>
    </row>
    <row r="34" spans="1:7" ht="20.100000000000001" customHeight="1" x14ac:dyDescent="0.2">
      <c r="A34" s="78"/>
      <c r="B34" s="122"/>
      <c r="C34" s="123"/>
      <c r="D34" s="124"/>
      <c r="E34" s="125"/>
      <c r="F34" s="125"/>
      <c r="G34" s="126"/>
    </row>
    <row r="35" spans="1:7" ht="20.100000000000001" customHeight="1" x14ac:dyDescent="0.2">
      <c r="A35" s="78"/>
      <c r="B35" s="127" t="s">
        <v>228</v>
      </c>
      <c r="C35" s="128"/>
      <c r="D35" s="129"/>
      <c r="E35" s="125"/>
      <c r="F35" s="125"/>
      <c r="G35" s="130"/>
    </row>
    <row r="36" spans="1:7" ht="20.100000000000001" customHeight="1" x14ac:dyDescent="0.2">
      <c r="A36" s="127"/>
      <c r="B36" s="238" t="s">
        <v>402</v>
      </c>
      <c r="C36" s="127"/>
      <c r="D36" s="127"/>
      <c r="E36" s="127"/>
      <c r="F36" s="127"/>
      <c r="G36" s="127"/>
    </row>
    <row r="37" spans="1:7" ht="20.100000000000001" customHeight="1" x14ac:dyDescent="0.2">
      <c r="B37" s="238" t="s">
        <v>286</v>
      </c>
      <c r="C37" s="238"/>
      <c r="D37" s="238"/>
      <c r="E37" s="238"/>
      <c r="F37" s="238"/>
      <c r="G37" s="238"/>
    </row>
    <row r="38" spans="1:7" x14ac:dyDescent="0.2">
      <c r="B38" s="105" t="s">
        <v>287</v>
      </c>
    </row>
  </sheetData>
  <sheetProtection password="EEFA" sheet="1" objects="1" scenarios="1" selectLockedCells="1"/>
  <phoneticPr fontId="5" type="noConversion"/>
  <printOptions horizontalCentered="1"/>
  <pageMargins left="0.25" right="0.25" top="0.5" bottom="0.5" header="0.5" footer="0.25"/>
  <pageSetup scale="78" orientation="landscape" r:id="rId1"/>
  <headerFooter alignWithMargins="0">
    <oddHeader>&amp;L&amp;6State of California - Health and Human Services Agency&amp;R&amp;6Department of Health Care Services</oddHeader>
    <oddFooter>&amp;L&amp;"Arial,Bold"&amp;8DHCS 3090 (1/16)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04"/>
  <sheetViews>
    <sheetView showGridLines="0" tabSelected="1" zoomScaleNormal="100" zoomScaleSheetLayoutView="100" workbookViewId="0">
      <selection activeCell="D64" sqref="D64"/>
    </sheetView>
  </sheetViews>
  <sheetFormatPr defaultRowHeight="12.75" x14ac:dyDescent="0.2"/>
  <cols>
    <col min="1" max="1" width="7" customWidth="1"/>
    <col min="2" max="2" width="15.7109375" customWidth="1"/>
    <col min="3" max="3" width="14.5703125" customWidth="1"/>
    <col min="4" max="4" width="16.7109375" customWidth="1"/>
    <col min="5" max="5" width="5.7109375" customWidth="1"/>
    <col min="6" max="6" width="10.7109375" customWidth="1"/>
    <col min="7" max="7" width="5.140625" customWidth="1"/>
    <col min="8" max="8" width="16.140625" customWidth="1"/>
    <col min="9" max="10" width="5.140625" customWidth="1"/>
    <col min="11" max="11" width="17.7109375" customWidth="1"/>
  </cols>
  <sheetData>
    <row r="1" spans="1:11" ht="15.75" x14ac:dyDescent="0.25">
      <c r="A1" s="169"/>
      <c r="B1" s="169" t="s">
        <v>274</v>
      </c>
      <c r="C1" s="154"/>
      <c r="D1" s="154"/>
      <c r="E1" s="154"/>
      <c r="F1" s="154"/>
      <c r="G1" s="154"/>
      <c r="H1" s="154"/>
      <c r="I1" s="154"/>
      <c r="J1" s="154"/>
      <c r="K1" s="44"/>
    </row>
    <row r="2" spans="1:11" ht="15.75" x14ac:dyDescent="0.25">
      <c r="A2" s="169"/>
      <c r="B2" s="169" t="s">
        <v>333</v>
      </c>
      <c r="C2" s="169"/>
      <c r="D2" s="154"/>
      <c r="E2" s="154"/>
      <c r="F2" s="154"/>
      <c r="G2" s="154"/>
      <c r="H2" s="154"/>
      <c r="I2" s="154"/>
      <c r="J2" s="154"/>
      <c r="K2" s="44"/>
    </row>
    <row r="3" spans="1:11" ht="15" customHeight="1" thickBot="1" x14ac:dyDescent="0.3">
      <c r="A3" s="170"/>
      <c r="B3" s="166"/>
      <c r="C3" s="166"/>
      <c r="D3" s="170" t="s">
        <v>224</v>
      </c>
      <c r="E3" s="166"/>
      <c r="F3" s="166"/>
      <c r="G3" s="166"/>
      <c r="H3" s="166"/>
      <c r="I3" s="166"/>
      <c r="J3" s="166"/>
      <c r="K3" s="166"/>
    </row>
    <row r="4" spans="1:11" s="1" customFormat="1" ht="15" customHeight="1" thickTop="1" x14ac:dyDescent="0.2">
      <c r="A4" s="332" t="s">
        <v>1</v>
      </c>
      <c r="B4" s="332"/>
      <c r="C4" s="570"/>
      <c r="D4" s="570"/>
      <c r="E4" s="570"/>
      <c r="F4" s="570"/>
      <c r="G4" s="333"/>
      <c r="H4" s="334"/>
      <c r="I4" s="335" t="s">
        <v>209</v>
      </c>
      <c r="J4" s="334"/>
      <c r="K4" s="334"/>
    </row>
    <row r="5" spans="1:11" s="1" customFormat="1" ht="15" customHeight="1" x14ac:dyDescent="0.2">
      <c r="A5" s="281"/>
      <c r="B5" s="282"/>
      <c r="C5" s="282"/>
      <c r="D5" s="282"/>
      <c r="E5" s="282"/>
      <c r="F5" s="283"/>
      <c r="G5" s="577" t="s">
        <v>198</v>
      </c>
      <c r="H5" s="258" t="s">
        <v>302</v>
      </c>
      <c r="I5" s="577" t="s">
        <v>198</v>
      </c>
      <c r="J5" s="261" t="s">
        <v>303</v>
      </c>
      <c r="K5" s="171"/>
    </row>
    <row r="6" spans="1:11" ht="12" customHeight="1" x14ac:dyDescent="0.2">
      <c r="A6" s="286"/>
      <c r="B6" s="286"/>
      <c r="C6" s="286"/>
      <c r="D6" s="286"/>
      <c r="E6" s="286"/>
      <c r="F6" s="287"/>
      <c r="G6" s="578"/>
      <c r="H6" s="259" t="s">
        <v>305</v>
      </c>
      <c r="I6" s="578"/>
      <c r="J6" s="262" t="s">
        <v>304</v>
      </c>
      <c r="K6" s="260"/>
    </row>
    <row r="7" spans="1:11" s="1" customFormat="1" ht="12" x14ac:dyDescent="0.2">
      <c r="A7" s="336" t="s">
        <v>318</v>
      </c>
      <c r="B7" s="336"/>
      <c r="C7" s="336"/>
      <c r="D7" s="336"/>
      <c r="E7" s="336"/>
      <c r="F7" s="337"/>
      <c r="G7" s="338" t="s">
        <v>2</v>
      </c>
      <c r="H7" s="339"/>
      <c r="I7" s="340" t="s">
        <v>3</v>
      </c>
      <c r="J7" s="338" t="s">
        <v>4</v>
      </c>
      <c r="K7" s="341"/>
    </row>
    <row r="8" spans="1:11" ht="14.25" customHeight="1" x14ac:dyDescent="0.2">
      <c r="A8" s="573"/>
      <c r="B8" s="573"/>
      <c r="C8" s="573"/>
      <c r="D8" s="573"/>
      <c r="E8" s="573"/>
      <c r="F8" s="574"/>
      <c r="G8" s="202"/>
      <c r="H8" s="204"/>
      <c r="I8" s="2"/>
      <c r="J8" s="202"/>
      <c r="K8" s="203"/>
    </row>
    <row r="9" spans="1:11" ht="12.75" customHeight="1" x14ac:dyDescent="0.2">
      <c r="A9" s="336" t="s">
        <v>153</v>
      </c>
      <c r="B9" s="336"/>
      <c r="C9" s="337"/>
      <c r="D9" s="342" t="s">
        <v>212</v>
      </c>
      <c r="E9" s="336"/>
      <c r="F9" s="337"/>
      <c r="G9" s="343"/>
      <c r="H9" s="344"/>
      <c r="I9" s="343" t="s">
        <v>148</v>
      </c>
      <c r="J9" s="344"/>
      <c r="K9" s="344"/>
    </row>
    <row r="10" spans="1:11" ht="16.5" customHeight="1" x14ac:dyDescent="0.35">
      <c r="A10" s="292"/>
      <c r="B10" s="292"/>
      <c r="C10" s="293"/>
      <c r="D10" s="294"/>
      <c r="E10" s="292"/>
      <c r="F10" s="293"/>
      <c r="G10" s="63" t="s">
        <v>198</v>
      </c>
      <c r="H10" s="345" t="s">
        <v>200</v>
      </c>
      <c r="I10" s="63" t="s">
        <v>198</v>
      </c>
      <c r="J10" s="206" t="s">
        <v>201</v>
      </c>
      <c r="K10" s="206"/>
    </row>
    <row r="11" spans="1:11" s="1" customFormat="1" ht="15.75" customHeight="1" x14ac:dyDescent="0.2">
      <c r="A11" s="346" t="s">
        <v>154</v>
      </c>
      <c r="B11" s="74"/>
      <c r="C11" s="74"/>
      <c r="D11" s="519" t="s">
        <v>324</v>
      </c>
      <c r="E11" s="370"/>
      <c r="F11" s="347" t="s">
        <v>0</v>
      </c>
      <c r="G11" s="370"/>
      <c r="H11" s="347" t="s">
        <v>351</v>
      </c>
      <c r="I11" s="520"/>
      <c r="J11" s="520"/>
      <c r="K11" s="520"/>
    </row>
    <row r="12" spans="1:11" ht="13.5" customHeight="1" x14ac:dyDescent="0.2">
      <c r="A12" s="291"/>
      <c r="B12" s="291"/>
      <c r="C12" s="291"/>
      <c r="D12" s="290"/>
      <c r="E12" s="291"/>
      <c r="F12" s="290"/>
      <c r="G12" s="296"/>
      <c r="H12" s="295"/>
      <c r="I12" s="207"/>
      <c r="J12" s="207"/>
      <c r="K12" s="207"/>
    </row>
    <row r="13" spans="1:11" s="1" customFormat="1" ht="12" x14ac:dyDescent="0.2">
      <c r="A13" s="575" t="s">
        <v>237</v>
      </c>
      <c r="B13" s="575"/>
      <c r="C13" s="576"/>
      <c r="D13" s="348" t="s">
        <v>238</v>
      </c>
      <c r="E13" s="349"/>
      <c r="F13" s="349"/>
      <c r="G13" s="349"/>
      <c r="H13" s="349"/>
      <c r="I13" s="341"/>
      <c r="J13" s="341"/>
      <c r="K13" s="339"/>
    </row>
    <row r="14" spans="1:11" ht="12.75" customHeight="1" x14ac:dyDescent="0.2">
      <c r="A14" s="297"/>
      <c r="B14" s="297"/>
      <c r="C14" s="298"/>
      <c r="D14" s="89" t="s">
        <v>241</v>
      </c>
      <c r="E14" s="297"/>
      <c r="F14" s="297"/>
      <c r="G14" s="382"/>
      <c r="H14" s="257" t="s">
        <v>242</v>
      </c>
      <c r="I14" s="306"/>
      <c r="J14" s="306"/>
      <c r="K14" s="86"/>
    </row>
    <row r="15" spans="1:11" s="1" customFormat="1" ht="12.75" customHeight="1" x14ac:dyDescent="0.2">
      <c r="A15" s="350" t="s">
        <v>239</v>
      </c>
      <c r="B15" s="350"/>
      <c r="C15" s="350"/>
      <c r="D15" s="351"/>
      <c r="E15" s="351"/>
      <c r="F15" s="351"/>
      <c r="G15" s="352"/>
      <c r="H15" s="352"/>
      <c r="I15" s="352"/>
      <c r="J15" s="352"/>
      <c r="K15" s="352"/>
    </row>
    <row r="16" spans="1:11" ht="14.25" customHeight="1" x14ac:dyDescent="0.2">
      <c r="A16" s="353"/>
      <c r="B16" s="353" t="s">
        <v>210</v>
      </c>
      <c r="C16" s="353"/>
      <c r="D16" s="354" t="s">
        <v>131</v>
      </c>
      <c r="E16" s="355"/>
      <c r="F16" s="356"/>
      <c r="G16" s="356"/>
      <c r="H16" s="354" t="s">
        <v>132</v>
      </c>
      <c r="I16" s="356"/>
      <c r="J16" s="356"/>
      <c r="K16" s="356"/>
    </row>
    <row r="17" spans="1:11" ht="15.75" customHeight="1" x14ac:dyDescent="0.35">
      <c r="A17" s="157" t="s">
        <v>199</v>
      </c>
      <c r="B17" s="157"/>
      <c r="C17" s="158"/>
      <c r="D17" s="83" t="s">
        <v>202</v>
      </c>
      <c r="E17" s="158" t="s">
        <v>204</v>
      </c>
      <c r="F17" s="158"/>
      <c r="G17" s="158"/>
      <c r="H17" s="82" t="s">
        <v>206</v>
      </c>
      <c r="I17" s="158"/>
      <c r="J17" s="158" t="s">
        <v>207</v>
      </c>
      <c r="K17" s="158"/>
    </row>
    <row r="18" spans="1:11" ht="21.75" customHeight="1" x14ac:dyDescent="0.35">
      <c r="A18" s="159" t="s">
        <v>203</v>
      </c>
      <c r="B18" s="159"/>
      <c r="C18" s="160"/>
      <c r="D18" s="158" t="s">
        <v>203</v>
      </c>
      <c r="E18" s="158" t="s">
        <v>205</v>
      </c>
      <c r="F18" s="158"/>
      <c r="G18" s="158"/>
      <c r="H18" s="158" t="s">
        <v>203</v>
      </c>
      <c r="I18" s="83"/>
      <c r="J18" s="158" t="s">
        <v>208</v>
      </c>
      <c r="K18" s="158"/>
    </row>
    <row r="19" spans="1:11" ht="16.5" customHeight="1" thickBot="1" x14ac:dyDescent="0.25">
      <c r="A19" s="571"/>
      <c r="B19" s="571"/>
      <c r="C19" s="571"/>
      <c r="D19" s="571"/>
      <c r="E19" s="571"/>
      <c r="F19" s="571"/>
      <c r="G19" s="571"/>
      <c r="H19" s="571"/>
      <c r="I19" s="571"/>
      <c r="J19" s="571"/>
      <c r="K19" s="571"/>
    </row>
    <row r="20" spans="1:11" s="1" customFormat="1" ht="12" x14ac:dyDescent="0.2">
      <c r="A20" s="357" t="s">
        <v>321</v>
      </c>
      <c r="B20" s="357"/>
      <c r="C20" s="357"/>
      <c r="D20" s="357"/>
      <c r="E20" s="357"/>
      <c r="F20" s="357"/>
      <c r="G20" s="357"/>
      <c r="H20" s="357"/>
      <c r="I20" s="357"/>
      <c r="J20" s="358"/>
      <c r="K20" s="357"/>
    </row>
    <row r="21" spans="1:11" ht="12" customHeight="1" x14ac:dyDescent="0.2">
      <c r="A21" s="161"/>
      <c r="B21" s="162"/>
      <c r="C21" s="161" t="s">
        <v>5</v>
      </c>
      <c r="D21" s="163"/>
      <c r="E21" s="164"/>
      <c r="F21" s="161"/>
      <c r="G21" s="164" t="s">
        <v>195</v>
      </c>
      <c r="H21" s="165"/>
      <c r="I21" s="164"/>
      <c r="J21" s="271" t="s">
        <v>194</v>
      </c>
      <c r="K21" s="161"/>
    </row>
    <row r="22" spans="1:11" ht="21.75" customHeight="1" x14ac:dyDescent="0.2">
      <c r="A22" s="267"/>
      <c r="B22" s="263"/>
      <c r="C22" s="263"/>
      <c r="D22" s="264"/>
      <c r="E22" s="195"/>
      <c r="F22" s="263"/>
      <c r="G22" s="263"/>
      <c r="H22" s="264"/>
      <c r="I22" s="195"/>
      <c r="J22" s="270"/>
      <c r="K22" s="263"/>
    </row>
    <row r="23" spans="1:11" ht="21.75" customHeight="1" x14ac:dyDescent="0.2">
      <c r="A23" s="267"/>
      <c r="B23" s="263"/>
      <c r="C23" s="263"/>
      <c r="D23" s="264"/>
      <c r="E23" s="195"/>
      <c r="F23" s="263"/>
      <c r="G23" s="263"/>
      <c r="H23" s="264"/>
      <c r="I23" s="195"/>
      <c r="J23" s="263"/>
      <c r="K23" s="263"/>
    </row>
    <row r="24" spans="1:11" ht="12.75" customHeight="1" thickBot="1" x14ac:dyDescent="0.25">
      <c r="A24" s="572"/>
      <c r="B24" s="572"/>
      <c r="C24" s="572"/>
      <c r="D24" s="572"/>
      <c r="E24" s="572"/>
      <c r="F24" s="572"/>
      <c r="G24" s="572"/>
      <c r="H24" s="572"/>
      <c r="I24" s="572"/>
      <c r="J24" s="572"/>
      <c r="K24" s="572"/>
    </row>
    <row r="25" spans="1:11" x14ac:dyDescent="0.2">
      <c r="A25" s="359" t="s">
        <v>319</v>
      </c>
      <c r="B25" s="359"/>
      <c r="C25" s="359"/>
      <c r="D25" s="359"/>
      <c r="E25" s="359"/>
      <c r="F25" s="359"/>
      <c r="G25" s="359"/>
      <c r="H25" s="359"/>
      <c r="I25" s="359"/>
      <c r="J25" s="359"/>
      <c r="K25" s="359"/>
    </row>
    <row r="26" spans="1:11" x14ac:dyDescent="0.2">
      <c r="A26" s="90" t="s">
        <v>320</v>
      </c>
      <c r="B26" s="90"/>
      <c r="C26" s="90"/>
      <c r="D26" s="90"/>
      <c r="E26" s="90"/>
      <c r="F26" s="90"/>
      <c r="G26" s="90"/>
      <c r="H26" s="90"/>
      <c r="I26" s="90"/>
      <c r="J26" s="90"/>
      <c r="K26" s="90"/>
    </row>
    <row r="27" spans="1:11" ht="12" customHeight="1" x14ac:dyDescent="0.2">
      <c r="A27" s="161"/>
      <c r="B27" s="162"/>
      <c r="C27" s="161" t="s">
        <v>5</v>
      </c>
      <c r="D27" s="163"/>
      <c r="E27" s="164"/>
      <c r="F27" s="161"/>
      <c r="G27" s="164" t="s">
        <v>195</v>
      </c>
      <c r="H27" s="165"/>
      <c r="I27" s="164"/>
      <c r="J27" s="271" t="s">
        <v>194</v>
      </c>
      <c r="K27" s="161"/>
    </row>
    <row r="28" spans="1:11" ht="21.75" customHeight="1" x14ac:dyDescent="0.2">
      <c r="A28" s="267"/>
      <c r="B28" s="263"/>
      <c r="C28" s="263"/>
      <c r="D28" s="264"/>
      <c r="E28" s="195"/>
      <c r="F28" s="263"/>
      <c r="G28" s="263"/>
      <c r="H28" s="264"/>
      <c r="I28" s="195"/>
      <c r="J28" s="270"/>
      <c r="K28" s="263"/>
    </row>
    <row r="29" spans="1:11" ht="21.75" customHeight="1" x14ac:dyDescent="0.2">
      <c r="A29" s="267"/>
      <c r="B29" s="263"/>
      <c r="C29" s="263"/>
      <c r="D29" s="264"/>
      <c r="E29" s="195"/>
      <c r="F29" s="263"/>
      <c r="G29" s="263"/>
      <c r="H29" s="264"/>
      <c r="I29" s="195"/>
      <c r="J29" s="263"/>
      <c r="K29" s="263"/>
    </row>
    <row r="30" spans="1:11" ht="21.75" customHeight="1" thickBot="1" x14ac:dyDescent="0.25">
      <c r="A30" s="268"/>
      <c r="B30" s="265"/>
      <c r="C30" s="265"/>
      <c r="D30" s="266"/>
      <c r="E30" s="269"/>
      <c r="F30" s="265"/>
      <c r="G30" s="265"/>
      <c r="H30" s="266"/>
      <c r="I30" s="269"/>
      <c r="J30" s="265"/>
      <c r="K30" s="265"/>
    </row>
    <row r="31" spans="1:11" x14ac:dyDescent="0.2">
      <c r="A31" s="358" t="s">
        <v>240</v>
      </c>
      <c r="B31" s="358"/>
      <c r="C31" s="358"/>
      <c r="D31" s="358"/>
      <c r="E31" s="358"/>
      <c r="F31" s="358"/>
      <c r="G31" s="358"/>
      <c r="H31" s="358"/>
      <c r="I31" s="358"/>
      <c r="J31" s="358"/>
      <c r="K31" s="358"/>
    </row>
    <row r="32" spans="1:11" ht="14.25" customHeight="1" thickBot="1" x14ac:dyDescent="0.25">
      <c r="A32" s="156"/>
      <c r="B32" s="156"/>
      <c r="C32" s="172" t="s">
        <v>6</v>
      </c>
      <c r="D32" s="156"/>
      <c r="E32" s="156"/>
      <c r="F32" s="167"/>
      <c r="G32" s="155"/>
      <c r="H32" s="156"/>
      <c r="I32" s="155" t="s">
        <v>196</v>
      </c>
      <c r="J32" s="156"/>
      <c r="K32" s="156"/>
    </row>
    <row r="33" spans="1:13" ht="15.75" customHeight="1" x14ac:dyDescent="0.2">
      <c r="A33" s="272"/>
      <c r="B33" s="272"/>
      <c r="C33" s="272"/>
      <c r="D33" s="272"/>
      <c r="E33" s="272"/>
      <c r="F33" s="273"/>
      <c r="G33" s="274"/>
      <c r="H33" s="272"/>
      <c r="I33" s="272"/>
      <c r="J33" s="272"/>
      <c r="K33" s="272"/>
    </row>
    <row r="34" spans="1:13" ht="16.5" customHeight="1" x14ac:dyDescent="0.2">
      <c r="A34" s="275"/>
      <c r="B34" s="275"/>
      <c r="C34" s="275"/>
      <c r="D34" s="275"/>
      <c r="E34" s="275"/>
      <c r="F34" s="276"/>
      <c r="G34" s="277"/>
      <c r="H34" s="275"/>
      <c r="I34" s="275"/>
      <c r="J34" s="275"/>
      <c r="K34" s="275"/>
    </row>
    <row r="35" spans="1:13" ht="16.5" customHeight="1" x14ac:dyDescent="0.2">
      <c r="A35" s="275"/>
      <c r="B35" s="275"/>
      <c r="C35" s="275"/>
      <c r="D35" s="275"/>
      <c r="E35" s="275"/>
      <c r="F35" s="276"/>
      <c r="G35" s="277"/>
      <c r="H35" s="275"/>
      <c r="I35" s="275"/>
      <c r="J35" s="275"/>
      <c r="K35" s="275"/>
    </row>
    <row r="36" spans="1:13" ht="15.75" customHeight="1" thickBot="1" x14ac:dyDescent="0.25">
      <c r="A36" s="275"/>
      <c r="B36" s="275"/>
      <c r="C36" s="275"/>
      <c r="D36" s="275"/>
      <c r="E36" s="275"/>
      <c r="F36" s="276"/>
      <c r="G36" s="277"/>
      <c r="H36" s="275"/>
      <c r="I36" s="275"/>
      <c r="J36" s="275"/>
      <c r="K36" s="275"/>
    </row>
    <row r="37" spans="1:13" x14ac:dyDescent="0.2">
      <c r="A37" s="358" t="s">
        <v>322</v>
      </c>
      <c r="B37" s="358"/>
      <c r="C37" s="358"/>
      <c r="D37" s="358"/>
      <c r="E37" s="358"/>
      <c r="F37" s="358"/>
      <c r="G37" s="358"/>
      <c r="H37" s="358"/>
      <c r="I37" s="358"/>
      <c r="J37" s="358"/>
      <c r="K37" s="358"/>
    </row>
    <row r="38" spans="1:13" ht="14.25" customHeight="1" x14ac:dyDescent="0.2">
      <c r="A38" s="284"/>
      <c r="B38" s="356"/>
      <c r="C38" s="360"/>
      <c r="D38" s="356"/>
      <c r="E38" s="361" t="s">
        <v>325</v>
      </c>
      <c r="F38" s="362"/>
      <c r="G38" s="360"/>
      <c r="H38" s="356" t="s">
        <v>327</v>
      </c>
      <c r="I38" s="360"/>
      <c r="J38" s="284" t="s">
        <v>329</v>
      </c>
      <c r="K38" s="356"/>
    </row>
    <row r="39" spans="1:13" ht="14.25" customHeight="1" thickBot="1" x14ac:dyDescent="0.25">
      <c r="A39" s="284" t="s">
        <v>323</v>
      </c>
      <c r="B39" s="356"/>
      <c r="C39" s="363"/>
      <c r="D39" s="364" t="s">
        <v>324</v>
      </c>
      <c r="E39" s="365"/>
      <c r="F39" s="366" t="s">
        <v>326</v>
      </c>
      <c r="G39" s="363"/>
      <c r="H39" s="356" t="s">
        <v>328</v>
      </c>
      <c r="I39" s="363"/>
      <c r="J39" s="364"/>
      <c r="K39" s="284" t="s">
        <v>330</v>
      </c>
    </row>
    <row r="40" spans="1:13" ht="15.75" customHeight="1" x14ac:dyDescent="0.2">
      <c r="A40" s="272"/>
      <c r="B40" s="272"/>
      <c r="C40" s="274"/>
      <c r="D40" s="201"/>
      <c r="E40" s="215"/>
      <c r="F40" s="273"/>
      <c r="G40" s="274"/>
      <c r="H40" s="272"/>
      <c r="I40" s="274"/>
      <c r="J40" s="201"/>
      <c r="K40" s="272"/>
    </row>
    <row r="41" spans="1:13" ht="16.5" customHeight="1" x14ac:dyDescent="0.2">
      <c r="A41" s="275"/>
      <c r="B41" s="275"/>
      <c r="C41" s="277"/>
      <c r="D41" s="201"/>
      <c r="E41" s="277"/>
      <c r="F41" s="276"/>
      <c r="G41" s="277"/>
      <c r="H41" s="275"/>
      <c r="I41" s="277"/>
      <c r="J41" s="201"/>
      <c r="K41" s="275"/>
    </row>
    <row r="42" spans="1:13" ht="16.5" customHeight="1" x14ac:dyDescent="0.2">
      <c r="A42" s="275"/>
      <c r="B42" s="275"/>
      <c r="C42" s="277"/>
      <c r="D42" s="201"/>
      <c r="E42" s="277"/>
      <c r="F42" s="276"/>
      <c r="G42" s="277"/>
      <c r="H42" s="275"/>
      <c r="I42" s="277"/>
      <c r="J42" s="201"/>
      <c r="K42" s="275"/>
    </row>
    <row r="43" spans="1:13" ht="15.75" customHeight="1" thickBot="1" x14ac:dyDescent="0.25">
      <c r="A43" s="329"/>
      <c r="B43" s="329"/>
      <c r="C43" s="330"/>
      <c r="D43" s="329"/>
      <c r="E43" s="330"/>
      <c r="F43" s="331"/>
      <c r="G43" s="330"/>
      <c r="H43" s="329"/>
      <c r="I43" s="330"/>
      <c r="J43" s="329"/>
      <c r="K43" s="329"/>
    </row>
    <row r="44" spans="1:13" ht="15.75" customHeight="1" x14ac:dyDescent="0.2">
      <c r="A44" s="471" t="s">
        <v>346</v>
      </c>
      <c r="B44" s="168"/>
      <c r="C44" s="168"/>
      <c r="D44" s="168"/>
      <c r="E44" s="168"/>
      <c r="F44" s="168"/>
      <c r="G44" s="168"/>
      <c r="H44" s="168"/>
      <c r="I44" s="168"/>
      <c r="J44" s="168"/>
      <c r="K44" s="168"/>
    </row>
    <row r="45" spans="1:13" ht="15" customHeight="1" x14ac:dyDescent="0.2">
      <c r="A45" s="285" t="s">
        <v>273</v>
      </c>
      <c r="B45" s="359"/>
      <c r="C45" s="359"/>
      <c r="D45" s="359"/>
      <c r="E45" s="359"/>
      <c r="F45" s="359"/>
      <c r="G45" s="359"/>
      <c r="H45" s="359"/>
      <c r="I45" s="359"/>
      <c r="J45" s="359"/>
      <c r="K45" s="359"/>
      <c r="L45" s="26"/>
      <c r="M45" s="26"/>
    </row>
    <row r="46" spans="1:13" ht="15" customHeight="1" x14ac:dyDescent="0.2">
      <c r="A46" s="359" t="s">
        <v>306</v>
      </c>
      <c r="B46" s="359"/>
      <c r="C46" s="359"/>
      <c r="D46" s="359"/>
      <c r="E46" s="359"/>
      <c r="F46" s="359"/>
      <c r="G46" s="359"/>
      <c r="H46" s="359"/>
      <c r="I46" s="359"/>
      <c r="J46" s="359"/>
      <c r="K46" s="359"/>
    </row>
    <row r="47" spans="1:13" ht="15" customHeight="1" x14ac:dyDescent="0.2">
      <c r="A47" s="359" t="s">
        <v>331</v>
      </c>
      <c r="B47" s="359"/>
      <c r="C47" s="359"/>
      <c r="D47" s="359"/>
      <c r="E47" s="359"/>
      <c r="F47" s="359"/>
      <c r="G47" s="359"/>
      <c r="H47" s="359"/>
      <c r="I47" s="359"/>
      <c r="J47" s="359"/>
      <c r="K47" s="359"/>
      <c r="L47" s="25"/>
      <c r="M47" s="25"/>
    </row>
    <row r="48" spans="1:13" ht="15" customHeight="1" x14ac:dyDescent="0.2">
      <c r="A48" s="359" t="s">
        <v>332</v>
      </c>
      <c r="B48" s="359"/>
      <c r="C48" s="359"/>
      <c r="D48" s="359"/>
      <c r="E48" s="359"/>
      <c r="F48" s="359"/>
      <c r="G48" s="359"/>
      <c r="H48" s="359"/>
      <c r="I48" s="359"/>
      <c r="J48" s="359"/>
      <c r="K48" s="359"/>
      <c r="L48" s="25"/>
      <c r="M48" s="25"/>
    </row>
    <row r="49" spans="1:22" ht="15" customHeight="1" x14ac:dyDescent="0.2">
      <c r="A49" s="359"/>
      <c r="B49" s="359"/>
      <c r="C49" s="359"/>
      <c r="D49" s="359"/>
      <c r="E49" s="359"/>
      <c r="F49" s="359"/>
      <c r="G49" s="359"/>
      <c r="H49" s="359"/>
      <c r="I49" s="359"/>
      <c r="J49" s="359"/>
      <c r="K49" s="359"/>
      <c r="L49" s="25"/>
      <c r="M49" s="25"/>
    </row>
    <row r="50" spans="1:22" ht="15" customHeight="1" x14ac:dyDescent="0.2">
      <c r="A50" s="370" t="s">
        <v>408</v>
      </c>
      <c r="B50" s="370"/>
      <c r="C50" s="370"/>
      <c r="D50" s="370"/>
      <c r="E50" s="370"/>
      <c r="F50" s="370"/>
      <c r="G50" s="370"/>
      <c r="H50" s="370"/>
      <c r="I50" s="370"/>
      <c r="J50" s="370"/>
      <c r="K50" s="370"/>
      <c r="L50" s="25"/>
      <c r="M50" s="25"/>
    </row>
    <row r="51" spans="1:22" ht="15" customHeight="1" x14ac:dyDescent="0.2">
      <c r="A51" s="370" t="s">
        <v>268</v>
      </c>
      <c r="B51" s="370"/>
      <c r="C51" s="370"/>
      <c r="D51" s="370"/>
      <c r="E51" s="370"/>
      <c r="F51" s="370"/>
      <c r="G51" s="370"/>
      <c r="H51" s="370"/>
      <c r="I51" s="370"/>
      <c r="J51" s="370"/>
      <c r="K51" s="370"/>
      <c r="L51" s="25"/>
      <c r="M51" s="25"/>
    </row>
    <row r="52" spans="1:22" ht="15" customHeight="1" x14ac:dyDescent="0.2">
      <c r="A52" s="370" t="s">
        <v>342</v>
      </c>
      <c r="B52" s="370"/>
      <c r="C52" s="370"/>
      <c r="D52" s="370"/>
      <c r="E52" s="370"/>
      <c r="F52" s="370"/>
      <c r="G52" s="370"/>
      <c r="H52" s="370"/>
      <c r="I52" s="370"/>
      <c r="J52" s="370"/>
      <c r="K52" s="370"/>
      <c r="L52" s="25"/>
      <c r="M52" s="25"/>
    </row>
    <row r="53" spans="1:22" ht="15" customHeight="1" x14ac:dyDescent="0.2">
      <c r="A53" s="370"/>
      <c r="B53" s="370"/>
      <c r="C53" s="370"/>
      <c r="D53" s="370"/>
      <c r="E53" s="370"/>
      <c r="F53" s="370"/>
      <c r="G53" s="370"/>
      <c r="H53" s="370"/>
      <c r="I53" s="370"/>
      <c r="J53" s="370"/>
      <c r="K53" s="370"/>
      <c r="L53" s="25"/>
      <c r="M53" s="25"/>
    </row>
    <row r="54" spans="1:22" ht="15" customHeight="1" x14ac:dyDescent="0.2">
      <c r="A54" s="370"/>
      <c r="B54" s="370"/>
      <c r="C54" s="370"/>
      <c r="D54" s="370"/>
      <c r="E54" s="370"/>
      <c r="F54" s="370"/>
      <c r="G54" s="370"/>
      <c r="H54" s="370"/>
      <c r="I54" s="370"/>
      <c r="J54" s="370"/>
      <c r="K54" s="370"/>
      <c r="L54" s="25"/>
      <c r="M54" s="25"/>
    </row>
    <row r="55" spans="1:22" ht="15" customHeight="1" x14ac:dyDescent="0.2">
      <c r="A55" s="371" t="s">
        <v>152</v>
      </c>
      <c r="B55" s="371"/>
      <c r="C55" s="371"/>
      <c r="D55" s="371"/>
      <c r="E55" s="367"/>
      <c r="F55" s="367"/>
      <c r="G55" s="369"/>
      <c r="H55" s="369"/>
      <c r="I55" s="369"/>
      <c r="J55" s="369"/>
      <c r="K55" s="369"/>
      <c r="L55" s="25"/>
      <c r="M55" s="25"/>
    </row>
    <row r="56" spans="1:22" ht="15" customHeight="1" x14ac:dyDescent="0.2">
      <c r="A56" s="300"/>
      <c r="B56" s="300"/>
      <c r="C56" s="301"/>
      <c r="D56" s="301"/>
      <c r="E56" s="301"/>
      <c r="F56" s="301"/>
      <c r="G56" s="301"/>
      <c r="H56" s="301"/>
      <c r="I56" s="301"/>
      <c r="J56" s="301"/>
      <c r="K56" s="301"/>
      <c r="L56" s="25"/>
      <c r="M56" s="25"/>
    </row>
    <row r="57" spans="1:22" ht="15" customHeight="1" x14ac:dyDescent="0.2">
      <c r="A57" s="372" t="s">
        <v>136</v>
      </c>
      <c r="B57" s="286"/>
      <c r="C57" s="286"/>
      <c r="D57" s="286"/>
      <c r="E57" s="368" t="s">
        <v>137</v>
      </c>
      <c r="F57" s="368"/>
      <c r="G57" s="368"/>
      <c r="H57" s="368"/>
      <c r="I57" s="368"/>
      <c r="J57" s="368"/>
      <c r="K57" s="368"/>
      <c r="L57" s="25"/>
      <c r="M57" s="25"/>
    </row>
    <row r="58" spans="1:22" ht="15" customHeight="1" x14ac:dyDescent="0.2">
      <c r="A58" s="368"/>
      <c r="B58" s="562" t="s">
        <v>140</v>
      </c>
      <c r="C58" s="562"/>
      <c r="D58" s="562"/>
      <c r="E58" s="369"/>
      <c r="F58" s="369"/>
      <c r="G58" s="369"/>
      <c r="H58" s="369"/>
      <c r="I58" s="369"/>
      <c r="J58" s="369"/>
      <c r="K58" s="369"/>
      <c r="L58" s="25"/>
      <c r="M58" s="25"/>
    </row>
    <row r="59" spans="1:22" ht="15" customHeight="1" x14ac:dyDescent="0.2">
      <c r="A59" s="370" t="s">
        <v>406</v>
      </c>
      <c r="B59" s="359"/>
      <c r="C59" s="359"/>
      <c r="D59" s="359"/>
      <c r="E59" s="359"/>
      <c r="F59" s="359"/>
      <c r="G59" s="359"/>
      <c r="H59" s="359"/>
      <c r="I59" s="359"/>
      <c r="J59" s="359"/>
      <c r="K59" s="359"/>
      <c r="L59" s="27"/>
      <c r="M59" s="27"/>
      <c r="N59" s="22"/>
      <c r="O59" s="22"/>
      <c r="P59" s="22"/>
      <c r="Q59" s="22"/>
      <c r="R59" s="22"/>
      <c r="S59" s="22"/>
      <c r="T59" s="22"/>
      <c r="U59" s="22"/>
      <c r="V59" s="22"/>
    </row>
    <row r="60" spans="1:22" ht="15" customHeight="1" x14ac:dyDescent="0.2">
      <c r="A60" s="373" t="s">
        <v>407</v>
      </c>
      <c r="B60" s="359"/>
      <c r="C60" s="359"/>
      <c r="D60" s="359"/>
      <c r="E60" s="359"/>
      <c r="F60" s="359"/>
      <c r="G60" s="359"/>
      <c r="H60" s="359"/>
      <c r="I60" s="359"/>
      <c r="J60" s="359"/>
      <c r="K60" s="374"/>
      <c r="L60" s="27"/>
      <c r="M60" s="27"/>
      <c r="N60" s="22"/>
      <c r="O60" s="22"/>
      <c r="P60" s="22"/>
      <c r="Q60" s="22"/>
      <c r="R60" s="22"/>
      <c r="S60" s="22"/>
      <c r="T60" s="22"/>
      <c r="U60" s="22"/>
      <c r="V60" s="22"/>
    </row>
    <row r="61" spans="1:22" ht="15" customHeight="1" x14ac:dyDescent="0.2">
      <c r="A61" s="89" t="s">
        <v>269</v>
      </c>
      <c r="B61" s="90"/>
      <c r="C61" s="90"/>
      <c r="D61" s="90"/>
      <c r="E61" s="90"/>
      <c r="F61" s="90"/>
      <c r="G61" s="90"/>
      <c r="H61" s="90"/>
      <c r="I61" s="90"/>
      <c r="J61" s="90"/>
      <c r="K61" s="375"/>
      <c r="L61" s="27"/>
      <c r="M61" s="27"/>
      <c r="N61" s="22"/>
      <c r="O61" s="22"/>
      <c r="P61" s="22"/>
      <c r="Q61" s="22"/>
      <c r="R61" s="22"/>
      <c r="S61" s="22"/>
      <c r="T61" s="22"/>
      <c r="U61" s="22"/>
      <c r="V61" s="22"/>
    </row>
    <row r="62" spans="1:22" ht="15" customHeight="1" x14ac:dyDescent="0.2">
      <c r="A62" s="359"/>
      <c r="B62" s="302"/>
      <c r="C62" s="303"/>
      <c r="D62" s="303"/>
      <c r="E62" s="304"/>
      <c r="F62" s="373"/>
      <c r="G62" s="288"/>
      <c r="H62" s="288"/>
      <c r="I62" s="289"/>
      <c r="J62" s="348"/>
      <c r="K62" s="305"/>
      <c r="L62" s="3"/>
      <c r="M62" s="3"/>
    </row>
    <row r="63" spans="1:22" ht="15" customHeight="1" x14ac:dyDescent="0.2">
      <c r="A63" s="377" t="s">
        <v>197</v>
      </c>
      <c r="B63" s="376"/>
      <c r="C63" s="380"/>
      <c r="D63" s="380"/>
      <c r="E63" s="381"/>
      <c r="F63" s="377" t="s">
        <v>133</v>
      </c>
      <c r="G63" s="306"/>
      <c r="H63" s="306"/>
      <c r="I63" s="299"/>
      <c r="J63" s="377" t="s">
        <v>134</v>
      </c>
      <c r="K63" s="306"/>
      <c r="L63" s="3"/>
      <c r="M63" s="3"/>
    </row>
    <row r="64" spans="1:22" ht="20.25" customHeight="1" x14ac:dyDescent="0.2">
      <c r="A64" s="524" t="s">
        <v>352</v>
      </c>
      <c r="B64" s="521"/>
      <c r="C64" s="522"/>
      <c r="D64" s="522"/>
      <c r="E64" s="522"/>
      <c r="F64" s="525" t="s">
        <v>353</v>
      </c>
      <c r="G64" s="523"/>
      <c r="H64" s="523"/>
      <c r="I64" s="523"/>
      <c r="J64" s="526"/>
      <c r="K64" s="523"/>
      <c r="L64" s="3"/>
      <c r="M64" s="3"/>
    </row>
    <row r="65" spans="1:13" s="22" customFormat="1" ht="15" customHeight="1" x14ac:dyDescent="0.2">
      <c r="A65" s="359"/>
      <c r="B65" s="349"/>
      <c r="C65" s="349"/>
      <c r="D65" s="349"/>
      <c r="E65" s="349"/>
      <c r="F65" s="349"/>
      <c r="G65" s="349"/>
      <c r="H65" s="349"/>
      <c r="I65" s="349"/>
      <c r="J65" s="349"/>
      <c r="K65" s="349"/>
    </row>
    <row r="66" spans="1:13" s="22" customFormat="1" ht="15" customHeight="1" x14ac:dyDescent="0.2">
      <c r="A66" s="359" t="s">
        <v>404</v>
      </c>
      <c r="B66" s="359"/>
      <c r="C66" s="359"/>
      <c r="D66" s="359"/>
      <c r="E66" s="359"/>
      <c r="F66" s="359"/>
      <c r="G66" s="359"/>
      <c r="H66" s="359"/>
      <c r="I66" s="359"/>
      <c r="J66" s="359"/>
      <c r="K66" s="359"/>
    </row>
    <row r="67" spans="1:13" s="22" customFormat="1" ht="15" customHeight="1" x14ac:dyDescent="0.2">
      <c r="A67" s="564" t="s">
        <v>405</v>
      </c>
      <c r="B67" s="564"/>
      <c r="C67" s="564"/>
      <c r="D67" s="564"/>
      <c r="E67" s="564"/>
      <c r="F67" s="564"/>
      <c r="G67" s="564"/>
      <c r="H67" s="564"/>
      <c r="I67" s="564"/>
      <c r="J67" s="564"/>
      <c r="K67" s="564"/>
      <c r="L67" s="563"/>
      <c r="M67" s="563"/>
    </row>
    <row r="68" spans="1:13" ht="15" customHeight="1" x14ac:dyDescent="0.2">
      <c r="A68" s="368"/>
      <c r="B68" s="529"/>
      <c r="C68" s="530"/>
      <c r="D68" s="530"/>
      <c r="E68" s="531"/>
      <c r="F68" s="368"/>
      <c r="G68" s="368"/>
      <c r="H68" s="368"/>
      <c r="I68" s="368"/>
      <c r="J68" s="368"/>
      <c r="K68" s="368"/>
    </row>
    <row r="69" spans="1:13" ht="15" customHeight="1" x14ac:dyDescent="0.2">
      <c r="A69" s="368"/>
      <c r="B69" s="532" t="s">
        <v>354</v>
      </c>
      <c r="C69" s="530"/>
      <c r="D69" s="530"/>
      <c r="E69" s="531"/>
      <c r="F69" s="368"/>
      <c r="G69" s="368"/>
      <c r="H69" s="368"/>
      <c r="I69" s="368"/>
      <c r="J69" s="368"/>
      <c r="K69" s="368"/>
    </row>
    <row r="70" spans="1:13" ht="15" customHeight="1" x14ac:dyDescent="0.2">
      <c r="A70" s="368"/>
      <c r="B70" s="528"/>
      <c r="C70" s="189"/>
      <c r="D70" s="189"/>
      <c r="E70" s="368"/>
      <c r="F70" s="368"/>
      <c r="G70" s="368"/>
      <c r="H70" s="368"/>
      <c r="I70" s="368"/>
      <c r="J70" s="368"/>
      <c r="K70" s="368"/>
    </row>
    <row r="71" spans="1:13" ht="15" customHeight="1" x14ac:dyDescent="0.2">
      <c r="A71" s="378" t="s">
        <v>250</v>
      </c>
      <c r="B71" s="527"/>
      <c r="C71" s="378"/>
      <c r="D71" s="189"/>
      <c r="E71" s="378"/>
      <c r="F71" s="378"/>
      <c r="G71" s="378"/>
      <c r="H71" s="378"/>
      <c r="I71" s="378"/>
      <c r="J71" s="378"/>
      <c r="K71" s="378"/>
    </row>
    <row r="104" spans="11:11" x14ac:dyDescent="0.2">
      <c r="K104" s="53" t="s">
        <v>139</v>
      </c>
    </row>
  </sheetData>
  <sheetProtection password="EEFA" sheet="1" objects="1" scenarios="1" selectLockedCells="1"/>
  <mergeCells count="10">
    <mergeCell ref="C4:D4"/>
    <mergeCell ref="E4:F4"/>
    <mergeCell ref="A19:C19"/>
    <mergeCell ref="A24:K24"/>
    <mergeCell ref="H19:K19"/>
    <mergeCell ref="A8:F8"/>
    <mergeCell ref="D19:G19"/>
    <mergeCell ref="A13:C13"/>
    <mergeCell ref="G5:G6"/>
    <mergeCell ref="I5:I6"/>
  </mergeCells>
  <phoneticPr fontId="5" type="noConversion"/>
  <hyperlinks>
    <hyperlink ref="B69" r:id="rId1" display="mailto:Ratesetting.Clinics@dhcs.ca.gov" xr:uid="{00000000-0004-0000-0100-000000000000}"/>
  </hyperlinks>
  <printOptions horizontalCentered="1"/>
  <pageMargins left="0.5" right="0.5" top="1" bottom="1" header="0" footer="0"/>
  <pageSetup scale="81" fitToWidth="0" orientation="portrait" r:id="rId2"/>
  <headerFooter alignWithMargins="0">
    <oddHeader>&amp;L&amp;6State of California - Health and Human Services Agency&amp;R&amp;6Department of Health Care Services</oddHeader>
    <oddFooter>&amp;L&amp;"Arial,Bold"&amp;8DHCS 3090 (12/15)</oddFooter>
  </headerFooter>
  <rowBreaks count="1" manualBreakCount="1">
    <brk id="53"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4"/>
  <sheetViews>
    <sheetView showGridLines="0" zoomScaleNormal="100" workbookViewId="0">
      <selection activeCell="H28" sqref="H28:H41"/>
    </sheetView>
  </sheetViews>
  <sheetFormatPr defaultRowHeight="12.75" x14ac:dyDescent="0.2"/>
  <cols>
    <col min="1" max="1" width="3.28515625" style="6" customWidth="1"/>
    <col min="2" max="2" width="50.5703125" customWidth="1"/>
    <col min="3" max="3" width="16" customWidth="1"/>
    <col min="4" max="4" width="15.7109375" customWidth="1"/>
    <col min="5" max="5" width="16" bestFit="1" customWidth="1"/>
    <col min="6" max="6" width="18.28515625" customWidth="1"/>
    <col min="7" max="7" width="16" bestFit="1" customWidth="1"/>
    <col min="8" max="8" width="16" customWidth="1"/>
    <col min="9" max="9" width="16" bestFit="1" customWidth="1"/>
  </cols>
  <sheetData>
    <row r="1" spans="1:9" x14ac:dyDescent="0.2">
      <c r="A1" s="580" t="s">
        <v>264</v>
      </c>
      <c r="B1" s="580"/>
      <c r="C1" s="580"/>
      <c r="D1" s="580"/>
      <c r="E1" s="580"/>
      <c r="F1" s="580"/>
      <c r="G1" s="580"/>
      <c r="H1" s="580"/>
      <c r="I1" s="580"/>
    </row>
    <row r="2" spans="1:9" x14ac:dyDescent="0.2">
      <c r="A2" s="580"/>
      <c r="B2" s="580"/>
      <c r="C2" s="580"/>
      <c r="D2" s="580"/>
      <c r="E2" s="580"/>
      <c r="F2" s="580"/>
      <c r="G2" s="580"/>
      <c r="H2" s="580"/>
      <c r="I2" s="580"/>
    </row>
    <row r="3" spans="1:9" ht="21" customHeight="1" thickBot="1" x14ac:dyDescent="0.25">
      <c r="A3" s="581"/>
      <c r="B3" s="581"/>
      <c r="C3" s="581"/>
      <c r="D3" s="581"/>
      <c r="E3" s="581"/>
      <c r="F3" s="581"/>
      <c r="G3" s="581"/>
      <c r="H3" s="581"/>
      <c r="I3" s="581"/>
    </row>
    <row r="4" spans="1:9" ht="13.5" thickTop="1" x14ac:dyDescent="0.2">
      <c r="A4" s="132" t="s">
        <v>149</v>
      </c>
      <c r="B4" s="133"/>
      <c r="C4" s="213" t="s">
        <v>98</v>
      </c>
      <c r="D4" s="137"/>
      <c r="E4" s="137"/>
      <c r="F4" s="138"/>
      <c r="G4" s="582" t="s">
        <v>141</v>
      </c>
      <c r="H4" s="583"/>
      <c r="I4" s="583"/>
    </row>
    <row r="5" spans="1:9" x14ac:dyDescent="0.2">
      <c r="A5" s="307"/>
      <c r="B5" s="383"/>
      <c r="C5" s="214"/>
      <c r="D5" s="139"/>
      <c r="E5" s="139"/>
      <c r="F5" s="140"/>
      <c r="G5" s="584" t="s">
        <v>7</v>
      </c>
      <c r="H5" s="585"/>
      <c r="I5" s="585"/>
    </row>
    <row r="6" spans="1:9" x14ac:dyDescent="0.2">
      <c r="A6" s="209" t="s">
        <v>150</v>
      </c>
      <c r="B6" s="209"/>
      <c r="C6" s="134" t="s">
        <v>279</v>
      </c>
      <c r="D6" s="135"/>
      <c r="E6" s="135" t="s">
        <v>280</v>
      </c>
      <c r="F6" s="136"/>
      <c r="G6" s="586"/>
      <c r="H6" s="587"/>
      <c r="I6" s="587"/>
    </row>
    <row r="7" spans="1:9" ht="13.5" thickBot="1" x14ac:dyDescent="0.25">
      <c r="A7" s="308"/>
      <c r="B7" s="384"/>
      <c r="C7" s="251"/>
      <c r="D7" s="472"/>
      <c r="E7" s="241"/>
      <c r="F7" s="472"/>
      <c r="G7" s="588"/>
      <c r="H7" s="589"/>
      <c r="I7" s="589"/>
    </row>
    <row r="8" spans="1:9" ht="12.2" customHeight="1" x14ac:dyDescent="0.2">
      <c r="A8" s="100"/>
      <c r="B8" s="100"/>
      <c r="C8" s="253"/>
      <c r="D8" s="278"/>
      <c r="E8" s="278"/>
      <c r="F8" s="278" t="s">
        <v>409</v>
      </c>
      <c r="G8" s="477"/>
      <c r="H8" s="478" t="s">
        <v>296</v>
      </c>
      <c r="I8" s="479"/>
    </row>
    <row r="9" spans="1:9" ht="12.2" customHeight="1" x14ac:dyDescent="0.2">
      <c r="A9" s="100"/>
      <c r="B9" s="100"/>
      <c r="C9" s="253"/>
      <c r="D9" s="279"/>
      <c r="E9" s="279"/>
      <c r="F9" s="279" t="s">
        <v>293</v>
      </c>
      <c r="G9" s="480"/>
      <c r="H9" s="480" t="s">
        <v>297</v>
      </c>
      <c r="I9" s="479"/>
    </row>
    <row r="10" spans="1:9" ht="12.2" customHeight="1" x14ac:dyDescent="0.2">
      <c r="A10" s="100"/>
      <c r="B10" s="100"/>
      <c r="C10" s="253"/>
      <c r="D10" s="279"/>
      <c r="E10" s="481" t="s">
        <v>291</v>
      </c>
      <c r="F10" s="481" t="s">
        <v>410</v>
      </c>
      <c r="G10" s="480" t="s">
        <v>294</v>
      </c>
      <c r="H10" s="482" t="s">
        <v>298</v>
      </c>
      <c r="I10" s="483" t="s">
        <v>300</v>
      </c>
    </row>
    <row r="11" spans="1:9" ht="12.2" customHeight="1" x14ac:dyDescent="0.2">
      <c r="A11" s="211"/>
      <c r="B11" s="211" t="s">
        <v>10</v>
      </c>
      <c r="C11" s="484" t="s">
        <v>8</v>
      </c>
      <c r="D11" s="61" t="s">
        <v>9</v>
      </c>
      <c r="E11" s="485" t="s">
        <v>292</v>
      </c>
      <c r="F11" s="61" t="s">
        <v>411</v>
      </c>
      <c r="G11" s="485" t="s">
        <v>295</v>
      </c>
      <c r="H11" s="484" t="s">
        <v>299</v>
      </c>
      <c r="I11" s="484" t="s">
        <v>301</v>
      </c>
    </row>
    <row r="12" spans="1:9" ht="13.5" thickBot="1" x14ac:dyDescent="0.25">
      <c r="A12" s="208"/>
      <c r="B12" s="208"/>
      <c r="C12" s="5">
        <v>1</v>
      </c>
      <c r="D12" s="5">
        <v>2</v>
      </c>
      <c r="E12" s="5">
        <v>3</v>
      </c>
      <c r="F12" s="5">
        <v>4</v>
      </c>
      <c r="G12" s="5">
        <v>5</v>
      </c>
      <c r="H12" s="5">
        <v>6</v>
      </c>
      <c r="I12" s="5">
        <v>7</v>
      </c>
    </row>
    <row r="13" spans="1:9" ht="15.75" x14ac:dyDescent="0.25">
      <c r="A13" s="15"/>
      <c r="B13" s="152" t="s">
        <v>40</v>
      </c>
      <c r="C13" s="11"/>
      <c r="D13" s="11"/>
      <c r="E13" s="11"/>
      <c r="F13" s="11"/>
      <c r="G13" s="11"/>
      <c r="H13" s="11"/>
      <c r="I13" s="12"/>
    </row>
    <row r="14" spans="1:9" x14ac:dyDescent="0.2">
      <c r="A14" s="51" t="s">
        <v>11</v>
      </c>
      <c r="B14" s="546" t="s">
        <v>364</v>
      </c>
      <c r="C14" s="28"/>
      <c r="D14" s="28"/>
      <c r="E14" s="29">
        <f t="shared" ref="E14:E19" si="0">C14+D14</f>
        <v>0</v>
      </c>
      <c r="F14" s="28"/>
      <c r="G14" s="29">
        <f t="shared" ref="G14:G19" si="1">E14+F14</f>
        <v>0</v>
      </c>
      <c r="H14" s="28"/>
      <c r="I14" s="30">
        <f t="shared" ref="I14:I19" si="2">G14+H14</f>
        <v>0</v>
      </c>
    </row>
    <row r="15" spans="1:9" x14ac:dyDescent="0.2">
      <c r="A15" s="52" t="s">
        <v>12</v>
      </c>
      <c r="B15" s="92" t="s">
        <v>383</v>
      </c>
      <c r="C15" s="28"/>
      <c r="D15" s="28"/>
      <c r="E15" s="29">
        <f t="shared" si="0"/>
        <v>0</v>
      </c>
      <c r="F15" s="28"/>
      <c r="G15" s="29">
        <f t="shared" si="1"/>
        <v>0</v>
      </c>
      <c r="H15" s="28"/>
      <c r="I15" s="30">
        <f t="shared" si="2"/>
        <v>0</v>
      </c>
    </row>
    <row r="16" spans="1:9" ht="12.75" customHeight="1" x14ac:dyDescent="0.2">
      <c r="A16" s="52" t="s">
        <v>13</v>
      </c>
      <c r="B16" s="92" t="s">
        <v>370</v>
      </c>
      <c r="C16" s="28"/>
      <c r="D16" s="28"/>
      <c r="E16" s="29">
        <f t="shared" si="0"/>
        <v>0</v>
      </c>
      <c r="F16" s="28"/>
      <c r="G16" s="29">
        <f t="shared" si="1"/>
        <v>0</v>
      </c>
      <c r="H16" s="28"/>
      <c r="I16" s="30">
        <f t="shared" si="2"/>
        <v>0</v>
      </c>
    </row>
    <row r="17" spans="1:9" x14ac:dyDescent="0.2">
      <c r="A17" s="52" t="s">
        <v>14</v>
      </c>
      <c r="B17" s="92" t="s">
        <v>371</v>
      </c>
      <c r="C17" s="28"/>
      <c r="D17" s="28"/>
      <c r="E17" s="29">
        <f t="shared" si="0"/>
        <v>0</v>
      </c>
      <c r="F17" s="28"/>
      <c r="G17" s="29">
        <f t="shared" si="1"/>
        <v>0</v>
      </c>
      <c r="H17" s="28"/>
      <c r="I17" s="30">
        <f t="shared" si="2"/>
        <v>0</v>
      </c>
    </row>
    <row r="18" spans="1:9" x14ac:dyDescent="0.2">
      <c r="A18" s="52" t="s">
        <v>15</v>
      </c>
      <c r="B18" s="92" t="s">
        <v>384</v>
      </c>
      <c r="C18" s="28"/>
      <c r="D18" s="28"/>
      <c r="E18" s="29">
        <f t="shared" si="0"/>
        <v>0</v>
      </c>
      <c r="F18" s="28"/>
      <c r="G18" s="29">
        <f t="shared" si="1"/>
        <v>0</v>
      </c>
      <c r="H18" s="28"/>
      <c r="I18" s="30">
        <f t="shared" si="2"/>
        <v>0</v>
      </c>
    </row>
    <row r="19" spans="1:9" x14ac:dyDescent="0.2">
      <c r="A19" s="52" t="s">
        <v>16</v>
      </c>
      <c r="B19" s="486" t="s">
        <v>247</v>
      </c>
      <c r="C19" s="28"/>
      <c r="D19" s="28"/>
      <c r="E19" s="29">
        <f t="shared" si="0"/>
        <v>0</v>
      </c>
      <c r="F19" s="28"/>
      <c r="G19" s="29">
        <f t="shared" si="1"/>
        <v>0</v>
      </c>
      <c r="H19" s="28"/>
      <c r="I19" s="30">
        <f t="shared" si="2"/>
        <v>0</v>
      </c>
    </row>
    <row r="20" spans="1:9" x14ac:dyDescent="0.2">
      <c r="A20" s="52" t="s">
        <v>17</v>
      </c>
      <c r="B20" s="486" t="s">
        <v>247</v>
      </c>
      <c r="C20" s="28"/>
      <c r="D20" s="28"/>
      <c r="E20" s="29">
        <f t="shared" ref="E20:E25" si="3">C20+D20</f>
        <v>0</v>
      </c>
      <c r="F20" s="28"/>
      <c r="G20" s="29">
        <f t="shared" ref="G20:G25" si="4">E20+F20</f>
        <v>0</v>
      </c>
      <c r="H20" s="28"/>
      <c r="I20" s="30">
        <f t="shared" ref="I20:I25" si="5">G20+H20</f>
        <v>0</v>
      </c>
    </row>
    <row r="21" spans="1:9" x14ac:dyDescent="0.2">
      <c r="A21" s="52" t="s">
        <v>18</v>
      </c>
      <c r="B21" s="486" t="s">
        <v>247</v>
      </c>
      <c r="C21" s="28"/>
      <c r="D21" s="28"/>
      <c r="E21" s="29">
        <f t="shared" si="3"/>
        <v>0</v>
      </c>
      <c r="F21" s="28"/>
      <c r="G21" s="29">
        <f t="shared" si="4"/>
        <v>0</v>
      </c>
      <c r="H21" s="28"/>
      <c r="I21" s="30">
        <f t="shared" si="5"/>
        <v>0</v>
      </c>
    </row>
    <row r="22" spans="1:9" x14ac:dyDescent="0.2">
      <c r="A22" s="52" t="s">
        <v>19</v>
      </c>
      <c r="B22" s="486" t="s">
        <v>247</v>
      </c>
      <c r="C22" s="28"/>
      <c r="D22" s="28"/>
      <c r="E22" s="29">
        <f t="shared" si="3"/>
        <v>0</v>
      </c>
      <c r="F22" s="28"/>
      <c r="G22" s="29">
        <f t="shared" si="4"/>
        <v>0</v>
      </c>
      <c r="H22" s="28"/>
      <c r="I22" s="30">
        <f t="shared" si="5"/>
        <v>0</v>
      </c>
    </row>
    <row r="23" spans="1:9" x14ac:dyDescent="0.2">
      <c r="A23" s="52" t="s">
        <v>20</v>
      </c>
      <c r="B23" s="486" t="s">
        <v>247</v>
      </c>
      <c r="C23" s="28"/>
      <c r="D23" s="28"/>
      <c r="E23" s="29">
        <f t="shared" si="3"/>
        <v>0</v>
      </c>
      <c r="F23" s="28"/>
      <c r="G23" s="29">
        <f t="shared" si="4"/>
        <v>0</v>
      </c>
      <c r="H23" s="28"/>
      <c r="I23" s="30">
        <f t="shared" si="5"/>
        <v>0</v>
      </c>
    </row>
    <row r="24" spans="1:9" x14ac:dyDescent="0.2">
      <c r="A24" s="52" t="s">
        <v>22</v>
      </c>
      <c r="B24" s="486" t="s">
        <v>247</v>
      </c>
      <c r="C24" s="28"/>
      <c r="D24" s="28"/>
      <c r="E24" s="29">
        <f t="shared" si="3"/>
        <v>0</v>
      </c>
      <c r="F24" s="28"/>
      <c r="G24" s="29">
        <f t="shared" si="4"/>
        <v>0</v>
      </c>
      <c r="H24" s="28"/>
      <c r="I24" s="30">
        <f t="shared" si="5"/>
        <v>0</v>
      </c>
    </row>
    <row r="25" spans="1:9" x14ac:dyDescent="0.2">
      <c r="A25" s="52" t="s">
        <v>21</v>
      </c>
      <c r="B25" s="486" t="s">
        <v>247</v>
      </c>
      <c r="C25" s="28"/>
      <c r="D25" s="28"/>
      <c r="E25" s="29">
        <f t="shared" si="3"/>
        <v>0</v>
      </c>
      <c r="F25" s="28"/>
      <c r="G25" s="29">
        <f t="shared" si="4"/>
        <v>0</v>
      </c>
      <c r="H25" s="28"/>
      <c r="I25" s="30">
        <f t="shared" si="5"/>
        <v>0</v>
      </c>
    </row>
    <row r="26" spans="1:9" x14ac:dyDescent="0.2">
      <c r="A26" s="52" t="s">
        <v>23</v>
      </c>
      <c r="B26" s="141" t="s">
        <v>251</v>
      </c>
      <c r="C26" s="34">
        <f t="shared" ref="C26:I26" si="6">SUM(C14:C25)</f>
        <v>0</v>
      </c>
      <c r="D26" s="34">
        <f t="shared" si="6"/>
        <v>0</v>
      </c>
      <c r="E26" s="34">
        <f t="shared" si="6"/>
        <v>0</v>
      </c>
      <c r="F26" s="34">
        <f t="shared" si="6"/>
        <v>0</v>
      </c>
      <c r="G26" s="34">
        <f t="shared" si="6"/>
        <v>0</v>
      </c>
      <c r="H26" s="34">
        <f t="shared" si="6"/>
        <v>0</v>
      </c>
      <c r="I26" s="35">
        <f t="shared" si="6"/>
        <v>0</v>
      </c>
    </row>
    <row r="27" spans="1:9" ht="15.75" x14ac:dyDescent="0.25">
      <c r="A27" s="541"/>
      <c r="B27" s="153" t="s">
        <v>243</v>
      </c>
      <c r="C27" s="36"/>
      <c r="D27" s="36"/>
      <c r="E27" s="36"/>
      <c r="F27" s="36"/>
      <c r="G27" s="36"/>
      <c r="H27" s="36"/>
      <c r="I27" s="37"/>
    </row>
    <row r="28" spans="1:9" x14ac:dyDescent="0.2">
      <c r="A28" s="541" t="s">
        <v>24</v>
      </c>
      <c r="B28" s="93" t="s">
        <v>42</v>
      </c>
      <c r="C28" s="28"/>
      <c r="D28" s="28"/>
      <c r="E28" s="29">
        <f t="shared" ref="E28:E37" si="7">C28+D28</f>
        <v>0</v>
      </c>
      <c r="F28" s="28"/>
      <c r="G28" s="29">
        <f t="shared" ref="G28:G37" si="8">E28+F28</f>
        <v>0</v>
      </c>
      <c r="H28" s="28"/>
      <c r="I28" s="30">
        <f t="shared" ref="I28:I37" si="9">G28+H28</f>
        <v>0</v>
      </c>
    </row>
    <row r="29" spans="1:9" x14ac:dyDescent="0.2">
      <c r="A29" s="541" t="s">
        <v>25</v>
      </c>
      <c r="B29" s="93" t="s">
        <v>43</v>
      </c>
      <c r="C29" s="28"/>
      <c r="D29" s="28"/>
      <c r="E29" s="29">
        <f t="shared" si="7"/>
        <v>0</v>
      </c>
      <c r="F29" s="28"/>
      <c r="G29" s="29">
        <f t="shared" si="8"/>
        <v>0</v>
      </c>
      <c r="H29" s="28"/>
      <c r="I29" s="30">
        <f t="shared" si="9"/>
        <v>0</v>
      </c>
    </row>
    <row r="30" spans="1:9" x14ac:dyDescent="0.2">
      <c r="A30" s="541" t="s">
        <v>26</v>
      </c>
      <c r="B30" s="93" t="s">
        <v>45</v>
      </c>
      <c r="C30" s="28"/>
      <c r="D30" s="28"/>
      <c r="E30" s="29">
        <f t="shared" si="7"/>
        <v>0</v>
      </c>
      <c r="F30" s="28"/>
      <c r="G30" s="29">
        <f t="shared" si="8"/>
        <v>0</v>
      </c>
      <c r="H30" s="28"/>
      <c r="I30" s="30">
        <f t="shared" si="9"/>
        <v>0</v>
      </c>
    </row>
    <row r="31" spans="1:9" x14ac:dyDescent="0.2">
      <c r="A31" s="541" t="s">
        <v>385</v>
      </c>
      <c r="B31" s="95" t="s">
        <v>110</v>
      </c>
      <c r="C31" s="28"/>
      <c r="D31" s="28"/>
      <c r="E31" s="29">
        <f t="shared" si="7"/>
        <v>0</v>
      </c>
      <c r="F31" s="28"/>
      <c r="G31" s="29">
        <f t="shared" si="8"/>
        <v>0</v>
      </c>
      <c r="H31" s="28"/>
      <c r="I31" s="30">
        <f t="shared" si="9"/>
        <v>0</v>
      </c>
    </row>
    <row r="32" spans="1:9" x14ac:dyDescent="0.2">
      <c r="A32" s="541" t="s">
        <v>28</v>
      </c>
      <c r="B32" s="95" t="s">
        <v>121</v>
      </c>
      <c r="C32" s="28"/>
      <c r="D32" s="28"/>
      <c r="E32" s="29">
        <f t="shared" si="7"/>
        <v>0</v>
      </c>
      <c r="F32" s="28"/>
      <c r="G32" s="29">
        <f t="shared" si="8"/>
        <v>0</v>
      </c>
      <c r="H32" s="28"/>
      <c r="I32" s="30">
        <f t="shared" si="9"/>
        <v>0</v>
      </c>
    </row>
    <row r="33" spans="1:9" x14ac:dyDescent="0.2">
      <c r="A33" s="541" t="s">
        <v>386</v>
      </c>
      <c r="B33" s="556" t="s">
        <v>46</v>
      </c>
      <c r="C33" s="28"/>
      <c r="D33" s="28"/>
      <c r="E33" s="29">
        <f t="shared" si="7"/>
        <v>0</v>
      </c>
      <c r="F33" s="28"/>
      <c r="G33" s="29">
        <f t="shared" si="8"/>
        <v>0</v>
      </c>
      <c r="H33" s="28"/>
      <c r="I33" s="30">
        <f t="shared" si="9"/>
        <v>0</v>
      </c>
    </row>
    <row r="34" spans="1:9" x14ac:dyDescent="0.2">
      <c r="A34" s="541" t="s">
        <v>30</v>
      </c>
      <c r="B34" s="92" t="s">
        <v>246</v>
      </c>
      <c r="C34" s="28"/>
      <c r="D34" s="28"/>
      <c r="E34" s="29">
        <f t="shared" si="7"/>
        <v>0</v>
      </c>
      <c r="F34" s="28"/>
      <c r="G34" s="29">
        <f t="shared" si="8"/>
        <v>0</v>
      </c>
      <c r="H34" s="28"/>
      <c r="I34" s="30">
        <f t="shared" si="9"/>
        <v>0</v>
      </c>
    </row>
    <row r="35" spans="1:9" x14ac:dyDescent="0.2">
      <c r="A35" s="541" t="s">
        <v>31</v>
      </c>
      <c r="B35" s="486" t="s">
        <v>247</v>
      </c>
      <c r="C35" s="28"/>
      <c r="D35" s="28"/>
      <c r="E35" s="29">
        <f t="shared" si="7"/>
        <v>0</v>
      </c>
      <c r="F35" s="28"/>
      <c r="G35" s="29">
        <f t="shared" si="8"/>
        <v>0</v>
      </c>
      <c r="H35" s="28"/>
      <c r="I35" s="30">
        <f t="shared" si="9"/>
        <v>0</v>
      </c>
    </row>
    <row r="36" spans="1:9" x14ac:dyDescent="0.2">
      <c r="A36" s="541" t="s">
        <v>387</v>
      </c>
      <c r="B36" s="486" t="s">
        <v>247</v>
      </c>
      <c r="C36" s="28"/>
      <c r="D36" s="28"/>
      <c r="E36" s="29">
        <f t="shared" si="7"/>
        <v>0</v>
      </c>
      <c r="F36" s="28"/>
      <c r="G36" s="29">
        <f t="shared" si="8"/>
        <v>0</v>
      </c>
      <c r="H36" s="28"/>
      <c r="I36" s="30">
        <f t="shared" si="9"/>
        <v>0</v>
      </c>
    </row>
    <row r="37" spans="1:9" x14ac:dyDescent="0.2">
      <c r="A37" s="541" t="s">
        <v>33</v>
      </c>
      <c r="B37" s="486" t="s">
        <v>247</v>
      </c>
      <c r="C37" s="28"/>
      <c r="D37" s="28"/>
      <c r="E37" s="29">
        <f t="shared" si="7"/>
        <v>0</v>
      </c>
      <c r="F37" s="28"/>
      <c r="G37" s="29">
        <f t="shared" si="8"/>
        <v>0</v>
      </c>
      <c r="H37" s="28"/>
      <c r="I37" s="30">
        <f t="shared" si="9"/>
        <v>0</v>
      </c>
    </row>
    <row r="38" spans="1:9" x14ac:dyDescent="0.2">
      <c r="A38" s="541" t="s">
        <v>34</v>
      </c>
      <c r="B38" s="486" t="s">
        <v>247</v>
      </c>
      <c r="C38" s="28"/>
      <c r="D38" s="28"/>
      <c r="E38" s="29">
        <f>C38+D38</f>
        <v>0</v>
      </c>
      <c r="F38" s="28"/>
      <c r="G38" s="29">
        <f>E38+F38</f>
        <v>0</v>
      </c>
      <c r="H38" s="28"/>
      <c r="I38" s="30">
        <f>G38+H38</f>
        <v>0</v>
      </c>
    </row>
    <row r="39" spans="1:9" x14ac:dyDescent="0.2">
      <c r="A39" s="554" t="s">
        <v>35</v>
      </c>
      <c r="B39" s="486" t="s">
        <v>247</v>
      </c>
      <c r="C39" s="28"/>
      <c r="D39" s="28"/>
      <c r="E39" s="29">
        <f>C39+D39</f>
        <v>0</v>
      </c>
      <c r="F39" s="28"/>
      <c r="G39" s="29">
        <f>E39+F39</f>
        <v>0</v>
      </c>
      <c r="H39" s="28"/>
      <c r="I39" s="30">
        <f>G39+H39</f>
        <v>0</v>
      </c>
    </row>
    <row r="40" spans="1:9" x14ac:dyDescent="0.2">
      <c r="A40" s="554" t="s">
        <v>36</v>
      </c>
      <c r="B40" s="486" t="s">
        <v>247</v>
      </c>
      <c r="C40" s="28"/>
      <c r="D40" s="28"/>
      <c r="E40" s="29">
        <f>C40+D40</f>
        <v>0</v>
      </c>
      <c r="F40" s="28"/>
      <c r="G40" s="29">
        <f>E40+F40</f>
        <v>0</v>
      </c>
      <c r="H40" s="28"/>
      <c r="I40" s="30">
        <f>G40+H40</f>
        <v>0</v>
      </c>
    </row>
    <row r="41" spans="1:9" x14ac:dyDescent="0.2">
      <c r="A41" s="554" t="s">
        <v>37</v>
      </c>
      <c r="B41" s="486" t="s">
        <v>247</v>
      </c>
      <c r="C41" s="28"/>
      <c r="D41" s="28"/>
      <c r="E41" s="29">
        <f>C41+D41</f>
        <v>0</v>
      </c>
      <c r="F41" s="28"/>
      <c r="G41" s="29">
        <f>E41+F41</f>
        <v>0</v>
      </c>
      <c r="H41" s="28"/>
      <c r="I41" s="30">
        <f>G41+H41</f>
        <v>0</v>
      </c>
    </row>
    <row r="42" spans="1:9" x14ac:dyDescent="0.2">
      <c r="A42" s="554" t="s">
        <v>38</v>
      </c>
      <c r="B42" s="141" t="s">
        <v>389</v>
      </c>
      <c r="C42" s="34">
        <f>SUM(C28:C41)</f>
        <v>0</v>
      </c>
      <c r="D42" s="34">
        <f t="shared" ref="D42:I42" si="10">SUM(D28:D41)</f>
        <v>0</v>
      </c>
      <c r="E42" s="34">
        <f t="shared" si="10"/>
        <v>0</v>
      </c>
      <c r="F42" s="34">
        <f t="shared" si="10"/>
        <v>0</v>
      </c>
      <c r="G42" s="34">
        <f t="shared" si="10"/>
        <v>0</v>
      </c>
      <c r="H42" s="34">
        <f t="shared" si="10"/>
        <v>0</v>
      </c>
      <c r="I42" s="34">
        <f t="shared" si="10"/>
        <v>0</v>
      </c>
    </row>
    <row r="43" spans="1:9" x14ac:dyDescent="0.2">
      <c r="A43" s="52"/>
      <c r="B43" s="96"/>
      <c r="C43" s="36"/>
      <c r="D43" s="36"/>
      <c r="E43" s="36"/>
      <c r="F43" s="36"/>
      <c r="G43" s="36"/>
      <c r="H43" s="36"/>
      <c r="I43" s="37"/>
    </row>
    <row r="44" spans="1:9" x14ac:dyDescent="0.2">
      <c r="A44" s="52" t="s">
        <v>39</v>
      </c>
      <c r="B44" s="94" t="s">
        <v>157</v>
      </c>
      <c r="C44" s="34">
        <f>+C42+C26</f>
        <v>0</v>
      </c>
      <c r="D44" s="34">
        <f t="shared" ref="D44:I44" si="11">+D42+D26</f>
        <v>0</v>
      </c>
      <c r="E44" s="34">
        <f t="shared" si="11"/>
        <v>0</v>
      </c>
      <c r="F44" s="34">
        <f t="shared" si="11"/>
        <v>0</v>
      </c>
      <c r="G44" s="34">
        <f t="shared" si="11"/>
        <v>0</v>
      </c>
      <c r="H44" s="34">
        <f t="shared" si="11"/>
        <v>0</v>
      </c>
      <c r="I44" s="34">
        <f t="shared" si="11"/>
        <v>0</v>
      </c>
    </row>
    <row r="45" spans="1:9" ht="13.5" thickBot="1" x14ac:dyDescent="0.25">
      <c r="A45" s="10"/>
      <c r="B45" s="555" t="s">
        <v>388</v>
      </c>
      <c r="C45" s="13"/>
      <c r="D45" s="13"/>
      <c r="E45" s="13"/>
      <c r="F45" s="13"/>
      <c r="G45" s="13"/>
      <c r="H45" s="13"/>
      <c r="I45" s="14"/>
    </row>
    <row r="46" spans="1:9" ht="13.5" thickTop="1" x14ac:dyDescent="0.2">
      <c r="A46" s="7"/>
      <c r="B46" s="79"/>
    </row>
    <row r="47" spans="1:9" ht="12.75" customHeight="1" x14ac:dyDescent="0.2">
      <c r="A47" s="7"/>
    </row>
    <row r="48" spans="1:9" x14ac:dyDescent="0.2">
      <c r="A48" s="7"/>
    </row>
    <row r="49" spans="1:3" x14ac:dyDescent="0.2">
      <c r="A49" s="23"/>
    </row>
    <row r="50" spans="1:3" x14ac:dyDescent="0.2">
      <c r="A50" s="7"/>
    </row>
    <row r="51" spans="1:3" x14ac:dyDescent="0.2">
      <c r="A51" s="7"/>
    </row>
    <row r="52" spans="1:3" x14ac:dyDescent="0.2">
      <c r="A52" s="7"/>
    </row>
    <row r="53" spans="1:3" x14ac:dyDescent="0.2">
      <c r="A53" s="7"/>
    </row>
    <row r="54" spans="1:3" x14ac:dyDescent="0.2">
      <c r="A54" s="579"/>
      <c r="B54" s="579"/>
      <c r="C54" s="579"/>
    </row>
  </sheetData>
  <sheetProtection password="EEFA" sheet="1" objects="1" scenarios="1" selectLockedCells="1"/>
  <mergeCells count="5">
    <mergeCell ref="A54:C54"/>
    <mergeCell ref="A1:I3"/>
    <mergeCell ref="G4:I4"/>
    <mergeCell ref="G5:I5"/>
    <mergeCell ref="G6:I7"/>
  </mergeCells>
  <phoneticPr fontId="5" type="noConversion"/>
  <printOptions horizontalCentered="1"/>
  <pageMargins left="0" right="0" top="0.5" bottom="0.75" header="0.5" footer="0.5"/>
  <pageSetup scale="80" orientation="landscape" r:id="rId1"/>
  <headerFooter alignWithMargins="0">
    <oddHeader>&amp;L&amp;6State of California - Health and Human Services Agency&amp;R&amp;6Department of Health Care Services</oddHeader>
    <oddFooter>&amp;L&amp;"Arial,Bold"&amp;8DHCS 3090 (12/15)</oddFooter>
  </headerFooter>
  <ignoredErrors>
    <ignoredError sqref="A14:A26 A43:A44" numberStoredAsText="1"/>
    <ignoredError sqref="E26 G26"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4"/>
  <sheetViews>
    <sheetView showGridLines="0" topLeftCell="A10" zoomScaleNormal="100" workbookViewId="0">
      <selection activeCell="H44" sqref="H44"/>
    </sheetView>
  </sheetViews>
  <sheetFormatPr defaultRowHeight="12.75" x14ac:dyDescent="0.2"/>
  <cols>
    <col min="1" max="1" width="3.28515625" style="6" customWidth="1"/>
    <col min="2" max="2" width="51.42578125" customWidth="1"/>
    <col min="3" max="7" width="16" customWidth="1"/>
    <col min="8" max="8" width="16" bestFit="1" customWidth="1"/>
    <col min="9" max="9" width="16" customWidth="1"/>
  </cols>
  <sheetData>
    <row r="1" spans="1:9" x14ac:dyDescent="0.2">
      <c r="A1" s="580" t="s">
        <v>264</v>
      </c>
      <c r="B1" s="580"/>
      <c r="C1" s="580"/>
      <c r="D1" s="580"/>
      <c r="E1" s="580"/>
      <c r="F1" s="580"/>
      <c r="G1" s="580"/>
      <c r="H1" s="580"/>
      <c r="I1" s="580"/>
    </row>
    <row r="2" spans="1:9" x14ac:dyDescent="0.2">
      <c r="A2" s="580"/>
      <c r="B2" s="580"/>
      <c r="C2" s="580"/>
      <c r="D2" s="580"/>
      <c r="E2" s="580"/>
      <c r="F2" s="580"/>
      <c r="G2" s="580"/>
      <c r="H2" s="580"/>
      <c r="I2" s="580"/>
    </row>
    <row r="3" spans="1:9" ht="21" customHeight="1" thickBot="1" x14ac:dyDescent="0.25">
      <c r="A3" s="581"/>
      <c r="B3" s="581"/>
      <c r="C3" s="581"/>
      <c r="D3" s="581"/>
      <c r="E3" s="581"/>
      <c r="F3" s="581"/>
      <c r="G3" s="581"/>
      <c r="H3" s="581"/>
      <c r="I3" s="581"/>
    </row>
    <row r="4" spans="1:9" ht="13.5" thickTop="1" x14ac:dyDescent="0.2">
      <c r="A4" s="132" t="s">
        <v>149</v>
      </c>
      <c r="B4" s="133"/>
      <c r="C4" s="213" t="s">
        <v>98</v>
      </c>
      <c r="D4" s="137"/>
      <c r="E4" s="137"/>
      <c r="F4" s="138"/>
      <c r="G4" s="582" t="s">
        <v>141</v>
      </c>
      <c r="H4" s="583"/>
      <c r="I4" s="583"/>
    </row>
    <row r="5" spans="1:9" x14ac:dyDescent="0.2">
      <c r="A5" s="224"/>
      <c r="B5" s="224">
        <f>+'Worksheet 1 Pg 1'!B5</f>
        <v>0</v>
      </c>
      <c r="C5" s="214"/>
      <c r="D5" s="139"/>
      <c r="E5" s="139"/>
      <c r="F5" s="140"/>
      <c r="G5" s="584" t="s">
        <v>90</v>
      </c>
      <c r="H5" s="585"/>
      <c r="I5" s="585"/>
    </row>
    <row r="6" spans="1:9" x14ac:dyDescent="0.2">
      <c r="A6" s="209" t="s">
        <v>150</v>
      </c>
      <c r="B6" s="209"/>
      <c r="C6" s="134" t="s">
        <v>279</v>
      </c>
      <c r="D6" s="135"/>
      <c r="E6" s="135" t="s">
        <v>280</v>
      </c>
      <c r="F6" s="136"/>
      <c r="G6" s="586"/>
      <c r="H6" s="587"/>
      <c r="I6" s="587"/>
    </row>
    <row r="7" spans="1:9" ht="13.5" thickBot="1" x14ac:dyDescent="0.25">
      <c r="A7" s="240"/>
      <c r="B7" s="240">
        <f>+'Worksheet 1 Pg 1'!B7</f>
        <v>0</v>
      </c>
      <c r="C7" s="251"/>
      <c r="D7" s="474">
        <f>+'Worksheet 1 Pg 1'!D7</f>
        <v>0</v>
      </c>
      <c r="E7" s="244"/>
      <c r="F7" s="474">
        <f>+'Worksheet 1 Pg 1'!F7</f>
        <v>0</v>
      </c>
      <c r="G7" s="588"/>
      <c r="H7" s="589"/>
      <c r="I7" s="589"/>
    </row>
    <row r="8" spans="1:9" ht="12.2" customHeight="1" x14ac:dyDescent="0.2">
      <c r="A8" s="100"/>
      <c r="B8" s="100"/>
      <c r="C8" s="487"/>
      <c r="D8" s="488"/>
      <c r="E8" s="488"/>
      <c r="F8" s="278" t="s">
        <v>409</v>
      </c>
      <c r="G8" s="60"/>
      <c r="H8" s="254" t="s">
        <v>296</v>
      </c>
      <c r="I8" s="211"/>
    </row>
    <row r="9" spans="1:9" ht="12.2" customHeight="1" x14ac:dyDescent="0.2">
      <c r="A9" s="100"/>
      <c r="B9" s="100"/>
      <c r="C9" s="487"/>
      <c r="D9" s="489"/>
      <c r="E9" s="489"/>
      <c r="F9" s="279" t="s">
        <v>293</v>
      </c>
      <c r="G9" s="255"/>
      <c r="H9" s="255" t="s">
        <v>297</v>
      </c>
      <c r="I9" s="211"/>
    </row>
    <row r="10" spans="1:9" ht="12.2" customHeight="1" x14ac:dyDescent="0.2">
      <c r="A10" s="100"/>
      <c r="B10" s="100"/>
      <c r="C10" s="487"/>
      <c r="D10" s="489"/>
      <c r="E10" s="490" t="s">
        <v>291</v>
      </c>
      <c r="F10" s="481" t="s">
        <v>410</v>
      </c>
      <c r="G10" s="255" t="s">
        <v>294</v>
      </c>
      <c r="H10" s="256" t="s">
        <v>298</v>
      </c>
      <c r="I10" s="252" t="s">
        <v>300</v>
      </c>
    </row>
    <row r="11" spans="1:9" ht="12.2" customHeight="1" x14ac:dyDescent="0.2">
      <c r="A11" s="211"/>
      <c r="B11" s="211" t="s">
        <v>10</v>
      </c>
      <c r="C11" s="491" t="s">
        <v>8</v>
      </c>
      <c r="D11" s="492" t="s">
        <v>9</v>
      </c>
      <c r="E11" s="493" t="s">
        <v>292</v>
      </c>
      <c r="F11" s="61" t="s">
        <v>411</v>
      </c>
      <c r="G11" s="210" t="s">
        <v>295</v>
      </c>
      <c r="H11" s="212" t="s">
        <v>299</v>
      </c>
      <c r="I11" s="212" t="s">
        <v>301</v>
      </c>
    </row>
    <row r="12" spans="1:9" ht="13.5" thickBot="1" x14ac:dyDescent="0.25">
      <c r="A12" s="208"/>
      <c r="B12" s="208"/>
      <c r="C12" s="5">
        <v>1</v>
      </c>
      <c r="D12" s="5">
        <v>2</v>
      </c>
      <c r="E12" s="5">
        <v>3</v>
      </c>
      <c r="F12" s="5">
        <v>4</v>
      </c>
      <c r="G12" s="5">
        <v>5</v>
      </c>
      <c r="H12" s="5">
        <v>6</v>
      </c>
      <c r="I12" s="5">
        <v>7</v>
      </c>
    </row>
    <row r="13" spans="1:9" ht="15.75" x14ac:dyDescent="0.25">
      <c r="A13" s="15"/>
      <c r="B13" s="152" t="s">
        <v>135</v>
      </c>
      <c r="C13" s="11"/>
      <c r="D13" s="11"/>
      <c r="E13" s="11"/>
      <c r="F13" s="11"/>
      <c r="G13" s="11"/>
      <c r="H13" s="11"/>
      <c r="I13" s="12"/>
    </row>
    <row r="14" spans="1:9" x14ac:dyDescent="0.2">
      <c r="A14" s="51" t="s">
        <v>62</v>
      </c>
      <c r="B14" s="91" t="s">
        <v>47</v>
      </c>
      <c r="C14" s="28"/>
      <c r="D14" s="28"/>
      <c r="E14" s="29">
        <f t="shared" ref="E14:E25" si="0">C14+D14</f>
        <v>0</v>
      </c>
      <c r="F14" s="28"/>
      <c r="G14" s="29">
        <f t="shared" ref="G14:G25" si="1">E14+F14</f>
        <v>0</v>
      </c>
      <c r="H14" s="28"/>
      <c r="I14" s="30">
        <f t="shared" ref="I14:I25" si="2">G14+H14</f>
        <v>0</v>
      </c>
    </row>
    <row r="15" spans="1:9" x14ac:dyDescent="0.2">
      <c r="A15" s="52" t="s">
        <v>63</v>
      </c>
      <c r="B15" s="93" t="s">
        <v>48</v>
      </c>
      <c r="C15" s="28"/>
      <c r="D15" s="28"/>
      <c r="E15" s="29">
        <f t="shared" si="0"/>
        <v>0</v>
      </c>
      <c r="F15" s="28"/>
      <c r="G15" s="29">
        <f t="shared" si="1"/>
        <v>0</v>
      </c>
      <c r="H15" s="28"/>
      <c r="I15" s="30">
        <f t="shared" si="2"/>
        <v>0</v>
      </c>
    </row>
    <row r="16" spans="1:9" x14ac:dyDescent="0.2">
      <c r="A16" s="52" t="s">
        <v>64</v>
      </c>
      <c r="B16" s="93" t="s">
        <v>49</v>
      </c>
      <c r="C16" s="28"/>
      <c r="D16" s="28"/>
      <c r="E16" s="29">
        <f t="shared" si="0"/>
        <v>0</v>
      </c>
      <c r="F16" s="28"/>
      <c r="G16" s="29">
        <f t="shared" si="1"/>
        <v>0</v>
      </c>
      <c r="H16" s="28"/>
      <c r="I16" s="30">
        <f t="shared" si="2"/>
        <v>0</v>
      </c>
    </row>
    <row r="17" spans="1:9" x14ac:dyDescent="0.2">
      <c r="A17" s="52" t="s">
        <v>65</v>
      </c>
      <c r="B17" s="93" t="s">
        <v>50</v>
      </c>
      <c r="C17" s="28"/>
      <c r="D17" s="28"/>
      <c r="E17" s="29">
        <f t="shared" si="0"/>
        <v>0</v>
      </c>
      <c r="F17" s="28"/>
      <c r="G17" s="29">
        <f t="shared" si="1"/>
        <v>0</v>
      </c>
      <c r="H17" s="28"/>
      <c r="I17" s="30">
        <f t="shared" si="2"/>
        <v>0</v>
      </c>
    </row>
    <row r="18" spans="1:9" x14ac:dyDescent="0.2">
      <c r="A18" s="52" t="s">
        <v>66</v>
      </c>
      <c r="B18" s="93" t="s">
        <v>51</v>
      </c>
      <c r="C18" s="28"/>
      <c r="D18" s="28"/>
      <c r="E18" s="29">
        <f t="shared" si="0"/>
        <v>0</v>
      </c>
      <c r="F18" s="28"/>
      <c r="G18" s="29">
        <f t="shared" si="1"/>
        <v>0</v>
      </c>
      <c r="H18" s="28"/>
      <c r="I18" s="30">
        <f t="shared" si="2"/>
        <v>0</v>
      </c>
    </row>
    <row r="19" spans="1:9" x14ac:dyDescent="0.2">
      <c r="A19" s="52" t="s">
        <v>67</v>
      </c>
      <c r="B19" s="93" t="s">
        <v>52</v>
      </c>
      <c r="C19" s="28"/>
      <c r="D19" s="28"/>
      <c r="E19" s="29">
        <f t="shared" si="0"/>
        <v>0</v>
      </c>
      <c r="F19" s="28"/>
      <c r="G19" s="29">
        <f t="shared" si="1"/>
        <v>0</v>
      </c>
      <c r="H19" s="28"/>
      <c r="I19" s="30">
        <f t="shared" si="2"/>
        <v>0</v>
      </c>
    </row>
    <row r="20" spans="1:9" x14ac:dyDescent="0.2">
      <c r="A20" s="52" t="s">
        <v>68</v>
      </c>
      <c r="B20" s="93" t="s">
        <v>53</v>
      </c>
      <c r="C20" s="28"/>
      <c r="D20" s="28"/>
      <c r="E20" s="29">
        <f t="shared" si="0"/>
        <v>0</v>
      </c>
      <c r="F20" s="28"/>
      <c r="G20" s="29">
        <f t="shared" si="1"/>
        <v>0</v>
      </c>
      <c r="H20" s="28"/>
      <c r="I20" s="30">
        <f t="shared" si="2"/>
        <v>0</v>
      </c>
    </row>
    <row r="21" spans="1:9" x14ac:dyDescent="0.2">
      <c r="A21" s="52" t="s">
        <v>69</v>
      </c>
      <c r="B21" s="93" t="s">
        <v>54</v>
      </c>
      <c r="C21" s="28"/>
      <c r="D21" s="28"/>
      <c r="E21" s="29">
        <f t="shared" si="0"/>
        <v>0</v>
      </c>
      <c r="F21" s="28"/>
      <c r="G21" s="29">
        <f t="shared" si="1"/>
        <v>0</v>
      </c>
      <c r="H21" s="28"/>
      <c r="I21" s="30">
        <f t="shared" si="2"/>
        <v>0</v>
      </c>
    </row>
    <row r="22" spans="1:9" x14ac:dyDescent="0.2">
      <c r="A22" s="52" t="s">
        <v>70</v>
      </c>
      <c r="B22" s="92" t="s">
        <v>211</v>
      </c>
      <c r="C22" s="28"/>
      <c r="D22" s="28"/>
      <c r="E22" s="29">
        <f t="shared" si="0"/>
        <v>0</v>
      </c>
      <c r="F22" s="28"/>
      <c r="G22" s="29">
        <f t="shared" si="1"/>
        <v>0</v>
      </c>
      <c r="H22" s="28"/>
      <c r="I22" s="30">
        <f t="shared" si="2"/>
        <v>0</v>
      </c>
    </row>
    <row r="23" spans="1:9" x14ac:dyDescent="0.2">
      <c r="A23" s="52" t="s">
        <v>71</v>
      </c>
      <c r="B23" s="92" t="s">
        <v>244</v>
      </c>
      <c r="C23" s="28"/>
      <c r="D23" s="28"/>
      <c r="E23" s="29">
        <f t="shared" si="0"/>
        <v>0</v>
      </c>
      <c r="F23" s="28"/>
      <c r="G23" s="29">
        <f t="shared" si="1"/>
        <v>0</v>
      </c>
      <c r="H23" s="28"/>
      <c r="I23" s="30">
        <f t="shared" si="2"/>
        <v>0</v>
      </c>
    </row>
    <row r="24" spans="1:9" x14ac:dyDescent="0.2">
      <c r="A24" s="52" t="s">
        <v>72</v>
      </c>
      <c r="B24" s="486" t="s">
        <v>248</v>
      </c>
      <c r="C24" s="28"/>
      <c r="D24" s="28"/>
      <c r="E24" s="29">
        <f>C24+D24</f>
        <v>0</v>
      </c>
      <c r="F24" s="28"/>
      <c r="G24" s="29">
        <f>E24+F24</f>
        <v>0</v>
      </c>
      <c r="H24" s="28"/>
      <c r="I24" s="30">
        <f>G24+H24</f>
        <v>0</v>
      </c>
    </row>
    <row r="25" spans="1:9" x14ac:dyDescent="0.2">
      <c r="A25" s="52" t="s">
        <v>73</v>
      </c>
      <c r="B25" s="486" t="s">
        <v>248</v>
      </c>
      <c r="C25" s="28"/>
      <c r="D25" s="28"/>
      <c r="E25" s="29">
        <f t="shared" si="0"/>
        <v>0</v>
      </c>
      <c r="F25" s="28"/>
      <c r="G25" s="29">
        <f t="shared" si="1"/>
        <v>0</v>
      </c>
      <c r="H25" s="28"/>
      <c r="I25" s="30">
        <f t="shared" si="2"/>
        <v>0</v>
      </c>
    </row>
    <row r="26" spans="1:9" x14ac:dyDescent="0.2">
      <c r="A26" s="52" t="s">
        <v>74</v>
      </c>
      <c r="B26" s="141" t="s">
        <v>392</v>
      </c>
      <c r="C26" s="34">
        <f t="shared" ref="C26:I26" si="3">SUM(C14:C25)</f>
        <v>0</v>
      </c>
      <c r="D26" s="34">
        <f t="shared" si="3"/>
        <v>0</v>
      </c>
      <c r="E26" s="34">
        <f t="shared" si="3"/>
        <v>0</v>
      </c>
      <c r="F26" s="34">
        <f t="shared" si="3"/>
        <v>0</v>
      </c>
      <c r="G26" s="34">
        <f t="shared" si="3"/>
        <v>0</v>
      </c>
      <c r="H26" s="34">
        <f t="shared" si="3"/>
        <v>0</v>
      </c>
      <c r="I26" s="35">
        <f t="shared" si="3"/>
        <v>0</v>
      </c>
    </row>
    <row r="27" spans="1:9" ht="15.75" x14ac:dyDescent="0.25">
      <c r="A27" s="52"/>
      <c r="B27" s="153" t="s">
        <v>156</v>
      </c>
      <c r="C27" s="36"/>
      <c r="D27" s="36"/>
      <c r="E27" s="36"/>
      <c r="F27" s="36"/>
      <c r="G27" s="36"/>
      <c r="H27" s="36"/>
      <c r="I27" s="37"/>
    </row>
    <row r="28" spans="1:9" x14ac:dyDescent="0.2">
      <c r="A28" s="52" t="s">
        <v>75</v>
      </c>
      <c r="B28" s="93" t="s">
        <v>55</v>
      </c>
      <c r="C28" s="28"/>
      <c r="D28" s="28"/>
      <c r="E28" s="29">
        <f t="shared" ref="E28:E37" si="4">C28+D28</f>
        <v>0</v>
      </c>
      <c r="F28" s="28"/>
      <c r="G28" s="29">
        <f t="shared" ref="G28:G37" si="5">E28+F28</f>
        <v>0</v>
      </c>
      <c r="H28" s="28"/>
      <c r="I28" s="30">
        <f t="shared" ref="I28:I37" si="6">G28+H28</f>
        <v>0</v>
      </c>
    </row>
    <row r="29" spans="1:9" x14ac:dyDescent="0.2">
      <c r="A29" s="52" t="s">
        <v>76</v>
      </c>
      <c r="B29" s="93" t="s">
        <v>56</v>
      </c>
      <c r="C29" s="28"/>
      <c r="D29" s="28"/>
      <c r="E29" s="29">
        <f t="shared" si="4"/>
        <v>0</v>
      </c>
      <c r="F29" s="28"/>
      <c r="G29" s="29">
        <f t="shared" si="5"/>
        <v>0</v>
      </c>
      <c r="H29" s="28"/>
      <c r="I29" s="30">
        <f t="shared" si="6"/>
        <v>0</v>
      </c>
    </row>
    <row r="30" spans="1:9" x14ac:dyDescent="0.2">
      <c r="A30" s="52" t="s">
        <v>77</v>
      </c>
      <c r="B30" s="93" t="s">
        <v>57</v>
      </c>
      <c r="C30" s="28"/>
      <c r="D30" s="28"/>
      <c r="E30" s="29">
        <f t="shared" si="4"/>
        <v>0</v>
      </c>
      <c r="F30" s="28"/>
      <c r="G30" s="29">
        <f t="shared" si="5"/>
        <v>0</v>
      </c>
      <c r="H30" s="28"/>
      <c r="I30" s="30">
        <f t="shared" si="6"/>
        <v>0</v>
      </c>
    </row>
    <row r="31" spans="1:9" x14ac:dyDescent="0.2">
      <c r="A31" s="52" t="s">
        <v>78</v>
      </c>
      <c r="B31" s="92" t="s">
        <v>58</v>
      </c>
      <c r="C31" s="28"/>
      <c r="D31" s="28"/>
      <c r="E31" s="29">
        <f t="shared" si="4"/>
        <v>0</v>
      </c>
      <c r="F31" s="28"/>
      <c r="G31" s="29">
        <f t="shared" si="5"/>
        <v>0</v>
      </c>
      <c r="H31" s="28"/>
      <c r="I31" s="30">
        <f t="shared" si="6"/>
        <v>0</v>
      </c>
    </row>
    <row r="32" spans="1:9" x14ac:dyDescent="0.2">
      <c r="A32" s="52" t="s">
        <v>79</v>
      </c>
      <c r="B32" s="93" t="s">
        <v>59</v>
      </c>
      <c r="C32" s="28"/>
      <c r="D32" s="28"/>
      <c r="E32" s="29">
        <f t="shared" si="4"/>
        <v>0</v>
      </c>
      <c r="F32" s="28"/>
      <c r="G32" s="29">
        <f t="shared" si="5"/>
        <v>0</v>
      </c>
      <c r="H32" s="28"/>
      <c r="I32" s="30">
        <f t="shared" si="6"/>
        <v>0</v>
      </c>
    </row>
    <row r="33" spans="1:10" x14ac:dyDescent="0.2">
      <c r="A33" s="52" t="s">
        <v>80</v>
      </c>
      <c r="B33" s="92" t="s">
        <v>213</v>
      </c>
      <c r="C33" s="28"/>
      <c r="D33" s="28"/>
      <c r="E33" s="29">
        <f t="shared" si="4"/>
        <v>0</v>
      </c>
      <c r="F33" s="28"/>
      <c r="G33" s="29">
        <f t="shared" si="5"/>
        <v>0</v>
      </c>
      <c r="H33" s="28"/>
      <c r="I33" s="30">
        <f t="shared" si="6"/>
        <v>0</v>
      </c>
    </row>
    <row r="34" spans="1:10" x14ac:dyDescent="0.2">
      <c r="A34" s="52" t="s">
        <v>81</v>
      </c>
      <c r="B34" s="93" t="s">
        <v>60</v>
      </c>
      <c r="C34" s="28"/>
      <c r="D34" s="28"/>
      <c r="E34" s="29">
        <f t="shared" si="4"/>
        <v>0</v>
      </c>
      <c r="F34" s="28"/>
      <c r="G34" s="29">
        <f t="shared" si="5"/>
        <v>0</v>
      </c>
      <c r="H34" s="28"/>
      <c r="I34" s="30">
        <f t="shared" si="6"/>
        <v>0</v>
      </c>
    </row>
    <row r="35" spans="1:10" x14ac:dyDescent="0.2">
      <c r="A35" s="52" t="s">
        <v>82</v>
      </c>
      <c r="B35" s="93" t="s">
        <v>61</v>
      </c>
      <c r="C35" s="28"/>
      <c r="D35" s="28"/>
      <c r="E35" s="29">
        <f t="shared" si="4"/>
        <v>0</v>
      </c>
      <c r="F35" s="28"/>
      <c r="G35" s="29">
        <f t="shared" si="5"/>
        <v>0</v>
      </c>
      <c r="H35" s="28"/>
      <c r="I35" s="30">
        <f t="shared" si="6"/>
        <v>0</v>
      </c>
    </row>
    <row r="36" spans="1:10" x14ac:dyDescent="0.2">
      <c r="A36" s="52" t="s">
        <v>83</v>
      </c>
      <c r="B36" s="92" t="s">
        <v>245</v>
      </c>
      <c r="C36" s="28"/>
      <c r="D36" s="28"/>
      <c r="E36" s="29">
        <f t="shared" si="4"/>
        <v>0</v>
      </c>
      <c r="F36" s="28"/>
      <c r="G36" s="29">
        <f t="shared" si="5"/>
        <v>0</v>
      </c>
      <c r="H36" s="28"/>
      <c r="I36" s="30">
        <f t="shared" si="6"/>
        <v>0</v>
      </c>
    </row>
    <row r="37" spans="1:10" x14ac:dyDescent="0.2">
      <c r="A37" s="52" t="s">
        <v>126</v>
      </c>
      <c r="B37" s="486" t="s">
        <v>248</v>
      </c>
      <c r="C37" s="28"/>
      <c r="D37" s="28"/>
      <c r="E37" s="29">
        <f t="shared" si="4"/>
        <v>0</v>
      </c>
      <c r="F37" s="28"/>
      <c r="G37" s="29">
        <f t="shared" si="5"/>
        <v>0</v>
      </c>
      <c r="H37" s="28"/>
      <c r="I37" s="30">
        <f t="shared" si="6"/>
        <v>0</v>
      </c>
    </row>
    <row r="38" spans="1:10" x14ac:dyDescent="0.2">
      <c r="A38" s="541" t="s">
        <v>84</v>
      </c>
      <c r="B38" s="486" t="s">
        <v>248</v>
      </c>
      <c r="C38" s="28"/>
      <c r="D38" s="28"/>
      <c r="E38" s="29">
        <f>C38+D38</f>
        <v>0</v>
      </c>
      <c r="F38" s="28"/>
      <c r="G38" s="29">
        <f>E38+F38</f>
        <v>0</v>
      </c>
      <c r="H38" s="28"/>
      <c r="I38" s="30">
        <f>G38+H38</f>
        <v>0</v>
      </c>
    </row>
    <row r="39" spans="1:10" x14ac:dyDescent="0.2">
      <c r="A39" s="541" t="s">
        <v>85</v>
      </c>
      <c r="B39" s="141" t="s">
        <v>393</v>
      </c>
      <c r="C39" s="34">
        <f t="shared" ref="C39:I39" si="7">SUM(C28:C38)</f>
        <v>0</v>
      </c>
      <c r="D39" s="34">
        <f t="shared" si="7"/>
        <v>0</v>
      </c>
      <c r="E39" s="34">
        <f t="shared" si="7"/>
        <v>0</v>
      </c>
      <c r="F39" s="34">
        <f t="shared" si="7"/>
        <v>0</v>
      </c>
      <c r="G39" s="34">
        <f t="shared" si="7"/>
        <v>0</v>
      </c>
      <c r="H39" s="34">
        <f t="shared" si="7"/>
        <v>0</v>
      </c>
      <c r="I39" s="34">
        <f t="shared" si="7"/>
        <v>0</v>
      </c>
    </row>
    <row r="40" spans="1:10" x14ac:dyDescent="0.2">
      <c r="A40" s="52"/>
      <c r="B40" s="96"/>
      <c r="C40" s="36"/>
      <c r="D40" s="36"/>
      <c r="E40" s="36"/>
      <c r="F40" s="36"/>
      <c r="G40" s="36"/>
      <c r="H40" s="36"/>
      <c r="I40" s="37"/>
    </row>
    <row r="41" spans="1:10" x14ac:dyDescent="0.2">
      <c r="A41" s="541" t="s">
        <v>86</v>
      </c>
      <c r="B41" s="141" t="s">
        <v>252</v>
      </c>
      <c r="C41" s="40">
        <f t="shared" ref="C41:I41" si="8">C26+C39</f>
        <v>0</v>
      </c>
      <c r="D41" s="40">
        <f t="shared" si="8"/>
        <v>0</v>
      </c>
      <c r="E41" s="40">
        <f t="shared" si="8"/>
        <v>0</v>
      </c>
      <c r="F41" s="40">
        <f t="shared" si="8"/>
        <v>0</v>
      </c>
      <c r="G41" s="40">
        <f t="shared" si="8"/>
        <v>0</v>
      </c>
      <c r="H41" s="40">
        <f t="shared" si="8"/>
        <v>0</v>
      </c>
      <c r="I41" s="41">
        <f t="shared" si="8"/>
        <v>0</v>
      </c>
    </row>
    <row r="42" spans="1:10" x14ac:dyDescent="0.2">
      <c r="A42" s="52"/>
      <c r="B42" s="142" t="s">
        <v>394</v>
      </c>
      <c r="C42" s="36"/>
      <c r="D42" s="36"/>
      <c r="E42" s="36"/>
      <c r="F42" s="36"/>
      <c r="G42" s="36"/>
      <c r="H42" s="36"/>
      <c r="I42" s="37"/>
    </row>
    <row r="43" spans="1:10" x14ac:dyDescent="0.2">
      <c r="A43" s="541" t="s">
        <v>87</v>
      </c>
      <c r="B43" s="99" t="s">
        <v>249</v>
      </c>
      <c r="C43" s="31"/>
      <c r="D43" s="31"/>
      <c r="E43" s="32">
        <f>C43+D43</f>
        <v>0</v>
      </c>
      <c r="F43" s="28"/>
      <c r="G43" s="32">
        <f>E43+F43</f>
        <v>0</v>
      </c>
      <c r="H43" s="28"/>
      <c r="I43" s="33">
        <f>G43+H43</f>
        <v>0</v>
      </c>
    </row>
    <row r="44" spans="1:10" ht="13.5" thickBot="1" x14ac:dyDescent="0.25">
      <c r="A44" s="552" t="s">
        <v>88</v>
      </c>
      <c r="B44" s="98"/>
      <c r="C44" s="31"/>
      <c r="D44" s="31"/>
      <c r="E44" s="38">
        <f>C44+D44</f>
        <v>0</v>
      </c>
      <c r="F44" s="28"/>
      <c r="G44" s="38">
        <f>E44+F44</f>
        <v>0</v>
      </c>
      <c r="H44" s="28"/>
      <c r="I44" s="39">
        <f>G44+H44</f>
        <v>0</v>
      </c>
    </row>
    <row r="45" spans="1:10" ht="13.5" thickTop="1" x14ac:dyDescent="0.2">
      <c r="A45" s="541" t="s">
        <v>89</v>
      </c>
      <c r="B45" s="98"/>
      <c r="C45" s="31"/>
      <c r="D45" s="31"/>
      <c r="E45" s="38">
        <f>C45+D45</f>
        <v>0</v>
      </c>
      <c r="F45" s="28"/>
      <c r="G45" s="38">
        <f>E45+F45</f>
        <v>0</v>
      </c>
      <c r="H45" s="28"/>
      <c r="I45" s="39">
        <f>G45+H45</f>
        <v>0</v>
      </c>
    </row>
    <row r="46" spans="1:10" x14ac:dyDescent="0.2">
      <c r="A46" s="541" t="s">
        <v>390</v>
      </c>
      <c r="B46" s="141" t="s">
        <v>395</v>
      </c>
      <c r="C46" s="42">
        <f t="shared" ref="C46:I46" si="9">SUM(C43:C45)</f>
        <v>0</v>
      </c>
      <c r="D46" s="42">
        <f t="shared" si="9"/>
        <v>0</v>
      </c>
      <c r="E46" s="42">
        <f t="shared" si="9"/>
        <v>0</v>
      </c>
      <c r="F46" s="42">
        <f t="shared" si="9"/>
        <v>0</v>
      </c>
      <c r="G46" s="42">
        <f t="shared" si="9"/>
        <v>0</v>
      </c>
      <c r="H46" s="42">
        <f t="shared" si="9"/>
        <v>0</v>
      </c>
      <c r="I46" s="43">
        <f t="shared" si="9"/>
        <v>0</v>
      </c>
    </row>
    <row r="47" spans="1:10" ht="13.5" thickBot="1" x14ac:dyDescent="0.25">
      <c r="A47" s="552" t="s">
        <v>391</v>
      </c>
      <c r="B47" s="97" t="s">
        <v>396</v>
      </c>
      <c r="C47" s="64">
        <f>'Worksheet 1 Pg 1'!C44+'Worksheet 1 Pg 2'!C41+'Worksheet 1 Pg 2'!C46</f>
        <v>0</v>
      </c>
      <c r="D47" s="64">
        <f>'Worksheet 1 Pg 1'!D44+'Worksheet 1 Pg 2'!D41+'Worksheet 1 Pg 2'!D46</f>
        <v>0</v>
      </c>
      <c r="E47" s="64">
        <f>'Worksheet 1 Pg 1'!E44+'Worksheet 1 Pg 2'!E41+'Worksheet 1 Pg 2'!E46</f>
        <v>0</v>
      </c>
      <c r="F47" s="64">
        <f>'Worksheet 1 Pg 1'!F44+'Worksheet 1 Pg 2'!F41+'Worksheet 1 Pg 2'!F46</f>
        <v>0</v>
      </c>
      <c r="G47" s="64">
        <f>'Worksheet 1 Pg 1'!G44+'Worksheet 1 Pg 2'!G41+'Worksheet 1 Pg 2'!G46</f>
        <v>0</v>
      </c>
      <c r="H47" s="64">
        <f>'Worksheet 1 Pg 1'!H44+'Worksheet 1 Pg 2'!H41+'Worksheet 1 Pg 2'!H46</f>
        <v>0</v>
      </c>
      <c r="I47" s="65">
        <f>'Worksheet 1 Pg 1'!I44+'Worksheet 1 Pg 2'!I41+'Worksheet 1 Pg 2'!I46</f>
        <v>0</v>
      </c>
      <c r="J47" s="3"/>
    </row>
    <row r="48" spans="1:10" ht="13.5" thickTop="1" x14ac:dyDescent="0.2">
      <c r="A48" s="49"/>
      <c r="B48" s="100"/>
      <c r="C48" s="101"/>
      <c r="D48" s="101"/>
      <c r="E48" s="101"/>
      <c r="F48" s="101"/>
      <c r="G48" s="101"/>
      <c r="H48" s="101"/>
      <c r="I48" s="101"/>
      <c r="J48" s="3"/>
    </row>
    <row r="50" spans="1:3" x14ac:dyDescent="0.2">
      <c r="A50" s="7"/>
    </row>
    <row r="51" spans="1:3" x14ac:dyDescent="0.2">
      <c r="A51" s="7"/>
    </row>
    <row r="52" spans="1:3" x14ac:dyDescent="0.2">
      <c r="A52" s="7"/>
    </row>
    <row r="53" spans="1:3" x14ac:dyDescent="0.2">
      <c r="A53" s="7"/>
    </row>
    <row r="54" spans="1:3" x14ac:dyDescent="0.2">
      <c r="A54" s="579"/>
      <c r="B54" s="579"/>
      <c r="C54" s="579"/>
    </row>
  </sheetData>
  <sheetProtection password="EEFA" sheet="1" objects="1" scenarios="1" selectLockedCells="1"/>
  <mergeCells count="5">
    <mergeCell ref="A1:I3"/>
    <mergeCell ref="G4:I4"/>
    <mergeCell ref="A54:C54"/>
    <mergeCell ref="G5:I5"/>
    <mergeCell ref="G6:I7"/>
  </mergeCells>
  <phoneticPr fontId="5" type="noConversion"/>
  <printOptions horizontalCentered="1"/>
  <pageMargins left="0" right="0" top="0.5" bottom="0.5" header="0.5" footer="0.5"/>
  <pageSetup scale="80" orientation="landscape" r:id="rId1"/>
  <headerFooter alignWithMargins="0">
    <oddHeader>&amp;L&amp;6State of California - Health and Human Services Agency&amp;R&amp;6Department of  Health Care Services</oddHeader>
    <oddFooter xml:space="preserve">&amp;L&amp;"Arial,Bold"&amp;8DHCS 3090 (12/15)&amp;"Arial,Regular"
</oddFooter>
  </headerFooter>
  <ignoredErrors>
    <ignoredError sqref="A27 A14:A23 A40 A4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5"/>
  <sheetViews>
    <sheetView showGridLines="0" zoomScaleNormal="100" workbookViewId="0">
      <selection activeCell="F36" sqref="F36"/>
    </sheetView>
  </sheetViews>
  <sheetFormatPr defaultRowHeight="12.75" x14ac:dyDescent="0.2"/>
  <cols>
    <col min="1" max="1" width="3.28515625" style="6" customWidth="1"/>
    <col min="2" max="2" width="43.42578125" customWidth="1"/>
    <col min="3" max="3" width="5.42578125" customWidth="1"/>
    <col min="4" max="4" width="29.28515625" style="44" customWidth="1"/>
    <col min="5" max="5" width="7" customWidth="1"/>
    <col min="6" max="6" width="16" customWidth="1"/>
    <col min="7" max="7" width="29.28515625" customWidth="1"/>
    <col min="8" max="8" width="7" customWidth="1"/>
    <col min="9" max="9" width="16" customWidth="1"/>
  </cols>
  <sheetData>
    <row r="1" spans="1:9" x14ac:dyDescent="0.2">
      <c r="A1" s="599" t="s">
        <v>229</v>
      </c>
      <c r="B1" s="599"/>
      <c r="C1" s="599"/>
      <c r="D1" s="599"/>
      <c r="E1" s="599"/>
      <c r="F1" s="599"/>
      <c r="G1" s="599"/>
      <c r="H1" s="599"/>
      <c r="I1" s="599"/>
    </row>
    <row r="2" spans="1:9" x14ac:dyDescent="0.2">
      <c r="A2" s="599"/>
      <c r="B2" s="599"/>
      <c r="C2" s="599"/>
      <c r="D2" s="599"/>
      <c r="E2" s="599"/>
      <c r="F2" s="599"/>
      <c r="G2" s="599"/>
      <c r="H2" s="599"/>
      <c r="I2" s="599"/>
    </row>
    <row r="3" spans="1:9" ht="21" customHeight="1" thickBot="1" x14ac:dyDescent="0.25">
      <c r="A3" s="600"/>
      <c r="B3" s="600"/>
      <c r="C3" s="600"/>
      <c r="D3" s="600"/>
      <c r="E3" s="600"/>
      <c r="F3" s="600"/>
      <c r="G3" s="600"/>
      <c r="H3" s="600"/>
      <c r="I3" s="600"/>
    </row>
    <row r="4" spans="1:9" ht="13.5" thickTop="1" x14ac:dyDescent="0.2">
      <c r="A4" s="494" t="s">
        <v>149</v>
      </c>
      <c r="B4" s="178"/>
      <c r="C4" s="387" t="s">
        <v>98</v>
      </c>
      <c r="D4" s="388"/>
      <c r="E4" s="388"/>
      <c r="F4" s="495"/>
      <c r="G4" s="591" t="s">
        <v>142</v>
      </c>
      <c r="H4" s="592"/>
      <c r="I4" s="592"/>
    </row>
    <row r="5" spans="1:9" x14ac:dyDescent="0.2">
      <c r="A5" s="391"/>
      <c r="B5" s="391">
        <f>+'Worksheet 1 Pg 1'!B5</f>
        <v>0</v>
      </c>
      <c r="C5" s="392"/>
      <c r="D5" s="393"/>
      <c r="E5" s="393"/>
      <c r="F5" s="496"/>
      <c r="G5" s="593"/>
      <c r="H5" s="594"/>
      <c r="I5" s="594"/>
    </row>
    <row r="6" spans="1:9" x14ac:dyDescent="0.2">
      <c r="A6" s="396" t="s">
        <v>150</v>
      </c>
      <c r="B6" s="396"/>
      <c r="C6" s="397" t="s">
        <v>279</v>
      </c>
      <c r="D6" s="176"/>
      <c r="E6" s="176" t="s">
        <v>280</v>
      </c>
      <c r="F6" s="497"/>
      <c r="G6" s="595"/>
      <c r="H6" s="596"/>
      <c r="I6" s="596"/>
    </row>
    <row r="7" spans="1:9" ht="13.5" thickBot="1" x14ac:dyDescent="0.25">
      <c r="A7" s="398"/>
      <c r="B7" s="398">
        <f>+'Worksheet 1 Pg 1'!B7</f>
        <v>0</v>
      </c>
      <c r="C7" s="498"/>
      <c r="D7" s="475">
        <f>+'Worksheet 1 Pg 1'!D7</f>
        <v>0</v>
      </c>
      <c r="E7" s="280"/>
      <c r="F7" s="475">
        <f>+'Worksheet 1 Pg 1'!F7</f>
        <v>0</v>
      </c>
      <c r="G7" s="597"/>
      <c r="H7" s="598"/>
      <c r="I7" s="598"/>
    </row>
    <row r="8" spans="1:9" x14ac:dyDescent="0.2">
      <c r="A8" s="176"/>
      <c r="B8" s="499"/>
      <c r="C8" s="500"/>
      <c r="D8" s="501" t="s">
        <v>95</v>
      </c>
      <c r="E8" s="502"/>
      <c r="F8" s="503"/>
      <c r="G8" s="501" t="s">
        <v>96</v>
      </c>
      <c r="H8" s="502"/>
      <c r="I8" s="502"/>
    </row>
    <row r="9" spans="1:9" x14ac:dyDescent="0.2">
      <c r="A9" s="176"/>
      <c r="B9" s="499"/>
      <c r="C9" s="504"/>
      <c r="D9" s="505"/>
      <c r="E9" s="505" t="s">
        <v>289</v>
      </c>
      <c r="F9" s="505"/>
      <c r="G9" s="505"/>
      <c r="H9" s="69" t="s">
        <v>289</v>
      </c>
      <c r="I9" s="505"/>
    </row>
    <row r="10" spans="1:9" ht="15.75" customHeight="1" x14ac:dyDescent="0.2">
      <c r="A10" s="176"/>
      <c r="B10" s="69" t="s">
        <v>307</v>
      </c>
      <c r="C10" s="506" t="s">
        <v>91</v>
      </c>
      <c r="D10" s="492" t="s">
        <v>92</v>
      </c>
      <c r="E10" s="492" t="s">
        <v>290</v>
      </c>
      <c r="F10" s="492" t="s">
        <v>94</v>
      </c>
      <c r="G10" s="492" t="s">
        <v>92</v>
      </c>
      <c r="H10" s="492" t="s">
        <v>290</v>
      </c>
      <c r="I10" s="491" t="s">
        <v>94</v>
      </c>
    </row>
    <row r="11" spans="1:9" ht="13.5" customHeight="1" thickBot="1" x14ac:dyDescent="0.25">
      <c r="A11" s="507"/>
      <c r="B11" s="508"/>
      <c r="C11" s="406">
        <v>1</v>
      </c>
      <c r="D11" s="406">
        <v>2</v>
      </c>
      <c r="E11" s="406">
        <v>3</v>
      </c>
      <c r="F11" s="406">
        <v>4</v>
      </c>
      <c r="G11" s="406">
        <v>5</v>
      </c>
      <c r="H11" s="406">
        <v>6</v>
      </c>
      <c r="I11" s="406">
        <v>7</v>
      </c>
    </row>
    <row r="12" spans="1:9" ht="14.25" customHeight="1" x14ac:dyDescent="0.2">
      <c r="A12" s="15" t="s">
        <v>11</v>
      </c>
      <c r="B12" s="310"/>
      <c r="C12" s="311"/>
      <c r="D12" s="322"/>
      <c r="E12" s="45"/>
      <c r="F12" s="316"/>
      <c r="G12" s="322"/>
      <c r="H12" s="45"/>
      <c r="I12" s="319"/>
    </row>
    <row r="13" spans="1:9" ht="14.25" customHeight="1" x14ac:dyDescent="0.2">
      <c r="A13" s="8" t="s">
        <v>12</v>
      </c>
      <c r="B13" s="193"/>
      <c r="C13" s="312"/>
      <c r="D13" s="315"/>
      <c r="E13" s="46"/>
      <c r="F13" s="317"/>
      <c r="G13" s="315"/>
      <c r="H13" s="46"/>
      <c r="I13" s="320"/>
    </row>
    <row r="14" spans="1:9" ht="14.25" customHeight="1" x14ac:dyDescent="0.2">
      <c r="A14" s="9" t="s">
        <v>13</v>
      </c>
      <c r="B14" s="192"/>
      <c r="C14" s="313"/>
      <c r="D14" s="315"/>
      <c r="E14" s="46"/>
      <c r="F14" s="318"/>
      <c r="G14" s="315"/>
      <c r="H14" s="46"/>
      <c r="I14" s="321"/>
    </row>
    <row r="15" spans="1:9" ht="14.25" customHeight="1" x14ac:dyDescent="0.2">
      <c r="A15" s="9" t="s">
        <v>14</v>
      </c>
      <c r="B15" s="192"/>
      <c r="C15" s="313"/>
      <c r="D15" s="315"/>
      <c r="E15" s="46"/>
      <c r="F15" s="318"/>
      <c r="G15" s="315"/>
      <c r="H15" s="46"/>
      <c r="I15" s="321"/>
    </row>
    <row r="16" spans="1:9" ht="14.25" customHeight="1" x14ac:dyDescent="0.2">
      <c r="A16" s="9" t="s">
        <v>15</v>
      </c>
      <c r="B16" s="192"/>
      <c r="C16" s="313"/>
      <c r="D16" s="315"/>
      <c r="E16" s="46"/>
      <c r="F16" s="318"/>
      <c r="G16" s="315"/>
      <c r="H16" s="46"/>
      <c r="I16" s="321"/>
    </row>
    <row r="17" spans="1:9" ht="14.25" customHeight="1" x14ac:dyDescent="0.2">
      <c r="A17" s="9" t="s">
        <v>16</v>
      </c>
      <c r="B17" s="192"/>
      <c r="C17" s="313"/>
      <c r="D17" s="315"/>
      <c r="E17" s="46"/>
      <c r="F17" s="318"/>
      <c r="G17" s="315"/>
      <c r="H17" s="46"/>
      <c r="I17" s="321"/>
    </row>
    <row r="18" spans="1:9" ht="14.25" customHeight="1" x14ac:dyDescent="0.2">
      <c r="A18" s="9" t="s">
        <v>17</v>
      </c>
      <c r="B18" s="192"/>
      <c r="C18" s="313"/>
      <c r="D18" s="315"/>
      <c r="E18" s="46"/>
      <c r="F18" s="318"/>
      <c r="G18" s="315"/>
      <c r="H18" s="46"/>
      <c r="I18" s="321"/>
    </row>
    <row r="19" spans="1:9" ht="14.25" customHeight="1" x14ac:dyDescent="0.2">
      <c r="A19" s="9" t="s">
        <v>18</v>
      </c>
      <c r="B19" s="192"/>
      <c r="C19" s="313"/>
      <c r="D19" s="315"/>
      <c r="E19" s="46"/>
      <c r="F19" s="318"/>
      <c r="G19" s="315"/>
      <c r="H19" s="46"/>
      <c r="I19" s="321"/>
    </row>
    <row r="20" spans="1:9" ht="14.25" customHeight="1" x14ac:dyDescent="0.2">
      <c r="A20" s="9" t="s">
        <v>19</v>
      </c>
      <c r="B20" s="192"/>
      <c r="C20" s="313"/>
      <c r="D20" s="315"/>
      <c r="E20" s="46"/>
      <c r="F20" s="318"/>
      <c r="G20" s="315"/>
      <c r="H20" s="46"/>
      <c r="I20" s="321"/>
    </row>
    <row r="21" spans="1:9" ht="14.25" customHeight="1" x14ac:dyDescent="0.2">
      <c r="A21" s="9" t="s">
        <v>20</v>
      </c>
      <c r="B21" s="192"/>
      <c r="C21" s="313"/>
      <c r="D21" s="315"/>
      <c r="E21" s="46"/>
      <c r="F21" s="318"/>
      <c r="G21" s="315"/>
      <c r="H21" s="46"/>
      <c r="I21" s="321"/>
    </row>
    <row r="22" spans="1:9" ht="14.25" customHeight="1" x14ac:dyDescent="0.2">
      <c r="A22" s="9" t="s">
        <v>22</v>
      </c>
      <c r="B22" s="192"/>
      <c r="C22" s="313"/>
      <c r="D22" s="315"/>
      <c r="E22" s="46"/>
      <c r="F22" s="318"/>
      <c r="G22" s="315"/>
      <c r="H22" s="46"/>
      <c r="I22" s="321"/>
    </row>
    <row r="23" spans="1:9" ht="14.25" customHeight="1" x14ac:dyDescent="0.2">
      <c r="A23" s="9" t="s">
        <v>21</v>
      </c>
      <c r="B23" s="192"/>
      <c r="C23" s="313"/>
      <c r="D23" s="315"/>
      <c r="E23" s="46"/>
      <c r="F23" s="318"/>
      <c r="G23" s="315"/>
      <c r="H23" s="46"/>
      <c r="I23" s="321"/>
    </row>
    <row r="24" spans="1:9" ht="14.25" customHeight="1" x14ac:dyDescent="0.2">
      <c r="A24" s="9" t="s">
        <v>23</v>
      </c>
      <c r="B24" s="192"/>
      <c r="C24" s="313"/>
      <c r="D24" s="315"/>
      <c r="E24" s="46"/>
      <c r="F24" s="318"/>
      <c r="G24" s="315"/>
      <c r="H24" s="46"/>
      <c r="I24" s="321"/>
    </row>
    <row r="25" spans="1:9" ht="14.25" customHeight="1" x14ac:dyDescent="0.2">
      <c r="A25" s="9" t="s">
        <v>24</v>
      </c>
      <c r="B25" s="192"/>
      <c r="C25" s="313"/>
      <c r="D25" s="315"/>
      <c r="E25" s="46"/>
      <c r="F25" s="318"/>
      <c r="G25" s="315"/>
      <c r="H25" s="46"/>
      <c r="I25" s="321"/>
    </row>
    <row r="26" spans="1:9" ht="14.25" customHeight="1" x14ac:dyDescent="0.2">
      <c r="A26" s="9" t="s">
        <v>25</v>
      </c>
      <c r="B26" s="192"/>
      <c r="C26" s="313"/>
      <c r="D26" s="315"/>
      <c r="E26" s="46"/>
      <c r="F26" s="318"/>
      <c r="G26" s="315" t="str">
        <f t="shared" ref="G26:G36" si="0">IF(ISNA(VLOOKUP(H26,costcenter,2,0)),"",VLOOKUP(H26,costcenter,2,0))</f>
        <v/>
      </c>
      <c r="H26" s="46"/>
      <c r="I26" s="321"/>
    </row>
    <row r="27" spans="1:9" ht="14.25" customHeight="1" x14ac:dyDescent="0.2">
      <c r="A27" s="9" t="s">
        <v>26</v>
      </c>
      <c r="B27" s="192"/>
      <c r="C27" s="313"/>
      <c r="D27" s="315" t="str">
        <f t="shared" ref="D27:D36" si="1">IF(ISNA(VLOOKUP(E27,costcenter,2,0)),"",VLOOKUP(E27,costcenter,2,0))</f>
        <v/>
      </c>
      <c r="E27" s="46"/>
      <c r="F27" s="318"/>
      <c r="G27" s="315" t="str">
        <f t="shared" si="0"/>
        <v/>
      </c>
      <c r="H27" s="46"/>
      <c r="I27" s="321"/>
    </row>
    <row r="28" spans="1:9" ht="14.25" customHeight="1" x14ac:dyDescent="0.2">
      <c r="A28" s="9" t="s">
        <v>27</v>
      </c>
      <c r="B28" s="192"/>
      <c r="C28" s="313"/>
      <c r="D28" s="315" t="str">
        <f t="shared" si="1"/>
        <v/>
      </c>
      <c r="E28" s="46"/>
      <c r="F28" s="318"/>
      <c r="G28" s="315" t="str">
        <f t="shared" si="0"/>
        <v/>
      </c>
      <c r="H28" s="46"/>
      <c r="I28" s="321"/>
    </row>
    <row r="29" spans="1:9" ht="14.25" customHeight="1" x14ac:dyDescent="0.2">
      <c r="A29" s="9" t="s">
        <v>28</v>
      </c>
      <c r="B29" s="192"/>
      <c r="C29" s="313"/>
      <c r="D29" s="315" t="str">
        <f t="shared" si="1"/>
        <v/>
      </c>
      <c r="E29" s="46"/>
      <c r="F29" s="318"/>
      <c r="G29" s="315" t="str">
        <f t="shared" si="0"/>
        <v/>
      </c>
      <c r="H29" s="46"/>
      <c r="I29" s="321"/>
    </row>
    <row r="30" spans="1:9" ht="14.25" customHeight="1" x14ac:dyDescent="0.2">
      <c r="A30" s="9" t="s">
        <v>29</v>
      </c>
      <c r="B30" s="192"/>
      <c r="C30" s="313"/>
      <c r="D30" s="315" t="str">
        <f t="shared" si="1"/>
        <v/>
      </c>
      <c r="E30" s="46"/>
      <c r="F30" s="318"/>
      <c r="G30" s="315" t="str">
        <f t="shared" si="0"/>
        <v/>
      </c>
      <c r="H30" s="46"/>
      <c r="I30" s="321"/>
    </row>
    <row r="31" spans="1:9" ht="14.25" customHeight="1" x14ac:dyDescent="0.2">
      <c r="A31" s="9" t="s">
        <v>30</v>
      </c>
      <c r="B31" s="192"/>
      <c r="C31" s="313"/>
      <c r="D31" s="315" t="str">
        <f t="shared" si="1"/>
        <v/>
      </c>
      <c r="E31" s="46"/>
      <c r="F31" s="318"/>
      <c r="G31" s="315" t="str">
        <f t="shared" si="0"/>
        <v/>
      </c>
      <c r="H31" s="46"/>
      <c r="I31" s="321"/>
    </row>
    <row r="32" spans="1:9" ht="14.25" customHeight="1" x14ac:dyDescent="0.2">
      <c r="A32" s="9" t="s">
        <v>31</v>
      </c>
      <c r="B32" s="192"/>
      <c r="C32" s="313"/>
      <c r="D32" s="315" t="str">
        <f t="shared" si="1"/>
        <v/>
      </c>
      <c r="E32" s="46"/>
      <c r="F32" s="318"/>
      <c r="G32" s="315" t="str">
        <f t="shared" si="0"/>
        <v/>
      </c>
      <c r="H32" s="46"/>
      <c r="I32" s="321"/>
    </row>
    <row r="33" spans="1:9" ht="14.25" customHeight="1" x14ac:dyDescent="0.2">
      <c r="A33" s="9" t="s">
        <v>32</v>
      </c>
      <c r="B33" s="192"/>
      <c r="C33" s="313"/>
      <c r="D33" s="315" t="str">
        <f t="shared" si="1"/>
        <v/>
      </c>
      <c r="E33" s="46"/>
      <c r="F33" s="318"/>
      <c r="G33" s="315" t="str">
        <f t="shared" si="0"/>
        <v/>
      </c>
      <c r="H33" s="46"/>
      <c r="I33" s="321"/>
    </row>
    <row r="34" spans="1:9" ht="14.25" customHeight="1" x14ac:dyDescent="0.2">
      <c r="A34" s="9" t="s">
        <v>33</v>
      </c>
      <c r="B34" s="192"/>
      <c r="C34" s="313"/>
      <c r="D34" s="315" t="str">
        <f t="shared" si="1"/>
        <v/>
      </c>
      <c r="E34" s="46"/>
      <c r="F34" s="318"/>
      <c r="G34" s="315" t="str">
        <f t="shared" si="0"/>
        <v/>
      </c>
      <c r="H34" s="46"/>
      <c r="I34" s="321"/>
    </row>
    <row r="35" spans="1:9" ht="14.25" customHeight="1" x14ac:dyDescent="0.2">
      <c r="A35" s="9" t="s">
        <v>34</v>
      </c>
      <c r="B35" s="192"/>
      <c r="C35" s="313"/>
      <c r="D35" s="315" t="str">
        <f t="shared" si="1"/>
        <v/>
      </c>
      <c r="E35" s="46"/>
      <c r="F35" s="318"/>
      <c r="G35" s="315" t="str">
        <f t="shared" si="0"/>
        <v/>
      </c>
      <c r="H35" s="46"/>
      <c r="I35" s="321"/>
    </row>
    <row r="36" spans="1:9" ht="14.25" customHeight="1" x14ac:dyDescent="0.2">
      <c r="A36" s="9" t="s">
        <v>35</v>
      </c>
      <c r="B36" s="192"/>
      <c r="C36" s="313"/>
      <c r="D36" s="315" t="str">
        <f t="shared" si="1"/>
        <v/>
      </c>
      <c r="E36" s="46"/>
      <c r="F36" s="318"/>
      <c r="G36" s="315" t="str">
        <f t="shared" si="0"/>
        <v/>
      </c>
      <c r="H36" s="46"/>
      <c r="I36" s="321"/>
    </row>
    <row r="37" spans="1:9" s="4" customFormat="1" ht="15.75" customHeight="1" thickBot="1" x14ac:dyDescent="0.25">
      <c r="A37" s="16" t="s">
        <v>36</v>
      </c>
      <c r="B37" s="194" t="s">
        <v>193</v>
      </c>
      <c r="C37" s="314"/>
      <c r="D37" s="47"/>
      <c r="E37" s="17"/>
      <c r="F37" s="325">
        <f>SUM(F12:F36)</f>
        <v>0</v>
      </c>
      <c r="G37" s="17"/>
      <c r="H37" s="17"/>
      <c r="I37" s="326">
        <f>SUM(I12:I36)</f>
        <v>0</v>
      </c>
    </row>
    <row r="38" spans="1:9" ht="13.5" thickTop="1" x14ac:dyDescent="0.2">
      <c r="A38" s="7"/>
    </row>
    <row r="39" spans="1:9" x14ac:dyDescent="0.2">
      <c r="A39" s="7"/>
      <c r="B39" s="54" t="s">
        <v>192</v>
      </c>
    </row>
    <row r="40" spans="1:9" x14ac:dyDescent="0.2">
      <c r="A40" s="7"/>
      <c r="B40" s="54"/>
    </row>
    <row r="41" spans="1:9" x14ac:dyDescent="0.2">
      <c r="A41" s="7"/>
      <c r="B41" s="79" t="s">
        <v>265</v>
      </c>
    </row>
    <row r="42" spans="1:9" x14ac:dyDescent="0.2">
      <c r="A42" s="7"/>
    </row>
    <row r="43" spans="1:9" x14ac:dyDescent="0.2">
      <c r="A43" s="7"/>
    </row>
    <row r="44" spans="1:9" ht="12.75" customHeight="1" x14ac:dyDescent="0.2">
      <c r="A44" s="7"/>
    </row>
    <row r="45" spans="1:9" x14ac:dyDescent="0.2">
      <c r="A45" s="590"/>
      <c r="B45" s="590"/>
      <c r="C45" s="590"/>
    </row>
  </sheetData>
  <sheetProtection password="EEFA" sheet="1" objects="1" scenarios="1" selectLockedCells="1"/>
  <mergeCells count="5">
    <mergeCell ref="A45:C45"/>
    <mergeCell ref="G4:I4"/>
    <mergeCell ref="G5:I5"/>
    <mergeCell ref="G6:I7"/>
    <mergeCell ref="A1:I3"/>
  </mergeCells>
  <phoneticPr fontId="5" type="noConversion"/>
  <printOptions horizontalCentered="1"/>
  <pageMargins left="0" right="0" top="0.5" bottom="1" header="0.5" footer="0.5"/>
  <pageSetup scale="80" fitToWidth="0" fitToHeight="0" orientation="landscape" r:id="rId1"/>
  <headerFooter alignWithMargins="0">
    <oddHeader>&amp;L&amp;6State of California - Health and Human Services Agency&amp;R&amp;6Department of Health Care Services</oddHeader>
    <oddFooter>&amp;L&amp;"Arial,Bold"&amp;8DHCS 3090 (12/15)</oddFooter>
  </headerFooter>
  <ignoredErrors>
    <ignoredError sqref="D27:D36 G26:G36" unlockedFormula="1"/>
    <ignoredError sqref="F37 I37" formulaRange="1"/>
    <ignoredError sqref="A26:A37 A12:A2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4"/>
  <sheetViews>
    <sheetView showGridLines="0" showWhiteSpace="0" zoomScaleNormal="100" workbookViewId="0">
      <selection activeCell="D11" sqref="D11:D12"/>
    </sheetView>
  </sheetViews>
  <sheetFormatPr defaultRowHeight="12.75" x14ac:dyDescent="0.2"/>
  <cols>
    <col min="1" max="1" width="3.5703125" style="6" bestFit="1" customWidth="1"/>
    <col min="2" max="2" width="35.42578125" customWidth="1"/>
    <col min="3" max="3" width="20.85546875" customWidth="1"/>
    <col min="4" max="4" width="20.42578125" customWidth="1"/>
    <col min="6" max="6" width="20.140625" customWidth="1"/>
    <col min="7" max="7" width="12.85546875" customWidth="1"/>
  </cols>
  <sheetData>
    <row r="1" spans="1:7" ht="15.75" x14ac:dyDescent="0.25">
      <c r="A1" s="510"/>
      <c r="B1" s="424"/>
      <c r="C1" s="510"/>
      <c r="D1" s="424" t="s">
        <v>97</v>
      </c>
      <c r="E1" s="424"/>
      <c r="F1" s="424"/>
      <c r="G1" s="424"/>
    </row>
    <row r="2" spans="1:7" ht="16.5" thickBot="1" x14ac:dyDescent="0.3">
      <c r="A2" s="511"/>
      <c r="B2" s="511"/>
      <c r="C2" s="511"/>
      <c r="D2" s="511"/>
      <c r="E2" s="424"/>
      <c r="F2" s="511"/>
      <c r="G2" s="511"/>
    </row>
    <row r="3" spans="1:7" ht="13.5" thickTop="1" x14ac:dyDescent="0.2">
      <c r="A3" s="494" t="s">
        <v>149</v>
      </c>
      <c r="B3" s="178"/>
      <c r="C3" s="387" t="s">
        <v>98</v>
      </c>
      <c r="D3" s="388"/>
      <c r="E3" s="388"/>
      <c r="F3" s="389"/>
      <c r="G3" s="390" t="s">
        <v>143</v>
      </c>
    </row>
    <row r="4" spans="1:7" x14ac:dyDescent="0.2">
      <c r="A4" s="391"/>
      <c r="B4" s="391">
        <f>+'Worksheet 1 Pg 1'!B5</f>
        <v>0</v>
      </c>
      <c r="C4" s="392"/>
      <c r="D4" s="393"/>
      <c r="E4" s="394"/>
      <c r="F4" s="394"/>
      <c r="G4" s="512"/>
    </row>
    <row r="5" spans="1:7" x14ac:dyDescent="0.2">
      <c r="A5" s="396" t="s">
        <v>150</v>
      </c>
      <c r="B5" s="396"/>
      <c r="C5" s="397" t="s">
        <v>279</v>
      </c>
      <c r="D5" s="176"/>
      <c r="E5" s="176" t="s">
        <v>280</v>
      </c>
      <c r="F5" s="69"/>
      <c r="G5" s="513"/>
    </row>
    <row r="6" spans="1:7" ht="13.5" thickBot="1" x14ac:dyDescent="0.25">
      <c r="A6" s="398"/>
      <c r="B6" s="399">
        <f>+'Worksheet 1 Pg 1'!B7</f>
        <v>0</v>
      </c>
      <c r="C6" s="400"/>
      <c r="D6" s="475">
        <f>+'Worksheet 1 Pg 1'!D7</f>
        <v>0</v>
      </c>
      <c r="E6" s="280"/>
      <c r="F6" s="475">
        <f>+'Worksheet 1 Pg 1'!F7</f>
        <v>0</v>
      </c>
      <c r="G6" s="514"/>
    </row>
    <row r="7" spans="1:7" ht="13.5" thickBot="1" x14ac:dyDescent="0.25">
      <c r="A7" s="261"/>
      <c r="B7" s="261"/>
      <c r="C7" s="515"/>
      <c r="D7" s="516"/>
      <c r="E7" s="516"/>
      <c r="F7" s="516"/>
      <c r="G7" s="513"/>
    </row>
    <row r="8" spans="1:7" x14ac:dyDescent="0.2">
      <c r="A8" s="605" t="s">
        <v>307</v>
      </c>
      <c r="B8" s="606"/>
      <c r="C8" s="517" t="s">
        <v>158</v>
      </c>
      <c r="D8" s="518" t="s">
        <v>94</v>
      </c>
      <c r="E8" s="601" t="s">
        <v>92</v>
      </c>
      <c r="F8" s="602"/>
      <c r="G8" s="601" t="s">
        <v>93</v>
      </c>
    </row>
    <row r="9" spans="1:7" ht="13.5" thickBot="1" x14ac:dyDescent="0.25">
      <c r="A9" s="607"/>
      <c r="B9" s="608"/>
      <c r="C9" s="492" t="s">
        <v>308</v>
      </c>
      <c r="D9" s="406" t="s">
        <v>155</v>
      </c>
      <c r="E9" s="603"/>
      <c r="F9" s="604"/>
      <c r="G9" s="603"/>
    </row>
    <row r="10" spans="1:7" ht="13.5" customHeight="1" thickBot="1" x14ac:dyDescent="0.25">
      <c r="A10" s="507"/>
      <c r="B10" s="508"/>
      <c r="C10" s="406">
        <v>1</v>
      </c>
      <c r="D10" s="406">
        <v>2</v>
      </c>
      <c r="E10" s="406"/>
      <c r="F10" s="111">
        <v>3</v>
      </c>
      <c r="G10" s="111">
        <v>4</v>
      </c>
    </row>
    <row r="11" spans="1:7" ht="25.35" customHeight="1" x14ac:dyDescent="0.2">
      <c r="A11" s="48" t="s">
        <v>11</v>
      </c>
      <c r="B11" s="245"/>
      <c r="C11" s="250"/>
      <c r="D11" s="323"/>
      <c r="E11" s="248"/>
      <c r="F11" s="205"/>
      <c r="G11" s="215"/>
    </row>
    <row r="12" spans="1:7" ht="25.35" customHeight="1" x14ac:dyDescent="0.2">
      <c r="A12" s="48" t="s">
        <v>12</v>
      </c>
      <c r="B12" s="246"/>
      <c r="C12" s="216"/>
      <c r="D12" s="323"/>
      <c r="E12" s="249"/>
      <c r="F12" s="205"/>
      <c r="G12" s="215"/>
    </row>
    <row r="13" spans="1:7" ht="25.35" customHeight="1" x14ac:dyDescent="0.2">
      <c r="A13" s="48" t="s">
        <v>13</v>
      </c>
      <c r="B13" s="246"/>
      <c r="C13" s="216"/>
      <c r="D13" s="323"/>
      <c r="E13" s="249"/>
      <c r="F13" s="509"/>
      <c r="G13" s="215"/>
    </row>
    <row r="14" spans="1:7" ht="25.35" customHeight="1" x14ac:dyDescent="0.2">
      <c r="A14" s="48" t="s">
        <v>14</v>
      </c>
      <c r="B14" s="246"/>
      <c r="C14" s="216"/>
      <c r="D14" s="323"/>
      <c r="E14" s="249"/>
      <c r="F14" s="205"/>
      <c r="G14" s="215"/>
    </row>
    <row r="15" spans="1:7" ht="25.35" customHeight="1" x14ac:dyDescent="0.2">
      <c r="A15" s="48" t="s">
        <v>15</v>
      </c>
      <c r="B15" s="246"/>
      <c r="C15" s="216"/>
      <c r="D15" s="323"/>
      <c r="E15" s="249"/>
      <c r="F15" s="205"/>
      <c r="G15" s="215"/>
    </row>
    <row r="16" spans="1:7" ht="25.35" customHeight="1" x14ac:dyDescent="0.2">
      <c r="A16" s="48" t="s">
        <v>16</v>
      </c>
      <c r="B16" s="246"/>
      <c r="C16" s="216"/>
      <c r="D16" s="323"/>
      <c r="E16" s="249"/>
      <c r="F16" s="205"/>
      <c r="G16" s="215"/>
    </row>
    <row r="17" spans="1:7" ht="25.35" customHeight="1" x14ac:dyDescent="0.2">
      <c r="A17" s="48" t="s">
        <v>17</v>
      </c>
      <c r="B17" s="245"/>
      <c r="C17" s="216"/>
      <c r="D17" s="323"/>
      <c r="E17" s="249"/>
      <c r="F17" s="205"/>
      <c r="G17" s="215"/>
    </row>
    <row r="18" spans="1:7" ht="25.35" customHeight="1" x14ac:dyDescent="0.2">
      <c r="A18" s="48" t="s">
        <v>18</v>
      </c>
      <c r="B18" s="245"/>
      <c r="C18" s="216"/>
      <c r="D18" s="323"/>
      <c r="E18" s="249"/>
      <c r="F18" s="205"/>
      <c r="G18" s="215"/>
    </row>
    <row r="19" spans="1:7" ht="25.35" customHeight="1" x14ac:dyDescent="0.2">
      <c r="A19" s="48" t="s">
        <v>19</v>
      </c>
      <c r="B19" s="245"/>
      <c r="C19" s="216"/>
      <c r="D19" s="323"/>
      <c r="E19" s="249"/>
      <c r="F19" s="205"/>
      <c r="G19" s="215"/>
    </row>
    <row r="20" spans="1:7" ht="25.35" customHeight="1" x14ac:dyDescent="0.2">
      <c r="A20" s="48" t="s">
        <v>20</v>
      </c>
      <c r="B20" s="245"/>
      <c r="C20" s="216"/>
      <c r="D20" s="323"/>
      <c r="E20" s="249"/>
      <c r="F20" s="205"/>
      <c r="G20" s="215"/>
    </row>
    <row r="21" spans="1:7" ht="25.35" customHeight="1" x14ac:dyDescent="0.2">
      <c r="A21" s="48" t="s">
        <v>22</v>
      </c>
      <c r="B21" s="245"/>
      <c r="C21" s="216"/>
      <c r="D21" s="323"/>
      <c r="E21" s="249"/>
      <c r="F21" s="205"/>
      <c r="G21" s="215"/>
    </row>
    <row r="22" spans="1:7" ht="25.35" customHeight="1" x14ac:dyDescent="0.2">
      <c r="A22" s="58" t="s">
        <v>21</v>
      </c>
      <c r="B22" s="245"/>
      <c r="C22" s="250"/>
      <c r="D22" s="323"/>
      <c r="E22" s="249"/>
      <c r="F22" s="205"/>
      <c r="G22" s="215"/>
    </row>
    <row r="23" spans="1:7" ht="25.35" customHeight="1" x14ac:dyDescent="0.2">
      <c r="A23" s="58" t="s">
        <v>23</v>
      </c>
      <c r="B23" s="245"/>
      <c r="C23" s="216"/>
      <c r="D23" s="323"/>
      <c r="E23" s="249"/>
      <c r="F23" s="205"/>
      <c r="G23" s="215"/>
    </row>
    <row r="24" spans="1:7" ht="25.35" customHeight="1" x14ac:dyDescent="0.2">
      <c r="A24" s="58" t="s">
        <v>24</v>
      </c>
      <c r="B24" s="245"/>
      <c r="C24" s="216"/>
      <c r="D24" s="323"/>
      <c r="E24" s="249"/>
      <c r="F24" s="205"/>
      <c r="G24" s="215"/>
    </row>
    <row r="25" spans="1:7" ht="25.35" customHeight="1" x14ac:dyDescent="0.2">
      <c r="A25" s="58" t="s">
        <v>25</v>
      </c>
      <c r="B25" s="245"/>
      <c r="C25" s="216"/>
      <c r="D25" s="323"/>
      <c r="E25" s="249"/>
      <c r="F25" s="205"/>
      <c r="G25" s="215"/>
    </row>
    <row r="26" spans="1:7" ht="25.35" customHeight="1" x14ac:dyDescent="0.2">
      <c r="A26" s="58" t="s">
        <v>26</v>
      </c>
      <c r="B26" s="245"/>
      <c r="C26" s="216"/>
      <c r="D26" s="323"/>
      <c r="E26" s="249"/>
      <c r="F26" s="205"/>
      <c r="G26" s="215"/>
    </row>
    <row r="27" spans="1:7" ht="25.35" customHeight="1" thickBot="1" x14ac:dyDescent="0.25">
      <c r="A27" s="59" t="s">
        <v>27</v>
      </c>
      <c r="B27" s="247" t="s">
        <v>309</v>
      </c>
      <c r="C27" s="217"/>
      <c r="D27" s="324">
        <f>SUM(D11:D26)</f>
        <v>0</v>
      </c>
      <c r="E27" s="219"/>
      <c r="F27" s="220"/>
      <c r="G27" s="218"/>
    </row>
    <row r="28" spans="1:7" x14ac:dyDescent="0.2">
      <c r="A28" s="609"/>
      <c r="B28" s="609"/>
      <c r="C28" s="609"/>
      <c r="D28" s="609"/>
      <c r="E28" s="609"/>
      <c r="F28" s="609"/>
      <c r="G28" s="609"/>
    </row>
    <row r="29" spans="1:7" x14ac:dyDescent="0.2">
      <c r="B29" s="55" t="s">
        <v>158</v>
      </c>
      <c r="C29" s="56"/>
      <c r="D29" s="56"/>
      <c r="E29" s="56"/>
      <c r="F29" s="56"/>
    </row>
    <row r="30" spans="1:7" x14ac:dyDescent="0.2">
      <c r="A30" s="57"/>
      <c r="B30" s="77" t="s">
        <v>266</v>
      </c>
      <c r="C30" s="56"/>
      <c r="D30" s="56"/>
      <c r="E30" s="56"/>
      <c r="F30" s="56"/>
    </row>
    <row r="31" spans="1:7" x14ac:dyDescent="0.2">
      <c r="A31" s="57"/>
      <c r="B31" s="77" t="s">
        <v>267</v>
      </c>
      <c r="C31" s="56"/>
      <c r="D31" s="56"/>
      <c r="E31" s="56"/>
      <c r="F31" s="56"/>
    </row>
    <row r="32" spans="1:7" x14ac:dyDescent="0.2">
      <c r="A32" s="57"/>
      <c r="B32" s="44"/>
      <c r="C32" s="44"/>
      <c r="D32" s="44"/>
      <c r="E32" s="44"/>
      <c r="F32" s="44"/>
    </row>
    <row r="33" spans="1:6" x14ac:dyDescent="0.2">
      <c r="B33" s="55" t="s">
        <v>94</v>
      </c>
      <c r="C33" s="56"/>
      <c r="D33" s="56"/>
      <c r="E33" s="56"/>
      <c r="F33" s="56"/>
    </row>
    <row r="34" spans="1:6" x14ac:dyDescent="0.2">
      <c r="A34" s="57"/>
      <c r="B34" s="77" t="s">
        <v>310</v>
      </c>
      <c r="C34" s="56"/>
      <c r="D34" s="56"/>
      <c r="E34" s="56"/>
      <c r="F34" s="56"/>
    </row>
    <row r="35" spans="1:6" x14ac:dyDescent="0.2">
      <c r="A35" s="57"/>
      <c r="B35" s="44"/>
      <c r="C35" s="44"/>
      <c r="D35" s="44"/>
      <c r="E35" s="44"/>
      <c r="F35" s="44"/>
    </row>
    <row r="39" spans="1:6" x14ac:dyDescent="0.2">
      <c r="A39" s="24"/>
    </row>
    <row r="54" spans="1:1" x14ac:dyDescent="0.2">
      <c r="A54" s="19"/>
    </row>
  </sheetData>
  <sheetProtection password="EEFA" sheet="1" objects="1" scenarios="1" selectLockedCells="1"/>
  <mergeCells count="4">
    <mergeCell ref="E8:F9"/>
    <mergeCell ref="G8:G9"/>
    <mergeCell ref="A8:B9"/>
    <mergeCell ref="A28:G28"/>
  </mergeCells>
  <phoneticPr fontId="5" type="noConversion"/>
  <printOptions horizontalCentered="1"/>
  <pageMargins left="0.25" right="0.25" top="1" bottom="1" header="0.5" footer="0.5"/>
  <pageSetup scale="80" fitToWidth="0" fitToHeight="0" orientation="portrait" r:id="rId1"/>
  <headerFooter alignWithMargins="0">
    <oddHeader>&amp;L&amp;6State of California - Health and Human Services Agency&amp;R&amp;6Department of Health Care Services</oddHeader>
    <oddFooter>&amp;L&amp;"Arial,Bold"&amp;8DHCS 3090 (12/15)</oddFooter>
  </headerFooter>
  <ignoredErrors>
    <ignoredError sqref="A11"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8"/>
  <sheetViews>
    <sheetView showGridLines="0" zoomScaleNormal="100" workbookViewId="0">
      <selection activeCell="G20" sqref="G20"/>
    </sheetView>
  </sheetViews>
  <sheetFormatPr defaultColWidth="22.42578125" defaultRowHeight="12.75" x14ac:dyDescent="0.2"/>
  <cols>
    <col min="1" max="1" width="3.28515625" style="21" customWidth="1"/>
    <col min="2" max="2" width="39.7109375" style="21" customWidth="1"/>
    <col min="3" max="3" width="7.85546875" style="21" customWidth="1"/>
    <col min="4" max="4" width="15.28515625" style="21" customWidth="1"/>
    <col min="5" max="5" width="11" style="21" customWidth="1"/>
    <col min="6" max="6" width="22.85546875" style="21" customWidth="1"/>
    <col min="7" max="7" width="13.5703125" style="21" customWidth="1"/>
    <col min="8" max="254" width="9.140625" style="21" customWidth="1"/>
    <col min="255" max="255" width="3.28515625" style="21" customWidth="1"/>
    <col min="256" max="16384" width="22.42578125" style="21"/>
  </cols>
  <sheetData>
    <row r="1" spans="1:8" ht="15.75" customHeight="1" thickBot="1" x14ac:dyDescent="0.25">
      <c r="C1" s="461" t="s">
        <v>334</v>
      </c>
    </row>
    <row r="2" spans="1:8" ht="13.5" thickTop="1" x14ac:dyDescent="0.2">
      <c r="A2" s="385" t="s">
        <v>149</v>
      </c>
      <c r="B2" s="386"/>
      <c r="C2" s="387" t="s">
        <v>98</v>
      </c>
      <c r="D2" s="388"/>
      <c r="E2" s="388"/>
      <c r="F2" s="389"/>
      <c r="G2" s="390" t="s">
        <v>281</v>
      </c>
    </row>
    <row r="3" spans="1:8" x14ac:dyDescent="0.2">
      <c r="A3" s="391"/>
      <c r="B3" s="391">
        <f>+'Worksheet 1 Pg 1'!B5</f>
        <v>0</v>
      </c>
      <c r="C3" s="392"/>
      <c r="D3" s="393"/>
      <c r="E3" s="394"/>
      <c r="F3" s="394"/>
      <c r="G3" s="395"/>
    </row>
    <row r="4" spans="1:8" x14ac:dyDescent="0.2">
      <c r="A4" s="396" t="s">
        <v>150</v>
      </c>
      <c r="B4" s="396"/>
      <c r="C4" s="397" t="s">
        <v>279</v>
      </c>
      <c r="D4" s="393"/>
      <c r="E4" s="176" t="s">
        <v>280</v>
      </c>
      <c r="F4" s="69"/>
      <c r="G4" s="395"/>
    </row>
    <row r="5" spans="1:8" ht="13.5" thickBot="1" x14ac:dyDescent="0.25">
      <c r="A5" s="398"/>
      <c r="B5" s="399">
        <f>+'Worksheet 1 Pg 1'!B7</f>
        <v>0</v>
      </c>
      <c r="C5" s="400"/>
      <c r="D5" s="475">
        <f>+'Worksheet 1 Pg 1'!D7</f>
        <v>0</v>
      </c>
      <c r="E5" s="280"/>
      <c r="F5" s="475">
        <f>+'Worksheet 1 Pg 1'!F7</f>
        <v>0</v>
      </c>
      <c r="G5" s="401"/>
    </row>
    <row r="6" spans="1:8" ht="13.5" thickBot="1" x14ac:dyDescent="0.25">
      <c r="A6" s="402"/>
      <c r="B6" s="402"/>
      <c r="C6" s="403"/>
      <c r="D6" s="403"/>
      <c r="E6" s="403"/>
      <c r="F6" s="403"/>
      <c r="G6" s="404"/>
    </row>
    <row r="7" spans="1:8" ht="24.95" customHeight="1" x14ac:dyDescent="0.2">
      <c r="A7" s="190" t="s">
        <v>270</v>
      </c>
      <c r="B7" s="181"/>
      <c r="C7" s="181"/>
      <c r="D7" s="181"/>
      <c r="E7" s="181"/>
      <c r="F7" s="181"/>
      <c r="G7" s="182" t="s">
        <v>94</v>
      </c>
      <c r="H7" s="180"/>
    </row>
    <row r="8" spans="1:8" ht="24.95" customHeight="1" x14ac:dyDescent="0.2">
      <c r="A8" s="183" t="s">
        <v>11</v>
      </c>
      <c r="B8" s="184" t="s">
        <v>311</v>
      </c>
      <c r="C8" s="184"/>
      <c r="D8" s="184"/>
      <c r="E8" s="184"/>
      <c r="F8" s="184"/>
      <c r="G8" s="185">
        <f>+'Worksheet 1 Pg 1'!I44</f>
        <v>0</v>
      </c>
      <c r="H8" s="173"/>
    </row>
    <row r="9" spans="1:8" ht="24.95" customHeight="1" x14ac:dyDescent="0.2">
      <c r="A9" s="183" t="s">
        <v>12</v>
      </c>
      <c r="B9" s="184" t="s">
        <v>397</v>
      </c>
      <c r="C9" s="184"/>
      <c r="D9" s="184"/>
      <c r="E9" s="184"/>
      <c r="F9" s="184"/>
      <c r="G9" s="185">
        <f>+'Worksheet 1 Pg 2'!I46</f>
        <v>0</v>
      </c>
      <c r="H9" s="173"/>
    </row>
    <row r="10" spans="1:8" ht="24.95" customHeight="1" x14ac:dyDescent="0.2">
      <c r="A10" s="183" t="s">
        <v>13</v>
      </c>
      <c r="B10" s="184" t="s">
        <v>271</v>
      </c>
      <c r="C10" s="184"/>
      <c r="D10" s="184"/>
      <c r="E10" s="184"/>
      <c r="F10" s="184"/>
      <c r="G10" s="186">
        <f>+G8+G9</f>
        <v>0</v>
      </c>
      <c r="H10" s="173"/>
    </row>
    <row r="11" spans="1:8" ht="24.95" customHeight="1" x14ac:dyDescent="0.2">
      <c r="A11" s="183" t="s">
        <v>14</v>
      </c>
      <c r="B11" s="184" t="s">
        <v>275</v>
      </c>
      <c r="C11" s="184"/>
      <c r="D11" s="184"/>
      <c r="E11" s="184"/>
      <c r="F11" s="184"/>
      <c r="G11" s="187">
        <f>IF(G10=0,0,G9/G10)</f>
        <v>0</v>
      </c>
      <c r="H11" s="173"/>
    </row>
    <row r="12" spans="1:8" ht="24.95" customHeight="1" x14ac:dyDescent="0.2">
      <c r="A12" s="183" t="s">
        <v>15</v>
      </c>
      <c r="B12" s="184" t="s">
        <v>398</v>
      </c>
      <c r="C12" s="184"/>
      <c r="D12" s="184"/>
      <c r="E12" s="184"/>
      <c r="F12" s="184"/>
      <c r="G12" s="185">
        <f>+'Worksheet 1 Pg 2'!I41</f>
        <v>0</v>
      </c>
      <c r="H12" s="173"/>
    </row>
    <row r="13" spans="1:8" ht="24.95" customHeight="1" x14ac:dyDescent="0.2">
      <c r="A13" s="183" t="s">
        <v>16</v>
      </c>
      <c r="B13" s="184" t="s">
        <v>276</v>
      </c>
      <c r="C13" s="184"/>
      <c r="D13" s="184"/>
      <c r="E13" s="184"/>
      <c r="F13" s="184"/>
      <c r="G13" s="185">
        <f>+G12*G11</f>
        <v>0</v>
      </c>
      <c r="H13" s="173"/>
    </row>
    <row r="14" spans="1:8" ht="24.95" customHeight="1" x14ac:dyDescent="0.2">
      <c r="A14" s="183" t="s">
        <v>17</v>
      </c>
      <c r="B14" s="184" t="s">
        <v>277</v>
      </c>
      <c r="C14" s="184"/>
      <c r="D14" s="184"/>
      <c r="E14" s="184"/>
      <c r="F14" s="184"/>
      <c r="G14" s="186">
        <f>+G12-G13</f>
        <v>0</v>
      </c>
      <c r="H14" s="173"/>
    </row>
    <row r="15" spans="1:8" ht="24.95" customHeight="1" x14ac:dyDescent="0.2">
      <c r="A15" s="183" t="s">
        <v>18</v>
      </c>
      <c r="B15" s="184" t="s">
        <v>278</v>
      </c>
      <c r="C15" s="184"/>
      <c r="D15" s="184"/>
      <c r="E15" s="184"/>
      <c r="F15" s="184"/>
      <c r="G15" s="186">
        <f>+G8+G14</f>
        <v>0</v>
      </c>
      <c r="H15" s="173"/>
    </row>
    <row r="16" spans="1:8" ht="24.95" customHeight="1" x14ac:dyDescent="0.2">
      <c r="A16" s="191" t="s">
        <v>335</v>
      </c>
      <c r="B16" s="181"/>
      <c r="C16" s="181"/>
      <c r="D16" s="181"/>
      <c r="E16" s="181"/>
      <c r="F16" s="181"/>
      <c r="G16" s="188"/>
      <c r="H16" s="173"/>
    </row>
    <row r="17" spans="1:8" ht="24.95" customHeight="1" x14ac:dyDescent="0.2">
      <c r="A17" s="183" t="s">
        <v>11</v>
      </c>
      <c r="B17" s="184" t="s">
        <v>272</v>
      </c>
      <c r="C17" s="184"/>
      <c r="D17" s="184"/>
      <c r="E17" s="184"/>
      <c r="F17" s="184"/>
      <c r="G17" s="186">
        <f>+G15</f>
        <v>0</v>
      </c>
      <c r="H17" s="173"/>
    </row>
    <row r="18" spans="1:8" ht="24.95" customHeight="1" x14ac:dyDescent="0.2">
      <c r="A18" s="183" t="s">
        <v>12</v>
      </c>
      <c r="B18" s="184" t="s">
        <v>403</v>
      </c>
      <c r="C18" s="184"/>
      <c r="D18" s="184"/>
      <c r="E18" s="184"/>
      <c r="F18" s="184"/>
      <c r="G18" s="223">
        <f>+'Work Sheet 6'!G31</f>
        <v>0</v>
      </c>
      <c r="H18" s="173"/>
    </row>
    <row r="19" spans="1:8" ht="24.95" customHeight="1" x14ac:dyDescent="0.2">
      <c r="A19" s="183" t="s">
        <v>13</v>
      </c>
      <c r="B19" s="184" t="s">
        <v>363</v>
      </c>
      <c r="C19" s="184"/>
      <c r="D19" s="184"/>
      <c r="E19" s="184"/>
      <c r="F19" s="184"/>
      <c r="G19" s="561">
        <f>IF(G18=0,0,G17/G18)</f>
        <v>0</v>
      </c>
      <c r="H19" s="173"/>
    </row>
    <row r="20" spans="1:8" x14ac:dyDescent="0.2">
      <c r="A20" s="70"/>
      <c r="B20" s="176"/>
      <c r="C20" s="177"/>
      <c r="D20" s="177"/>
      <c r="E20" s="177"/>
      <c r="F20" s="177"/>
      <c r="G20" s="177"/>
    </row>
    <row r="21" spans="1:8" x14ac:dyDescent="0.2">
      <c r="A21" s="70"/>
      <c r="B21" s="178"/>
      <c r="C21" s="177"/>
      <c r="D21" s="177"/>
      <c r="E21" s="177"/>
      <c r="F21" s="177"/>
      <c r="G21" s="177"/>
    </row>
    <row r="22" spans="1:8" ht="12.75" customHeight="1" x14ac:dyDescent="0.2">
      <c r="A22" s="174"/>
      <c r="B22" s="179"/>
      <c r="C22" s="177"/>
      <c r="D22" s="177"/>
      <c r="E22" s="177"/>
      <c r="F22" s="177"/>
      <c r="G22" s="177"/>
    </row>
    <row r="23" spans="1:8" x14ac:dyDescent="0.2">
      <c r="A23" s="176"/>
      <c r="B23" s="177"/>
      <c r="C23" s="177"/>
      <c r="D23" s="177"/>
      <c r="E23" s="177"/>
      <c r="F23" s="177"/>
      <c r="G23" s="177"/>
    </row>
    <row r="24" spans="1:8" x14ac:dyDescent="0.2">
      <c r="A24" s="176"/>
      <c r="B24" s="175"/>
      <c r="C24" s="176"/>
      <c r="D24" s="176"/>
      <c r="E24" s="176"/>
      <c r="F24" s="176"/>
      <c r="G24" s="70"/>
    </row>
    <row r="25" spans="1:8" x14ac:dyDescent="0.2">
      <c r="A25" s="70"/>
      <c r="B25" s="175"/>
      <c r="C25" s="70"/>
      <c r="D25" s="70"/>
      <c r="E25" s="70"/>
      <c r="F25" s="70"/>
      <c r="G25" s="70"/>
    </row>
    <row r="26" spans="1:8" x14ac:dyDescent="0.2">
      <c r="A26" s="70"/>
      <c r="B26" s="70"/>
      <c r="C26" s="70"/>
      <c r="D26" s="70"/>
      <c r="E26" s="70"/>
      <c r="F26" s="70"/>
      <c r="G26" s="70"/>
    </row>
    <row r="27" spans="1:8" x14ac:dyDescent="0.2">
      <c r="A27" s="70"/>
      <c r="C27" s="70"/>
      <c r="D27" s="70"/>
      <c r="E27" s="70"/>
      <c r="F27" s="70"/>
      <c r="G27" s="70"/>
    </row>
    <row r="28" spans="1:8" x14ac:dyDescent="0.2">
      <c r="A28" s="70"/>
      <c r="C28" s="70"/>
      <c r="D28" s="70"/>
      <c r="E28" s="70"/>
      <c r="F28" s="70"/>
      <c r="G28" s="70"/>
    </row>
  </sheetData>
  <sheetProtection selectLockedCells="1"/>
  <phoneticPr fontId="5" type="noConversion"/>
  <printOptions horizontalCentered="1"/>
  <pageMargins left="0" right="0" top="1" bottom="0.5" header="0.5" footer="0.5"/>
  <pageSetup scale="90" orientation="portrait" r:id="rId1"/>
  <headerFooter alignWithMargins="0">
    <oddHeader>&amp;L&amp;6State of California - Health and Human Services Agency&amp;R&amp;6Department of Health Care Services</oddHeader>
    <oddFooter>&amp;L&amp;"Arial,Bold"&amp;8DHCS 3090 (12/15)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8"/>
  <sheetViews>
    <sheetView showGridLines="0" topLeftCell="A15" zoomScaleNormal="100" zoomScalePageLayoutView="89" workbookViewId="0">
      <selection activeCell="C35" sqref="C35"/>
    </sheetView>
  </sheetViews>
  <sheetFormatPr defaultRowHeight="12.75" x14ac:dyDescent="0.2"/>
  <cols>
    <col min="1" max="1" width="3.5703125" style="420" bestFit="1" customWidth="1"/>
    <col min="2" max="2" width="38.85546875" style="105" customWidth="1"/>
    <col min="3" max="3" width="11.140625" style="105" customWidth="1"/>
    <col min="4" max="4" width="26.28515625" style="105" customWidth="1"/>
    <col min="5" max="5" width="28.85546875" style="105" customWidth="1"/>
    <col min="6" max="16384" width="9.140625" style="105"/>
  </cols>
  <sheetData>
    <row r="1" spans="1:5" ht="14.25" customHeight="1" x14ac:dyDescent="0.2">
      <c r="A1" s="610" t="s">
        <v>138</v>
      </c>
      <c r="B1" s="610"/>
      <c r="C1" s="610"/>
      <c r="D1" s="610"/>
      <c r="E1" s="610"/>
    </row>
    <row r="2" spans="1:5" ht="13.5" thickBot="1" x14ac:dyDescent="0.25">
      <c r="A2" s="611"/>
      <c r="B2" s="611"/>
      <c r="C2" s="611"/>
      <c r="D2" s="611"/>
      <c r="E2" s="611"/>
    </row>
    <row r="3" spans="1:5" s="21" customFormat="1" ht="13.5" thickTop="1" x14ac:dyDescent="0.2">
      <c r="A3" s="385" t="s">
        <v>149</v>
      </c>
      <c r="B3" s="386"/>
      <c r="C3" s="387" t="s">
        <v>98</v>
      </c>
      <c r="D3" s="388"/>
      <c r="E3" s="389" t="s">
        <v>144</v>
      </c>
    </row>
    <row r="4" spans="1:5" s="21" customFormat="1" x14ac:dyDescent="0.2">
      <c r="A4" s="391"/>
      <c r="B4" s="391">
        <f>+'Worksheet 1 Pg 1'!B5</f>
        <v>0</v>
      </c>
      <c r="C4" s="392"/>
      <c r="D4" s="393"/>
      <c r="E4" s="394"/>
    </row>
    <row r="5" spans="1:5" s="21" customFormat="1" x14ac:dyDescent="0.2">
      <c r="A5" s="396" t="s">
        <v>150</v>
      </c>
      <c r="B5" s="396"/>
      <c r="C5" s="397" t="s">
        <v>279</v>
      </c>
      <c r="D5" s="176"/>
      <c r="E5" s="176" t="s">
        <v>280</v>
      </c>
    </row>
    <row r="6" spans="1:5" s="21" customFormat="1" ht="13.5" thickBot="1" x14ac:dyDescent="0.25">
      <c r="A6" s="398"/>
      <c r="B6" s="399">
        <f>+'Worksheet 1 Pg 1'!B7</f>
        <v>0</v>
      </c>
      <c r="C6" s="400"/>
      <c r="D6" s="475">
        <f>+'Worksheet 1 Pg 1'!D7</f>
        <v>0</v>
      </c>
      <c r="E6" s="475">
        <f>+'Worksheet 1 Pg 1'!F7</f>
        <v>0</v>
      </c>
    </row>
    <row r="7" spans="1:5" s="21" customFormat="1" ht="13.5" thickBot="1" x14ac:dyDescent="0.25">
      <c r="A7" s="402"/>
      <c r="B7" s="402"/>
      <c r="C7" s="403"/>
      <c r="D7" s="403"/>
      <c r="E7" s="403"/>
    </row>
    <row r="8" spans="1:5" ht="18" customHeight="1" thickBot="1" x14ac:dyDescent="0.25">
      <c r="A8" s="398"/>
      <c r="B8" s="111" t="s">
        <v>99</v>
      </c>
      <c r="C8" s="405" t="s">
        <v>223</v>
      </c>
      <c r="D8" s="405" t="s">
        <v>100</v>
      </c>
      <c r="E8" s="406" t="s">
        <v>101</v>
      </c>
    </row>
    <row r="9" spans="1:5" ht="17.25" customHeight="1" x14ac:dyDescent="0.2">
      <c r="A9" s="407" t="s">
        <v>11</v>
      </c>
      <c r="B9" s="408" t="s">
        <v>178</v>
      </c>
      <c r="C9" s="327"/>
      <c r="D9" s="421"/>
      <c r="E9" s="149"/>
    </row>
    <row r="10" spans="1:5" ht="17.25" customHeight="1" x14ac:dyDescent="0.2">
      <c r="A10" s="409" t="s">
        <v>12</v>
      </c>
      <c r="B10" s="151" t="s">
        <v>179</v>
      </c>
      <c r="C10" s="327"/>
      <c r="D10" s="421"/>
      <c r="E10" s="150"/>
    </row>
    <row r="11" spans="1:5" ht="17.25" customHeight="1" x14ac:dyDescent="0.2">
      <c r="A11" s="409" t="s">
        <v>13</v>
      </c>
      <c r="B11" s="151" t="s">
        <v>180</v>
      </c>
      <c r="C11" s="327"/>
      <c r="D11" s="421"/>
      <c r="E11" s="150"/>
    </row>
    <row r="12" spans="1:5" ht="17.25" customHeight="1" x14ac:dyDescent="0.2">
      <c r="A12" s="409" t="s">
        <v>14</v>
      </c>
      <c r="B12" s="151" t="s">
        <v>181</v>
      </c>
      <c r="C12" s="327"/>
      <c r="D12" s="421"/>
      <c r="E12" s="150"/>
    </row>
    <row r="13" spans="1:5" ht="17.25" customHeight="1" x14ac:dyDescent="0.2">
      <c r="A13" s="409" t="s">
        <v>15</v>
      </c>
      <c r="B13" s="151" t="s">
        <v>175</v>
      </c>
      <c r="C13" s="327"/>
      <c r="D13" s="421"/>
      <c r="E13" s="150"/>
    </row>
    <row r="14" spans="1:5" ht="17.25" customHeight="1" x14ac:dyDescent="0.2">
      <c r="A14" s="409" t="s">
        <v>16</v>
      </c>
      <c r="B14" s="151" t="s">
        <v>161</v>
      </c>
      <c r="C14" s="84" t="s">
        <v>235</v>
      </c>
      <c r="D14" s="423"/>
      <c r="E14" s="150"/>
    </row>
    <row r="15" spans="1:5" ht="17.25" customHeight="1" x14ac:dyDescent="0.2">
      <c r="A15" s="409" t="s">
        <v>17</v>
      </c>
      <c r="B15" s="410" t="s">
        <v>226</v>
      </c>
      <c r="C15" s="84" t="s">
        <v>232</v>
      </c>
      <c r="D15" s="423"/>
      <c r="E15" s="150"/>
    </row>
    <row r="16" spans="1:5" ht="17.25" customHeight="1" x14ac:dyDescent="0.2">
      <c r="A16" s="409" t="s">
        <v>18</v>
      </c>
      <c r="B16" s="410" t="s">
        <v>174</v>
      </c>
      <c r="C16" s="84" t="s">
        <v>233</v>
      </c>
      <c r="D16" s="423"/>
      <c r="E16" s="150"/>
    </row>
    <row r="17" spans="1:5" ht="17.25" customHeight="1" x14ac:dyDescent="0.2">
      <c r="A17" s="409" t="s">
        <v>19</v>
      </c>
      <c r="B17" s="151" t="s">
        <v>165</v>
      </c>
      <c r="C17" s="84" t="s">
        <v>234</v>
      </c>
      <c r="D17" s="423"/>
      <c r="E17" s="150"/>
    </row>
    <row r="18" spans="1:5" ht="17.25" customHeight="1" x14ac:dyDescent="0.2">
      <c r="A18" s="409" t="s">
        <v>20</v>
      </c>
      <c r="B18" s="151" t="s">
        <v>227</v>
      </c>
      <c r="C18" s="327"/>
      <c r="D18" s="421"/>
      <c r="E18" s="150"/>
    </row>
    <row r="19" spans="1:5" ht="17.25" customHeight="1" x14ac:dyDescent="0.2">
      <c r="A19" s="409" t="s">
        <v>22</v>
      </c>
      <c r="B19" s="151" t="s">
        <v>163</v>
      </c>
      <c r="C19" s="327"/>
      <c r="D19" s="421"/>
      <c r="E19" s="150"/>
    </row>
    <row r="20" spans="1:5" ht="17.25" customHeight="1" x14ac:dyDescent="0.2">
      <c r="A20" s="409" t="s">
        <v>21</v>
      </c>
      <c r="B20" s="151" t="s">
        <v>164</v>
      </c>
      <c r="C20" s="327"/>
      <c r="D20" s="421"/>
      <c r="E20" s="150"/>
    </row>
    <row r="21" spans="1:5" ht="17.25" customHeight="1" x14ac:dyDescent="0.2">
      <c r="A21" s="409" t="s">
        <v>23</v>
      </c>
      <c r="B21" s="151" t="s">
        <v>177</v>
      </c>
      <c r="C21" s="327"/>
      <c r="D21" s="421"/>
      <c r="E21" s="150"/>
    </row>
    <row r="22" spans="1:5" ht="17.25" customHeight="1" x14ac:dyDescent="0.2">
      <c r="A22" s="409" t="s">
        <v>24</v>
      </c>
      <c r="B22" s="151" t="s">
        <v>176</v>
      </c>
      <c r="C22" s="327"/>
      <c r="D22" s="421"/>
      <c r="E22" s="150"/>
    </row>
    <row r="23" spans="1:5" ht="17.25" customHeight="1" x14ac:dyDescent="0.2">
      <c r="A23" s="409" t="s">
        <v>25</v>
      </c>
      <c r="B23" s="151" t="s">
        <v>105</v>
      </c>
      <c r="C23" s="327"/>
      <c r="D23" s="421"/>
      <c r="E23" s="422"/>
    </row>
    <row r="24" spans="1:5" ht="17.25" customHeight="1" x14ac:dyDescent="0.2">
      <c r="A24" s="409" t="s">
        <v>26</v>
      </c>
      <c r="B24" s="151" t="s">
        <v>214</v>
      </c>
      <c r="C24" s="327"/>
      <c r="D24" s="421"/>
      <c r="E24" s="422"/>
    </row>
    <row r="25" spans="1:5" ht="17.25" customHeight="1" x14ac:dyDescent="0.2">
      <c r="A25" s="409" t="s">
        <v>27</v>
      </c>
      <c r="B25" s="151" t="s">
        <v>103</v>
      </c>
      <c r="C25" s="327"/>
      <c r="D25" s="421"/>
      <c r="E25" s="422"/>
    </row>
    <row r="26" spans="1:5" ht="17.25" customHeight="1" x14ac:dyDescent="0.2">
      <c r="A26" s="409" t="s">
        <v>28</v>
      </c>
      <c r="B26" s="411" t="s">
        <v>102</v>
      </c>
      <c r="C26" s="327"/>
      <c r="D26" s="421"/>
      <c r="E26" s="422"/>
    </row>
    <row r="27" spans="1:5" ht="17.25" customHeight="1" x14ac:dyDescent="0.2">
      <c r="A27" s="409" t="s">
        <v>29</v>
      </c>
      <c r="B27" s="151" t="s">
        <v>104</v>
      </c>
      <c r="C27" s="327"/>
      <c r="D27" s="421"/>
      <c r="E27" s="422"/>
    </row>
    <row r="28" spans="1:5" ht="17.25" customHeight="1" x14ac:dyDescent="0.2">
      <c r="A28" s="409" t="s">
        <v>30</v>
      </c>
      <c r="B28" s="542" t="s">
        <v>216</v>
      </c>
      <c r="C28" s="327"/>
      <c r="D28" s="421"/>
      <c r="E28" s="422"/>
    </row>
    <row r="29" spans="1:5" ht="17.25" customHeight="1" x14ac:dyDescent="0.2">
      <c r="A29" s="409" t="s">
        <v>31</v>
      </c>
      <c r="B29" s="195"/>
      <c r="C29" s="327"/>
      <c r="D29" s="421"/>
      <c r="E29" s="422"/>
    </row>
    <row r="30" spans="1:5" ht="17.25" customHeight="1" x14ac:dyDescent="0.2">
      <c r="A30" s="409" t="s">
        <v>32</v>
      </c>
      <c r="B30" s="195"/>
      <c r="C30" s="327"/>
      <c r="D30" s="421"/>
      <c r="E30" s="422"/>
    </row>
    <row r="31" spans="1:5" ht="17.25" customHeight="1" x14ac:dyDescent="0.2">
      <c r="A31" s="409" t="s">
        <v>33</v>
      </c>
      <c r="B31" s="542" t="s">
        <v>217</v>
      </c>
      <c r="C31" s="327"/>
      <c r="D31" s="421"/>
      <c r="E31" s="422"/>
    </row>
    <row r="32" spans="1:5" ht="17.25" customHeight="1" x14ac:dyDescent="0.2">
      <c r="A32" s="409" t="s">
        <v>34</v>
      </c>
      <c r="B32" s="542"/>
      <c r="C32" s="327"/>
      <c r="D32" s="421"/>
      <c r="E32" s="422"/>
    </row>
    <row r="33" spans="1:5" ht="17.25" customHeight="1" x14ac:dyDescent="0.2">
      <c r="A33" s="409" t="s">
        <v>35</v>
      </c>
      <c r="B33" s="542"/>
      <c r="C33" s="327"/>
      <c r="D33" s="421"/>
      <c r="E33" s="422"/>
    </row>
    <row r="34" spans="1:5" ht="17.25" customHeight="1" x14ac:dyDescent="0.2">
      <c r="A34" s="412" t="s">
        <v>36</v>
      </c>
      <c r="B34" s="196" t="s">
        <v>262</v>
      </c>
      <c r="C34" s="327"/>
      <c r="D34" s="421"/>
      <c r="E34" s="422"/>
    </row>
    <row r="35" spans="1:5" ht="17.25" customHeight="1" x14ac:dyDescent="0.2">
      <c r="A35" s="412" t="s">
        <v>37</v>
      </c>
      <c r="B35" s="550" t="s">
        <v>343</v>
      </c>
      <c r="C35" s="327"/>
      <c r="D35" s="421"/>
      <c r="E35" s="422"/>
    </row>
    <row r="36" spans="1:5" ht="17.25" customHeight="1" x14ac:dyDescent="0.2">
      <c r="A36" s="412" t="s">
        <v>38</v>
      </c>
      <c r="B36" s="151" t="s">
        <v>219</v>
      </c>
      <c r="C36" s="327"/>
      <c r="D36" s="421"/>
      <c r="E36" s="422"/>
    </row>
    <row r="37" spans="1:5" ht="17.25" customHeight="1" x14ac:dyDescent="0.2">
      <c r="A37" s="412" t="s">
        <v>39</v>
      </c>
      <c r="B37" s="151" t="s">
        <v>220</v>
      </c>
      <c r="C37" s="327"/>
      <c r="D37" s="421"/>
      <c r="E37" s="422"/>
    </row>
    <row r="38" spans="1:5" ht="17.25" customHeight="1" x14ac:dyDescent="0.2">
      <c r="A38" s="412" t="s">
        <v>62</v>
      </c>
      <c r="B38" s="151" t="s">
        <v>221</v>
      </c>
      <c r="C38" s="327"/>
      <c r="D38" s="421"/>
      <c r="E38" s="422"/>
    </row>
    <row r="39" spans="1:5" ht="17.25" customHeight="1" x14ac:dyDescent="0.2">
      <c r="A39" s="412" t="s">
        <v>63</v>
      </c>
      <c r="B39" s="196" t="s">
        <v>263</v>
      </c>
      <c r="C39" s="327"/>
      <c r="D39" s="421"/>
      <c r="E39" s="422"/>
    </row>
    <row r="40" spans="1:5" ht="17.25" customHeight="1" x14ac:dyDescent="0.2">
      <c r="A40" s="412" t="s">
        <v>64</v>
      </c>
      <c r="B40" s="151" t="s">
        <v>106</v>
      </c>
      <c r="C40" s="327"/>
      <c r="D40" s="421"/>
      <c r="E40" s="422"/>
    </row>
    <row r="41" spans="1:5" ht="17.25" customHeight="1" x14ac:dyDescent="0.2">
      <c r="A41" s="412" t="s">
        <v>65</v>
      </c>
      <c r="B41" s="151" t="s">
        <v>218</v>
      </c>
      <c r="C41" s="327"/>
      <c r="D41" s="421"/>
      <c r="E41" s="422"/>
    </row>
    <row r="42" spans="1:5" ht="17.25" customHeight="1" x14ac:dyDescent="0.2">
      <c r="A42" s="412" t="s">
        <v>66</v>
      </c>
      <c r="B42" s="151" t="s">
        <v>258</v>
      </c>
      <c r="C42" s="327"/>
      <c r="D42" s="421"/>
      <c r="E42" s="422"/>
    </row>
    <row r="43" spans="1:5" ht="17.25" customHeight="1" x14ac:dyDescent="0.2">
      <c r="A43" s="409" t="s">
        <v>67</v>
      </c>
      <c r="B43" s="549" t="s">
        <v>41</v>
      </c>
      <c r="C43" s="327"/>
      <c r="D43" s="421"/>
      <c r="E43" s="422"/>
    </row>
    <row r="44" spans="1:5" ht="17.25" customHeight="1" x14ac:dyDescent="0.2">
      <c r="A44" s="409" t="s">
        <v>68</v>
      </c>
      <c r="B44" s="196" t="s">
        <v>312</v>
      </c>
      <c r="C44" s="414">
        <f>SUM(C9:C43)</f>
        <v>0</v>
      </c>
      <c r="D44" s="415">
        <f>SUM(D9:D43)</f>
        <v>0</v>
      </c>
      <c r="E44" s="416">
        <f>SUM(E9:E43)</f>
        <v>0</v>
      </c>
    </row>
    <row r="45" spans="1:5" ht="10.5" customHeight="1" x14ac:dyDescent="0.2">
      <c r="A45" s="417"/>
      <c r="B45" s="261"/>
      <c r="C45" s="418"/>
      <c r="D45" s="419"/>
      <c r="E45" s="419"/>
    </row>
    <row r="46" spans="1:5" x14ac:dyDescent="0.2">
      <c r="A46" s="379" t="s">
        <v>257</v>
      </c>
      <c r="B46" s="379"/>
      <c r="C46" s="379"/>
      <c r="D46" s="379"/>
      <c r="E46" s="379"/>
    </row>
    <row r="47" spans="1:5" x14ac:dyDescent="0.2">
      <c r="A47" s="379" t="s">
        <v>182</v>
      </c>
      <c r="B47" s="379"/>
      <c r="C47" s="379"/>
      <c r="D47" s="379"/>
      <c r="E47" s="379"/>
    </row>
    <row r="48" spans="1:5" x14ac:dyDescent="0.2">
      <c r="A48" s="379" t="s">
        <v>399</v>
      </c>
      <c r="C48" s="379"/>
    </row>
  </sheetData>
  <sheetProtection password="EEFA" sheet="1" objects="1" scenarios="1" selectLockedCells="1"/>
  <mergeCells count="1">
    <mergeCell ref="A1:E2"/>
  </mergeCells>
  <phoneticPr fontId="5" type="noConversion"/>
  <printOptions horizontalCentered="1"/>
  <pageMargins left="0.25" right="0.25" top="0.5" bottom="0.5" header="0.25" footer="0.25"/>
  <pageSetup scale="90" orientation="portrait" r:id="rId1"/>
  <headerFooter alignWithMargins="0">
    <oddHeader>&amp;L&amp;6State of California - Health and Human Services Agency&amp;R&amp;6Department of Health Care Services</oddHeader>
    <oddFooter>&amp;L&amp;"Arial,Bold"&amp;8DHCS 3090 (12/15)</oddFooter>
  </headerFooter>
  <ignoredErrors>
    <ignoredError sqref="A9"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48"/>
  <sheetViews>
    <sheetView showGridLines="0" zoomScaleNormal="100" workbookViewId="0">
      <selection activeCell="F37" sqref="F37"/>
    </sheetView>
  </sheetViews>
  <sheetFormatPr defaultRowHeight="12.75" x14ac:dyDescent="0.2"/>
  <cols>
    <col min="1" max="1" width="3.5703125" style="76" bestFit="1" customWidth="1"/>
    <col min="2" max="2" width="30.42578125" style="21" customWidth="1"/>
    <col min="3" max="3" width="11.85546875" style="21" customWidth="1"/>
    <col min="4" max="4" width="13.85546875" style="21" customWidth="1"/>
    <col min="5" max="5" width="10.85546875" style="21" customWidth="1"/>
    <col min="6" max="6" width="11.7109375" style="21" customWidth="1"/>
    <col min="7" max="7" width="31" style="21" customWidth="1"/>
    <col min="8" max="16384" width="9.140625" style="21"/>
  </cols>
  <sheetData>
    <row r="1" spans="1:8" ht="0.75" customHeight="1" x14ac:dyDescent="0.25">
      <c r="A1" s="424" t="s">
        <v>230</v>
      </c>
      <c r="B1" s="424"/>
      <c r="C1" s="424"/>
      <c r="D1" s="424"/>
      <c r="E1" s="424"/>
      <c r="F1" s="424"/>
      <c r="G1" s="424"/>
    </row>
    <row r="2" spans="1:8" ht="23.25" customHeight="1" x14ac:dyDescent="0.25">
      <c r="A2" s="424"/>
      <c r="B2" s="424"/>
      <c r="C2" s="424"/>
      <c r="D2" s="424" t="s">
        <v>348</v>
      </c>
      <c r="E2" s="424"/>
      <c r="F2" s="424"/>
      <c r="G2" s="424"/>
    </row>
    <row r="3" spans="1:8" ht="23.25" customHeight="1" thickBot="1" x14ac:dyDescent="0.3">
      <c r="A3" s="424"/>
      <c r="B3" s="424"/>
      <c r="C3" s="424"/>
      <c r="D3" s="424"/>
      <c r="E3" s="424"/>
      <c r="F3" s="424"/>
      <c r="G3" s="424"/>
    </row>
    <row r="4" spans="1:8" ht="13.5" thickTop="1" x14ac:dyDescent="0.2">
      <c r="A4" s="385" t="s">
        <v>149</v>
      </c>
      <c r="B4" s="386"/>
      <c r="C4" s="387" t="s">
        <v>98</v>
      </c>
      <c r="D4" s="388"/>
      <c r="E4" s="388"/>
      <c r="F4" s="389"/>
      <c r="G4" s="390" t="s">
        <v>145</v>
      </c>
    </row>
    <row r="5" spans="1:8" x14ac:dyDescent="0.2">
      <c r="A5" s="391"/>
      <c r="B5" s="391">
        <f>+'Worksheet 1 Pg 1'!B5</f>
        <v>0</v>
      </c>
      <c r="C5" s="392"/>
      <c r="D5" s="176"/>
      <c r="E5" s="394"/>
      <c r="F5" s="394"/>
      <c r="G5" s="395"/>
    </row>
    <row r="6" spans="1:8" x14ac:dyDescent="0.2">
      <c r="A6" s="396" t="s">
        <v>150</v>
      </c>
      <c r="B6" s="396"/>
      <c r="C6" s="397" t="s">
        <v>279</v>
      </c>
      <c r="D6" s="176"/>
      <c r="E6" s="176" t="s">
        <v>280</v>
      </c>
      <c r="F6" s="69"/>
      <c r="G6" s="395"/>
    </row>
    <row r="7" spans="1:8" ht="13.5" thickBot="1" x14ac:dyDescent="0.25">
      <c r="A7" s="398"/>
      <c r="B7" s="399">
        <f>+'Worksheet 1 Pg 1'!B7</f>
        <v>0</v>
      </c>
      <c r="C7" s="400"/>
      <c r="D7" s="475">
        <f>+'Worksheet 1 Pg 1'!D7</f>
        <v>0</v>
      </c>
      <c r="E7" s="400"/>
      <c r="F7" s="475">
        <f>+'Worksheet 1 Pg 1'!F7</f>
        <v>0</v>
      </c>
      <c r="G7" s="401"/>
    </row>
    <row r="8" spans="1:8" ht="13.5" thickBot="1" x14ac:dyDescent="0.25">
      <c r="A8" s="398"/>
      <c r="B8" s="391"/>
      <c r="C8" s="425"/>
      <c r="D8" s="425"/>
      <c r="E8" s="425"/>
      <c r="F8" s="403"/>
      <c r="G8" s="426"/>
    </row>
    <row r="9" spans="1:8" ht="12.75" customHeight="1" x14ac:dyDescent="0.2">
      <c r="A9" s="225"/>
      <c r="B9" s="427" t="s">
        <v>313</v>
      </c>
      <c r="C9" s="428"/>
      <c r="D9" s="66" t="s">
        <v>168</v>
      </c>
      <c r="E9" s="221"/>
      <c r="F9" s="243" t="s">
        <v>169</v>
      </c>
      <c r="G9" s="222"/>
      <c r="H9" s="70"/>
    </row>
    <row r="10" spans="1:8" ht="18" customHeight="1" thickBot="1" x14ac:dyDescent="0.25">
      <c r="A10" s="429"/>
      <c r="B10" s="398" t="s">
        <v>314</v>
      </c>
      <c r="C10" s="430"/>
      <c r="D10" s="406" t="s">
        <v>107</v>
      </c>
      <c r="E10" s="406" t="s">
        <v>166</v>
      </c>
      <c r="F10" s="431" t="s">
        <v>167</v>
      </c>
      <c r="G10" s="432" t="s">
        <v>315</v>
      </c>
      <c r="H10" s="70"/>
    </row>
    <row r="11" spans="1:8" ht="18" customHeight="1" x14ac:dyDescent="0.2">
      <c r="A11" s="433" t="s">
        <v>11</v>
      </c>
      <c r="B11" s="434" t="s">
        <v>108</v>
      </c>
      <c r="C11" s="435"/>
      <c r="D11" s="61"/>
      <c r="E11" s="61"/>
      <c r="F11" s="61"/>
      <c r="G11" s="62"/>
    </row>
    <row r="12" spans="1:8" ht="18" customHeight="1" x14ac:dyDescent="0.2">
      <c r="A12" s="436" t="s">
        <v>12</v>
      </c>
      <c r="B12" s="151" t="s">
        <v>43</v>
      </c>
      <c r="C12" s="437"/>
      <c r="D12" s="50"/>
      <c r="E12" s="50"/>
      <c r="F12" s="50"/>
      <c r="G12" s="328"/>
    </row>
    <row r="13" spans="1:8" ht="18" customHeight="1" x14ac:dyDescent="0.2">
      <c r="A13" s="436" t="s">
        <v>13</v>
      </c>
      <c r="B13" s="151" t="s">
        <v>355</v>
      </c>
      <c r="C13" s="437"/>
      <c r="D13" s="50"/>
      <c r="E13" s="50"/>
      <c r="F13" s="50"/>
      <c r="G13" s="328"/>
    </row>
    <row r="14" spans="1:8" ht="18" customHeight="1" x14ac:dyDescent="0.2">
      <c r="A14" s="436" t="s">
        <v>14</v>
      </c>
      <c r="B14" s="438" t="s">
        <v>109</v>
      </c>
      <c r="C14" s="437"/>
      <c r="D14" s="50"/>
      <c r="E14" s="50"/>
      <c r="F14" s="50"/>
      <c r="G14" s="20"/>
    </row>
    <row r="15" spans="1:8" ht="18" customHeight="1" x14ac:dyDescent="0.2">
      <c r="A15" s="436" t="s">
        <v>15</v>
      </c>
      <c r="B15" s="438" t="s">
        <v>110</v>
      </c>
      <c r="C15" s="437"/>
      <c r="D15" s="50"/>
      <c r="E15" s="50"/>
      <c r="F15" s="50"/>
      <c r="G15" s="20"/>
    </row>
    <row r="16" spans="1:8" ht="18" customHeight="1" x14ac:dyDescent="0.2">
      <c r="A16" s="436" t="s">
        <v>16</v>
      </c>
      <c r="B16" s="438" t="s">
        <v>42</v>
      </c>
      <c r="C16" s="437"/>
      <c r="D16" s="50"/>
      <c r="E16" s="50"/>
      <c r="F16" s="50"/>
      <c r="G16" s="20"/>
    </row>
    <row r="17" spans="1:7" ht="18" customHeight="1" x14ac:dyDescent="0.2">
      <c r="A17" s="436" t="s">
        <v>17</v>
      </c>
      <c r="B17" s="438" t="s">
        <v>111</v>
      </c>
      <c r="C17" s="437"/>
      <c r="D17" s="50"/>
      <c r="E17" s="50"/>
      <c r="F17" s="50"/>
      <c r="G17" s="20"/>
    </row>
    <row r="18" spans="1:7" ht="18" customHeight="1" x14ac:dyDescent="0.2">
      <c r="A18" s="436" t="s">
        <v>18</v>
      </c>
      <c r="B18" s="151" t="s">
        <v>356</v>
      </c>
      <c r="C18" s="437"/>
      <c r="D18" s="50"/>
      <c r="E18" s="50"/>
      <c r="F18" s="50"/>
      <c r="G18" s="20"/>
    </row>
    <row r="19" spans="1:7" ht="18" customHeight="1" x14ac:dyDescent="0.2">
      <c r="A19" s="436" t="s">
        <v>19</v>
      </c>
      <c r="B19" s="151" t="s">
        <v>357</v>
      </c>
      <c r="C19" s="437"/>
      <c r="D19" s="50"/>
      <c r="E19" s="50"/>
      <c r="F19" s="50"/>
      <c r="G19" s="20"/>
    </row>
    <row r="20" spans="1:7" ht="18" customHeight="1" x14ac:dyDescent="0.2">
      <c r="A20" s="436" t="s">
        <v>20</v>
      </c>
      <c r="B20" s="151" t="s">
        <v>360</v>
      </c>
      <c r="C20" s="437"/>
      <c r="D20" s="50"/>
      <c r="E20" s="50"/>
      <c r="F20" s="50"/>
      <c r="G20" s="20"/>
    </row>
    <row r="21" spans="1:7" ht="18" customHeight="1" x14ac:dyDescent="0.2">
      <c r="A21" s="436" t="s">
        <v>22</v>
      </c>
      <c r="B21" s="151" t="s">
        <v>359</v>
      </c>
      <c r="C21" s="437"/>
      <c r="D21" s="50"/>
      <c r="E21" s="50"/>
      <c r="F21" s="50"/>
      <c r="G21" s="20"/>
    </row>
    <row r="22" spans="1:7" ht="18" customHeight="1" x14ac:dyDescent="0.2">
      <c r="A22" s="436" t="s">
        <v>21</v>
      </c>
      <c r="B22" s="151" t="s">
        <v>358</v>
      </c>
      <c r="C22" s="437"/>
      <c r="D22" s="50"/>
      <c r="E22" s="50"/>
      <c r="F22" s="50"/>
      <c r="G22" s="20"/>
    </row>
    <row r="23" spans="1:7" ht="18" customHeight="1" x14ac:dyDescent="0.2">
      <c r="A23" s="436" t="s">
        <v>23</v>
      </c>
      <c r="B23" s="438" t="s">
        <v>112</v>
      </c>
      <c r="C23" s="437"/>
      <c r="D23" s="50"/>
      <c r="E23" s="50"/>
      <c r="F23" s="50"/>
      <c r="G23" s="20"/>
    </row>
    <row r="24" spans="1:7" ht="18" customHeight="1" x14ac:dyDescent="0.2">
      <c r="A24" s="436" t="s">
        <v>24</v>
      </c>
      <c r="B24" s="438" t="s">
        <v>102</v>
      </c>
      <c r="C24" s="437"/>
      <c r="D24" s="50"/>
      <c r="E24" s="50"/>
      <c r="F24" s="50"/>
      <c r="G24" s="20"/>
    </row>
    <row r="25" spans="1:7" ht="18" customHeight="1" x14ac:dyDescent="0.2">
      <c r="A25" s="436" t="s">
        <v>25</v>
      </c>
      <c r="B25" s="551" t="s">
        <v>113</v>
      </c>
      <c r="C25" s="437"/>
      <c r="D25" s="50"/>
      <c r="E25" s="50"/>
      <c r="F25" s="50"/>
      <c r="G25" s="20"/>
    </row>
    <row r="26" spans="1:7" ht="18" customHeight="1" x14ac:dyDescent="0.2">
      <c r="A26" s="436" t="s">
        <v>26</v>
      </c>
      <c r="B26" s="551" t="s">
        <v>382</v>
      </c>
      <c r="C26" s="437"/>
      <c r="D26" s="50"/>
      <c r="E26" s="50"/>
      <c r="F26" s="50"/>
      <c r="G26" s="20"/>
    </row>
    <row r="27" spans="1:7" ht="18" customHeight="1" x14ac:dyDescent="0.2">
      <c r="A27" s="436" t="s">
        <v>27</v>
      </c>
      <c r="B27" s="551" t="s">
        <v>44</v>
      </c>
      <c r="C27" s="437"/>
      <c r="D27" s="50"/>
      <c r="E27" s="50"/>
      <c r="F27" s="50"/>
      <c r="G27" s="20"/>
    </row>
    <row r="28" spans="1:7" ht="18" customHeight="1" x14ac:dyDescent="0.2">
      <c r="A28" s="436" t="s">
        <v>28</v>
      </c>
      <c r="B28" s="551" t="s">
        <v>114</v>
      </c>
      <c r="C28" s="437"/>
      <c r="D28" s="50"/>
      <c r="E28" s="50"/>
      <c r="F28" s="50"/>
      <c r="G28" s="20"/>
    </row>
    <row r="29" spans="1:7" ht="18" customHeight="1" x14ac:dyDescent="0.2">
      <c r="A29" s="436" t="s">
        <v>29</v>
      </c>
      <c r="B29" s="551" t="s">
        <v>115</v>
      </c>
      <c r="C29" s="437"/>
      <c r="D29" s="50"/>
      <c r="E29" s="50"/>
      <c r="F29" s="50"/>
      <c r="G29" s="20"/>
    </row>
    <row r="30" spans="1:7" ht="18" customHeight="1" x14ac:dyDescent="0.2">
      <c r="A30" s="436" t="s">
        <v>30</v>
      </c>
      <c r="B30" s="551" t="s">
        <v>116</v>
      </c>
      <c r="C30" s="437"/>
      <c r="D30" s="50"/>
      <c r="E30" s="50"/>
      <c r="F30" s="50"/>
      <c r="G30" s="20"/>
    </row>
    <row r="31" spans="1:7" ht="18" customHeight="1" x14ac:dyDescent="0.2">
      <c r="A31" s="436" t="s">
        <v>31</v>
      </c>
      <c r="B31" s="551" t="s">
        <v>117</v>
      </c>
      <c r="C31" s="437"/>
      <c r="D31" s="50"/>
      <c r="E31" s="50"/>
      <c r="F31" s="50"/>
      <c r="G31" s="20"/>
    </row>
    <row r="32" spans="1:7" ht="18" customHeight="1" x14ac:dyDescent="0.2">
      <c r="A32" s="436" t="s">
        <v>32</v>
      </c>
      <c r="B32" s="551" t="s">
        <v>118</v>
      </c>
      <c r="C32" s="437"/>
      <c r="D32" s="50"/>
      <c r="E32" s="50"/>
      <c r="F32" s="50"/>
      <c r="G32" s="20"/>
    </row>
    <row r="33" spans="1:7" ht="18" customHeight="1" x14ac:dyDescent="0.2">
      <c r="A33" s="436" t="s">
        <v>33</v>
      </c>
      <c r="B33" s="551" t="s">
        <v>119</v>
      </c>
      <c r="C33" s="437"/>
      <c r="D33" s="50"/>
      <c r="E33" s="50"/>
      <c r="F33" s="50"/>
      <c r="G33" s="20"/>
    </row>
    <row r="34" spans="1:7" ht="18" customHeight="1" x14ac:dyDescent="0.2">
      <c r="A34" s="436" t="s">
        <v>34</v>
      </c>
      <c r="B34" s="551" t="s">
        <v>120</v>
      </c>
      <c r="C34" s="437"/>
      <c r="D34" s="50"/>
      <c r="E34" s="50"/>
      <c r="F34" s="50"/>
      <c r="G34" s="20"/>
    </row>
    <row r="35" spans="1:7" ht="18" customHeight="1" x14ac:dyDescent="0.2">
      <c r="A35" s="436" t="s">
        <v>35</v>
      </c>
      <c r="B35" s="551" t="s">
        <v>121</v>
      </c>
      <c r="C35" s="437"/>
      <c r="D35" s="50"/>
      <c r="E35" s="50"/>
      <c r="F35" s="50"/>
      <c r="G35" s="20"/>
    </row>
    <row r="36" spans="1:7" ht="18" customHeight="1" x14ac:dyDescent="0.2">
      <c r="A36" s="436" t="s">
        <v>36</v>
      </c>
      <c r="B36" s="551" t="s">
        <v>122</v>
      </c>
      <c r="C36" s="437"/>
      <c r="D36" s="50"/>
      <c r="E36" s="50"/>
      <c r="F36" s="50"/>
      <c r="G36" s="20"/>
    </row>
    <row r="37" spans="1:7" ht="18" customHeight="1" x14ac:dyDescent="0.2">
      <c r="A37" s="436" t="s">
        <v>37</v>
      </c>
      <c r="B37" s="551" t="s">
        <v>123</v>
      </c>
      <c r="C37" s="437"/>
      <c r="D37" s="50"/>
      <c r="E37" s="50"/>
      <c r="F37" s="50"/>
      <c r="G37" s="20"/>
    </row>
    <row r="38" spans="1:7" ht="18" customHeight="1" x14ac:dyDescent="0.2">
      <c r="A38" s="436" t="s">
        <v>38</v>
      </c>
      <c r="B38" s="551" t="s">
        <v>124</v>
      </c>
      <c r="C38" s="437"/>
      <c r="D38" s="50"/>
      <c r="E38" s="50"/>
      <c r="F38" s="50"/>
      <c r="G38" s="20"/>
    </row>
    <row r="39" spans="1:7" ht="18" customHeight="1" x14ac:dyDescent="0.2">
      <c r="A39" s="436" t="s">
        <v>39</v>
      </c>
      <c r="B39" s="551" t="s">
        <v>125</v>
      </c>
      <c r="C39" s="439"/>
      <c r="D39" s="50"/>
      <c r="E39" s="50"/>
      <c r="F39" s="50"/>
      <c r="G39" s="20"/>
    </row>
    <row r="40" spans="1:7" ht="18" customHeight="1" x14ac:dyDescent="0.2">
      <c r="A40" s="436" t="s">
        <v>62</v>
      </c>
      <c r="B40" s="550" t="s">
        <v>361</v>
      </c>
      <c r="C40" s="439"/>
      <c r="D40" s="50"/>
      <c r="E40" s="50"/>
      <c r="F40" s="50"/>
      <c r="G40" s="20"/>
    </row>
    <row r="41" spans="1:7" ht="18" customHeight="1" x14ac:dyDescent="0.2">
      <c r="A41" s="436" t="s">
        <v>63</v>
      </c>
      <c r="B41" s="550" t="s">
        <v>362</v>
      </c>
      <c r="C41" s="439"/>
      <c r="D41" s="50"/>
      <c r="E41" s="50"/>
      <c r="F41" s="50"/>
      <c r="G41" s="20"/>
    </row>
    <row r="42" spans="1:7" ht="18" customHeight="1" x14ac:dyDescent="0.2">
      <c r="A42" s="409" t="s">
        <v>64</v>
      </c>
      <c r="B42" s="549" t="s">
        <v>248</v>
      </c>
      <c r="C42" s="545"/>
      <c r="D42" s="50"/>
      <c r="E42" s="50"/>
      <c r="F42" s="50"/>
      <c r="G42" s="20"/>
    </row>
    <row r="43" spans="1:7" ht="18" customHeight="1" x14ac:dyDescent="0.2">
      <c r="A43" s="436" t="s">
        <v>65</v>
      </c>
      <c r="B43" s="549" t="s">
        <v>248</v>
      </c>
      <c r="C43" s="544"/>
      <c r="D43" s="50"/>
      <c r="E43" s="50"/>
      <c r="F43" s="50"/>
      <c r="G43" s="20"/>
    </row>
    <row r="44" spans="1:7" ht="11.25" customHeight="1" x14ac:dyDescent="0.2">
      <c r="A44" s="67"/>
      <c r="B44" s="68"/>
      <c r="C44" s="68"/>
      <c r="D44" s="69"/>
      <c r="E44" s="69"/>
      <c r="F44" s="69"/>
      <c r="G44" s="70"/>
    </row>
    <row r="45" spans="1:7" s="74" customFormat="1" ht="12" x14ac:dyDescent="0.2">
      <c r="A45" s="71"/>
      <c r="B45" s="72" t="s">
        <v>170</v>
      </c>
      <c r="C45" s="73" t="s">
        <v>184</v>
      </c>
    </row>
    <row r="46" spans="1:7" s="74" customFormat="1" ht="12" x14ac:dyDescent="0.2">
      <c r="A46" s="71"/>
      <c r="B46" s="72" t="s">
        <v>171</v>
      </c>
      <c r="C46" s="73" t="s">
        <v>183</v>
      </c>
    </row>
    <row r="47" spans="1:7" s="74" customFormat="1" ht="12" x14ac:dyDescent="0.2">
      <c r="A47" s="71"/>
      <c r="B47" s="72" t="s">
        <v>172</v>
      </c>
      <c r="C47" s="73" t="s">
        <v>191</v>
      </c>
    </row>
    <row r="48" spans="1:7" x14ac:dyDescent="0.2">
      <c r="A48" s="75"/>
      <c r="F48" s="18"/>
    </row>
  </sheetData>
  <sheetProtection password="EEFA" sheet="1" objects="1" scenarios="1" selectLockedCells="1"/>
  <phoneticPr fontId="5" type="noConversion"/>
  <printOptions horizontalCentered="1"/>
  <pageMargins left="0.25" right="0.25" top="0.75" bottom="0.5" header="0.5" footer="0.25"/>
  <pageSetup scale="90" orientation="portrait" r:id="rId1"/>
  <headerFooter alignWithMargins="0">
    <oddHeader>&amp;L&amp;6State of California - Health and Human Services Agency&amp;R&amp;6Department of Health Care Services</oddHeader>
    <oddFooter>&amp;L&amp;"Arial,Bold"&amp;8DHCS 3090 (12/15)</oddFooter>
  </headerFooter>
  <ignoredErrors>
    <ignoredError sqref="A11:A12"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HCS Document" ma:contentTypeID="0x010100EEE380F46F125946A8B4C4C90D9FFCDC00BE87AEE381037A4BB659C19C396C039E" ma:contentTypeVersion="22" ma:contentTypeDescription="This is the Custom Document Type for use by DHCS" ma:contentTypeScope="" ma:versionID="d478caeb5cf1c17e88c851762b457d4c">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a12d1de3d6465ef9c477000e69ce9b5f"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336300-19DE-4E07-AAAF-501F628B9F9C}">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2.xml><?xml version="1.0" encoding="utf-8"?>
<ds:datastoreItem xmlns:ds="http://schemas.openxmlformats.org/officeDocument/2006/customXml" ds:itemID="{D25ADF7C-2061-487E-8FC4-1BF53FF7C8A6}">
  <ds:schemaRefs>
    <ds:schemaRef ds:uri="http://schemas.microsoft.com/sharepoint/v3/contenttype/forms"/>
  </ds:schemaRefs>
</ds:datastoreItem>
</file>

<file path=customXml/itemProps3.xml><?xml version="1.0" encoding="utf-8"?>
<ds:datastoreItem xmlns:ds="http://schemas.openxmlformats.org/officeDocument/2006/customXml" ds:itemID="{E7AF5CBC-1507-4AAE-89BA-83E534227386}">
  <ds:schemaRefs>
    <ds:schemaRef ds:uri="http://schemas.microsoft.com/office/2006/metadata/longProperties"/>
  </ds:schemaRefs>
</ds:datastoreItem>
</file>

<file path=customXml/itemProps4.xml><?xml version="1.0" encoding="utf-8"?>
<ds:datastoreItem xmlns:ds="http://schemas.openxmlformats.org/officeDocument/2006/customXml" ds:itemID="{098A5885-90B1-49D3-AC70-3CBF5E3841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BA533430-7161-400E-A6FD-AE7C81E4A80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Cover Sheet</vt:lpstr>
      <vt:lpstr>Statistical Data Cert</vt:lpstr>
      <vt:lpstr>Worksheet 1 Pg 1</vt:lpstr>
      <vt:lpstr>Worksheet 1 Pg 2</vt:lpstr>
      <vt:lpstr>Worksheet 1A</vt:lpstr>
      <vt:lpstr>Worksheet 1B</vt:lpstr>
      <vt:lpstr>Work Sheet 2</vt:lpstr>
      <vt:lpstr>Work Sheet 3</vt:lpstr>
      <vt:lpstr>Work Sheet 4</vt:lpstr>
      <vt:lpstr>Work Sheet 5</vt:lpstr>
      <vt:lpstr>Work Sheet 6</vt:lpstr>
      <vt:lpstr>'Cover Sheet'!Print_Area</vt:lpstr>
      <vt:lpstr>'Statistical Data Cert'!Print_Area</vt:lpstr>
      <vt:lpstr>'Work Sheet 2'!Print_Area</vt:lpstr>
      <vt:lpstr>'Worksheet 1 Pg 1'!Print_Area</vt:lpstr>
      <vt:lpstr>'Worksheet 1 Pg 2'!Print_Area</vt:lpstr>
      <vt:lpstr>'Worksheet 1A'!Print_Area</vt:lpstr>
      <vt:lpstr>'Statistical Data Cert'!Print_Titles</vt:lpstr>
    </vt:vector>
  </TitlesOfParts>
  <Company>DHS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Medi-Cal Cost Report - PPS Rate Setting</dc:title>
  <dc:creator>State of California</dc:creator>
  <cp:keywords>DHS 3090</cp:keywords>
  <cp:lastModifiedBy>westj</cp:lastModifiedBy>
  <cp:lastPrinted>2015-12-22T19:16:20Z</cp:lastPrinted>
  <dcterms:created xsi:type="dcterms:W3CDTF">2005-05-13T22:33:18Z</dcterms:created>
  <dcterms:modified xsi:type="dcterms:W3CDTF">2020-11-01T07:16:11Z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DHCS Document</vt:lpwstr>
  </property>
  <property fmtid="{D5CDD505-2E9C-101B-9397-08002B2CF9AE}" pid="3" name="display_urn:schemas-microsoft-com:office:office#Editor">
    <vt:lpwstr>John SS01. Trapper</vt:lpwstr>
  </property>
  <property fmtid="{D5CDD505-2E9C-101B-9397-08002B2CF9AE}" pid="4" name="xd_Signature">
    <vt:lpwstr/>
  </property>
  <property fmtid="{D5CDD505-2E9C-101B-9397-08002B2CF9AE}" pid="5" name="TemplateUrl">
    <vt:lpwstr/>
  </property>
  <property fmtid="{D5CDD505-2E9C-101B-9397-08002B2CF9AE}" pid="6" name="xd_ProgID">
    <vt:lpwstr/>
  </property>
  <property fmtid="{D5CDD505-2E9C-101B-9397-08002B2CF9AE}" pid="7" name="display_urn:schemas-microsoft-com:office:office#Author">
    <vt:lpwstr>John SS01. Trapper</vt:lpwstr>
  </property>
  <property fmtid="{D5CDD505-2E9C-101B-9397-08002B2CF9AE}" pid="8" name="ContentTypeId">
    <vt:lpwstr>0x0101000DD778A44A894D44A57135C48A267F0A</vt:lpwstr>
  </property>
  <property fmtid="{D5CDD505-2E9C-101B-9397-08002B2CF9AE}" pid="9" name="Order">
    <vt:lpwstr>29700.0000000000</vt:lpwstr>
  </property>
  <property fmtid="{D5CDD505-2E9C-101B-9397-08002B2CF9AE}" pid="10" name="_SourceUrl">
    <vt:lpwstr/>
  </property>
  <property fmtid="{D5CDD505-2E9C-101B-9397-08002B2CF9AE}" pid="11" name="_SharedFileIndex">
    <vt:lpwstr/>
  </property>
  <property fmtid="{D5CDD505-2E9C-101B-9397-08002B2CF9AE}" pid="12" name="PublishingExpirationDate">
    <vt:lpwstr/>
  </property>
  <property fmtid="{D5CDD505-2E9C-101B-9397-08002B2CF9AE}" pid="13" name="PublishingStartDate">
    <vt:lpwstr/>
  </property>
  <property fmtid="{D5CDD505-2E9C-101B-9397-08002B2CF9AE}" pid="14" name="_dlc_DocId">
    <vt:lpwstr>DHCSDOC-922015896-18</vt:lpwstr>
  </property>
  <property fmtid="{D5CDD505-2E9C-101B-9397-08002B2CF9AE}" pid="15" name="_dlc_DocIdItemGuid">
    <vt:lpwstr>ef2e88c1-c20d-421b-aae9-dbf49fe0c1bd</vt:lpwstr>
  </property>
  <property fmtid="{D5CDD505-2E9C-101B-9397-08002B2CF9AE}" pid="16" name="_dlc_DocIdUrl">
    <vt:lpwstr>http://dhcs2016prod:88/formsandpubs/forms/_layouts/15/DocIdRedir.aspx?ID=DHCSDOC-922015896-18, DHCSDOC-922015896-18</vt:lpwstr>
  </property>
</Properties>
</file>