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C:\Users\bpraseu2\Desktop\New Forms\"/>
    </mc:Choice>
  </mc:AlternateContent>
  <xr:revisionPtr revIDLastSave="0" documentId="13_ncr:1_{FD0F4B9F-B847-4BE4-8B78-268A40A7B2DB}" xr6:coauthVersionLast="47" xr6:coauthVersionMax="47" xr10:uidLastSave="{00000000-0000-0000-0000-000000000000}"/>
  <workbookProtection workbookAlgorithmName="SHA-512" workbookHashValue="Odv9T/cHWIPzeYqFyHI1iHwnz2x48bEhozWjEX8HN2A0Ms5Vy+I/wx0R6wryNc5Wp8YbAsyQHM2BDc2aoX5a4Q==" workbookSaltValue="9wRxQHPLA7E9eojrc5C4Ng==" workbookSpinCount="100000" lockStructure="1"/>
  <bookViews>
    <workbookView xWindow="-37485" yWindow="-3360" windowWidth="22725" windowHeight="15630" xr2:uid="{00000000-000D-0000-FFFF-FFFF00000000}"/>
  </bookViews>
  <sheets>
    <sheet name="ODS REIMBURSEMENT FORM" sheetId="1" r:id="rId1"/>
    <sheet name="County Reference" sheetId="6" state="hidden" r:id="rId2"/>
    <sheet name="Reporting Data" sheetId="3" state="hidden" r:id="rId3"/>
    <sheet name="Instructions" sheetId="7" r:id="rId4"/>
    <sheet name="Reference" sheetId="5" r:id="rId5"/>
  </sheets>
  <definedNames>
    <definedName name="_xlnm.Print_Area" localSheetId="3">Instructions!$A$2:$A$23</definedName>
    <definedName name="_xlnm.Print_Area" localSheetId="0">'ODS REIMBURSEMENT FORM'!$A$2:$F$45</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 i="1" l="1"/>
  <c r="E29" i="1"/>
  <c r="C28" i="1" l="1"/>
  <c r="E28" i="1"/>
  <c r="E19" i="1" l="1"/>
  <c r="C30" i="1" l="1"/>
  <c r="D2" i="3"/>
  <c r="AF2" i="3"/>
  <c r="AE2" i="3"/>
  <c r="C19" i="1"/>
  <c r="H19" i="1" s="1"/>
  <c r="L2" i="3" s="1"/>
  <c r="G2" i="3"/>
  <c r="F2" i="3"/>
  <c r="E2" i="3"/>
  <c r="I21" i="1"/>
  <c r="AA2" i="3" s="1"/>
  <c r="I20" i="1"/>
  <c r="Z2" i="3" s="1"/>
  <c r="H21" i="1"/>
  <c r="N2" i="3" s="1"/>
  <c r="H20" i="1"/>
  <c r="M2" i="3" s="1"/>
  <c r="I13" i="1"/>
  <c r="S2" i="3" s="1"/>
  <c r="I14" i="1"/>
  <c r="T2" i="3" s="1"/>
  <c r="I15" i="1"/>
  <c r="U2" i="3" s="1"/>
  <c r="I16" i="1"/>
  <c r="V2" i="3" s="1"/>
  <c r="I17" i="1"/>
  <c r="W2" i="3" s="1"/>
  <c r="I18" i="1"/>
  <c r="X2" i="3" s="1"/>
  <c r="I12" i="1"/>
  <c r="R2" i="3" s="1"/>
  <c r="H12" i="1"/>
  <c r="H2" i="3" s="1"/>
  <c r="H13" i="1"/>
  <c r="I2" i="3" s="1"/>
  <c r="H14" i="1"/>
  <c r="J2" i="3" s="1"/>
  <c r="H15" i="1"/>
  <c r="K2" i="3" s="1"/>
  <c r="C2" i="3"/>
  <c r="B2" i="3"/>
  <c r="A2" i="3"/>
  <c r="E22" i="1"/>
  <c r="E24" i="1" s="1"/>
  <c r="I24" i="1" l="1"/>
  <c r="AC2" i="3" s="1"/>
  <c r="I22" i="1"/>
  <c r="AB2" i="3" s="1"/>
  <c r="I19" i="1"/>
  <c r="Y2" i="3" s="1"/>
  <c r="C22" i="1"/>
  <c r="C23" i="1" s="1"/>
  <c r="E25" i="1" l="1"/>
  <c r="I25" i="1" s="1"/>
  <c r="AD2" i="3" s="1"/>
  <c r="C25" i="1"/>
  <c r="H25" i="1" s="1"/>
  <c r="Q2" i="3" s="1"/>
  <c r="H22" i="1"/>
  <c r="O2" i="3" s="1"/>
  <c r="H23" i="1" l="1"/>
  <c r="P2" i="3" s="1"/>
  <c r="C31" i="1"/>
  <c r="I31" i="1" s="1"/>
  <c r="AG2" i="3" s="1"/>
</calcChain>
</file>

<file path=xl/sharedStrings.xml><?xml version="1.0" encoding="utf-8"?>
<sst xmlns="http://schemas.openxmlformats.org/spreadsheetml/2006/main" count="224" uniqueCount="208">
  <si>
    <t>TOTAL (1 thru 7)</t>
  </si>
  <si>
    <t>Claimable Amount (8) x (9) x (10)</t>
  </si>
  <si>
    <t>FFP – 75% Amount (11A) x (0.75)</t>
  </si>
  <si>
    <t>FFP – 50% Amount (11B) x (0.50)</t>
  </si>
  <si>
    <t>County Match to FFP (11A minus 12A) and (11B minus 13B)</t>
  </si>
  <si>
    <t>County</t>
  </si>
  <si>
    <t>Position #</t>
  </si>
  <si>
    <t>, California</t>
  </si>
  <si>
    <t>Year</t>
  </si>
  <si>
    <t>Qtr</t>
  </si>
  <si>
    <t>SPMP Salary</t>
  </si>
  <si>
    <t>SPMP Benefits</t>
  </si>
  <si>
    <t>SPMP Training</t>
  </si>
  <si>
    <t>SPMP Travel</t>
  </si>
  <si>
    <t>Total SPMP Expenses</t>
  </si>
  <si>
    <t>SPMP Pct Time Spent QA/UR</t>
  </si>
  <si>
    <t>SPMP Pct Time Spent QA/UR Medi-Cal</t>
  </si>
  <si>
    <t>SPMP Claimable Amount</t>
  </si>
  <si>
    <t>SPMP FFP 75%</t>
  </si>
  <si>
    <t>SPMP County match to FFP</t>
  </si>
  <si>
    <t>OTHER Salary</t>
  </si>
  <si>
    <t>OTHER Benefits</t>
  </si>
  <si>
    <t>OTHER Training</t>
  </si>
  <si>
    <t>OTHER Travel</t>
  </si>
  <si>
    <t>OTHER Pct Time Spent QA/UR</t>
  </si>
  <si>
    <t>OTHER Pct Time Spent QA/UR Medi-Cal</t>
  </si>
  <si>
    <t>OTHER Claimable Amount</t>
  </si>
  <si>
    <t>OTHER County match to FFP</t>
  </si>
  <si>
    <t>Total Amount Claimable</t>
  </si>
  <si>
    <t>SPMP for Data</t>
  </si>
  <si>
    <t>Other for data</t>
  </si>
  <si>
    <t>OTHER General  Expenses</t>
  </si>
  <si>
    <t>Other Communication</t>
  </si>
  <si>
    <t>Other Total</t>
  </si>
  <si>
    <t>OTHER FFP 50%</t>
  </si>
  <si>
    <t xml:space="preserve">SPMP means physicians, nurses, and other specialized personnel who have professional education and training in the field of medical care or appropriate medical practice. This is demonstrated by possession of a medical license, certificate, or other document issued by a recognized national or State medical licensure or certifying organization or a degree in medical field issued by a college or university certified by a professional medical organization (see 42 CFR 432.50(d)). In California, licensure organizations include the Board of Behavioral Sciences, Board of Registered Nursing, Medical Board of California, Board of Pharmacy, and the Board of Psychology. </t>
  </si>
  <si>
    <t>• SPMP must be in positions that have duties and responsibilities that require the application of their professional medical knowledge and skills.</t>
  </si>
  <si>
    <t>• Costs incurred must be attributable to the performance of medical QA/UR review by a quality improvement organization as defined in Title XI, Section 1152 of the SSA.</t>
  </si>
  <si>
    <t xml:space="preserve">• The direct supporting staff are secretarial, copying personnel, file clerks, and records clerks who provide clerical services that are directly necessary for the completion of the responsibilities of the SPMP. The SPMP must directly supervise the supporting staff and the performance of the supporting staff’s work. </t>
  </si>
  <si>
    <t>Persons other than SPMP personnel that performed QA/UR activities.</t>
  </si>
  <si>
    <t>then enter 100 percent. If your county provides quality assurance activities for all patients, then the percentage of Medi-Cal patients</t>
  </si>
  <si>
    <t>will be used here.</t>
  </si>
  <si>
    <t>Employee Name</t>
  </si>
  <si>
    <t>Job Classification</t>
  </si>
  <si>
    <t>County Code</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</si>
  <si>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</si>
  <si>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</si>
  <si>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</si>
  <si>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</si>
  <si>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</si>
  <si>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</si>
  <si>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</si>
  <si>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</si>
  <si>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</si>
  <si>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</si>
  <si>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</si>
  <si>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</si>
  <si>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</si>
  <si>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</si>
  <si>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</si>
  <si>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</si>
  <si>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</si>
  <si>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</si>
  <si>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</si>
  <si>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</si>
  <si>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</si>
  <si>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</si>
  <si>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</si>
  <si>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</si>
  <si>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</si>
  <si>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</si>
  <si>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</si>
  <si>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</si>
  <si>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</si>
  <si>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</si>
  <si>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</si>
  <si>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</si>
  <si>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</si>
  <si>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</si>
  <si>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</si>
  <si>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</si>
  <si>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</si>
  <si>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</si>
  <si>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</si>
  <si>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</si>
  <si>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</si>
  <si>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</si>
  <si>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</si>
  <si>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</si>
  <si>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</si>
  <si>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</si>
  <si>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</si>
  <si>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</si>
  <si>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</si>
  <si>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</si>
  <si>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</si>
  <si>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</si>
  <si>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</si>
  <si>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</si>
  <si>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</si>
  <si>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</si>
  <si>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</si>
  <si>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County Alcohol and Other Drug Programs Administrator</t>
  </si>
  <si>
    <t>County Auditor-Controller, City Finance Officer, or County Alcohol and Other Drug Programs Accounting Officer</t>
  </si>
  <si>
    <t>I HEREBY CERTIFY under penalty of perjury that I am the official responsible for the administration of Drug Medi-Cal services in and for said claimant; that I am authorized to sign this certification on behalf of the County; that I have not violated any of the provisions of Sections 1090-1099 of the Government Code; that the amount for which reimbursement is claimed herin is in accordance with Welfare and Institutions Code Section 14124.24; that the claim is based on actual, total-fund expenditures for services to eligible beneficiaries; and that to the best of my knowledge and belief this claim is in all respects true, correct, and in accordance with the law. The County further certifies under penalty of perjury that: all claims for services provided to county clients have been provided to the clients by the County or County-contracted provider; the services were, to the best of the County's knowledge, provided in accordance with the client's written treatment plan; and that all information submitted to the Department of Health Care Services (DHCS) is accurate and complete. The County understands that payment of these claims from federal and/or State funds, and any falsification or concealment of a material fact may be prosecuted under Federal and/or State laws. Pursuant to the Code of Federal Regulations (CFR) Title 42, Section 433.32, the County agrees to keep for a minimum of three years after final determination of costs is made through the DHCS cost report settlement process and retained beyond the three-year period if audit findings have not been resolved, a printed representation of all records which are necessary to disclose fully the extent of services furnished to the client. The County agrees to furnish these records and any information regarding payments claimed for providing services, on request, within the State of California to DHCS, the Medi-Cal Fraud Unit, California Department of Justice, Office of the State Controller, U.S. Department of Health and Human Services, or their duly authorized representatives. The County also certified under penalty of perjury that services are offered and provided without discrimination based on race, religion, color, national or ethnic origin, gender, or physical or mental disability.</t>
  </si>
  <si>
    <t>I CERTIFY under penalty of perjury that I am a duly qualified and authorized official of the herein claimant responsible for the examination and settlement of accounts; that I am authorized to sign this certification on behalf of the County, and that the information is to be used for filing a claim with the federal government for federal funds pursuant to CFR Title 42, Section 430.30. I understand that misrepresentation of any information provided herein constitutes a violation of state and federal law. I further certify under penalty of perjury that the claim is based on actual, total-funds expenditures made by the County of public funds that meet the requirements for claiming federal financial participation (FFP) pursuant to all applicable requirements of state and federal law, including, but not limited to CFR Title 42, Section 430.30 and 433.51, and the Federal Office of Management and Budget Circular A-87, and that the expenditures claimed have not previously been, nor will they be claimed at any other time as claims to receive FFP funds under Medicaid or any other program. I understand that DHCS must deny any payment if it determines that the certification is not adequately supported for purposes of claiming FFP. I understand that all records of funds expended are subject to review and audit by DHCS and/or the federal government and that, pursuant to CFR Title 42 Section 433.32, all records necessary to fully disclose the extent of services furnished to clients must be kept for a minimum of three years after the final determination of costs is made through the DHCS cost report settlement process and retained beyond the three year period if audit findings have not been resolved.</t>
  </si>
  <si>
    <t>1st Signature</t>
  </si>
  <si>
    <t>2nd Signature</t>
  </si>
  <si>
    <t>FOR REIMBURSEMENT OF QA/UR COSTS</t>
  </si>
  <si>
    <t>01</t>
  </si>
  <si>
    <t>02</t>
  </si>
  <si>
    <t>03</t>
  </si>
  <si>
    <t>04</t>
  </si>
  <si>
    <t>05</t>
  </si>
  <si>
    <t>06</t>
  </si>
  <si>
    <t>07</t>
  </si>
  <si>
    <t>08</t>
  </si>
  <si>
    <t>09</t>
  </si>
  <si>
    <t>Amount Paid</t>
  </si>
  <si>
    <t>Other Facility</t>
  </si>
  <si>
    <t>Paid Date</t>
  </si>
  <si>
    <t>Form DHCS 5311</t>
  </si>
  <si>
    <t>SPMP Expenses</t>
  </si>
  <si>
    <t>Other Expenses</t>
  </si>
  <si>
    <t>Batch</t>
  </si>
  <si>
    <t>OF QUALITY ASSURANCE</t>
  </si>
  <si>
    <t xml:space="preserve"> - UTILIZATION REVIEW (QA/UR) COSTS</t>
  </si>
  <si>
    <t>Form: DHCS 5311</t>
  </si>
  <si>
    <t xml:space="preserve">A     </t>
  </si>
  <si>
    <t xml:space="preserve">B      </t>
  </si>
  <si>
    <t xml:space="preserve">Instructions tab for completing the DMC-ODS Quarterly Claim for Reimbursement of QA/UR costs (form 5311). Press the UP or DOWN ARROW in column A to read through the instructions. </t>
  </si>
  <si>
    <t>*Fiscal Year:</t>
  </si>
  <si>
    <t>*Claim For Qtr:</t>
  </si>
  <si>
    <t>*County:</t>
  </si>
  <si>
    <t>**SPMP - Skilled Professional Medical Personnel</t>
  </si>
  <si>
    <t>SPMP**</t>
  </si>
  <si>
    <t>Other***</t>
  </si>
  <si>
    <t>*Salary</t>
  </si>
  <si>
    <t>*Benefits</t>
  </si>
  <si>
    <t>*Training</t>
  </si>
  <si>
    <t>*Travel</t>
  </si>
  <si>
    <t>*General Expense</t>
  </si>
  <si>
    <t>*Communication</t>
  </si>
  <si>
    <t>*Facility Operation</t>
  </si>
  <si>
    <t>*Percent of Time Spent on QA/UR</t>
  </si>
  <si>
    <t>*Percent of Time Spent on QA/UR for Medi-Cal</t>
  </si>
  <si>
    <t>*Date:</t>
  </si>
  <si>
    <t>*Signature:</t>
  </si>
  <si>
    <t>*Typed Name:</t>
  </si>
  <si>
    <t>*Executed At:</t>
  </si>
  <si>
    <t>*Title:</t>
  </si>
  <si>
    <t>*Executed at:</t>
  </si>
  <si>
    <t>***See "Reference" Tab</t>
  </si>
  <si>
    <r>
      <t>1.  Fiscal Year:</t>
    </r>
    <r>
      <rPr>
        <sz val="12"/>
        <color indexed="8"/>
        <rFont val="Arial"/>
        <family val="2"/>
      </rPr>
      <t xml:space="preserve">  From dropdown selection, select fiscal year in which costs were incurred.</t>
    </r>
  </si>
  <si>
    <r>
      <t>2.  Claim for Qtr:</t>
    </r>
    <r>
      <rPr>
        <sz val="12"/>
        <color indexed="8"/>
        <rFont val="Arial"/>
        <family val="2"/>
      </rPr>
      <t xml:space="preserve">  Select applicable quarter (Q1, Q2, Q3 or Q4) from dropdown selection.</t>
    </r>
  </si>
  <si>
    <t xml:space="preserve">References tab for completing the DMC-ODS Quarterly Claim for Reimbursement of QA/UR costs (form 5311). Press the UP or DOWN ARROW in column A to read through the instructions. </t>
  </si>
  <si>
    <t>Complete the following fields marked with with an asterisk (*) in the form:</t>
  </si>
  <si>
    <t>Complete the fields with an asterisk (*). Use TAB to navigate through the form fields. Click on Instructions tab to view instructions. Click on Reference tab to see references.</t>
  </si>
  <si>
    <t>TOTAL FFP AMOUNT CLAIMABLE (12A + 13B)</t>
  </si>
  <si>
    <t xml:space="preserve">TOTAL SGF AMOUNT CLAIMABLE </t>
  </si>
  <si>
    <t>Prop 30 SGF Amount Claimable</t>
  </si>
  <si>
    <t>INSTRUCTIONS FOR COMPLETING THE DMC QUARTERLY CLAIM</t>
  </si>
  <si>
    <t>*County Code:</t>
  </si>
  <si>
    <r>
      <t xml:space="preserve">5. County: </t>
    </r>
    <r>
      <rPr>
        <sz val="12"/>
        <color theme="1"/>
        <rFont val="Arial"/>
        <family val="2"/>
      </rPr>
      <t>Enter County Name.</t>
    </r>
  </si>
  <si>
    <t>Department of Health Care Services</t>
  </si>
  <si>
    <t>DRUG MEDI-CAL (DMC) CLAIM FOR REIMBURSEMENT</t>
  </si>
  <si>
    <t>STATE OF CALIFORNIA - HEALTH AND HUMAN SERVICES AGENCY</t>
  </si>
  <si>
    <r>
      <t xml:space="preserve">3. Date: </t>
    </r>
    <r>
      <rPr>
        <sz val="12"/>
        <color theme="1"/>
        <rFont val="Arial"/>
        <family val="2"/>
      </rPr>
      <t>Enter the date the claim form is submitted</t>
    </r>
  </si>
  <si>
    <r>
      <t>4. County Code:</t>
    </r>
    <r>
      <rPr>
        <sz val="12"/>
        <color theme="1"/>
        <rFont val="Arial"/>
        <family val="2"/>
      </rPr>
      <t xml:space="preserve"> Enter County Code.</t>
    </r>
  </si>
  <si>
    <t>Mark "X" if Replacement Claim:</t>
  </si>
  <si>
    <r>
      <t>7. Mark an "X" if Replacement Claim:</t>
    </r>
    <r>
      <rPr>
        <sz val="12"/>
        <color theme="1"/>
        <rFont val="Arial"/>
        <family val="2"/>
      </rPr>
      <t xml:space="preserve"> If submitting a replacement claim form, mark an "X".</t>
    </r>
  </si>
  <si>
    <t>Completed form is due within 60 calendar days following the end of the service quarter.  Scan and email as an attachment to BHFSOps@dhcs.ca.gov.</t>
  </si>
  <si>
    <t>Please use the Time Survey - Method to report all salary for the two main categories of expenses to be reported for the quarter, Skill Professional Medical Personnel (SPMP) and Other (Non SPMP salaries).  Salaries bundled together and calculations are done in the reporting form allocating out QA/UR expenses.  Example for quarter: 2 employees salaries are $50k, combined total $100k, for 1 quarter that would amount to $25k.</t>
  </si>
  <si>
    <t>Certifications:</t>
  </si>
  <si>
    <t>claim</t>
  </si>
  <si>
    <t>form</t>
  </si>
  <si>
    <t>must</t>
  </si>
  <si>
    <t>include</t>
  </si>
  <si>
    <t>the</t>
  </si>
  <si>
    <t>signed</t>
  </si>
  <si>
    <t>certification</t>
  </si>
  <si>
    <t>of</t>
  </si>
  <si>
    <t>Alcohol</t>
  </si>
  <si>
    <t>and</t>
  </si>
  <si>
    <t>Other</t>
  </si>
  <si>
    <t>Drug</t>
  </si>
  <si>
    <t>Programs</t>
  </si>
  <si>
    <t>Administrator</t>
  </si>
  <si>
    <t>either</t>
  </si>
  <si>
    <t>Auditor-Controller,</t>
  </si>
  <si>
    <t>Finance</t>
  </si>
  <si>
    <t>Officer,</t>
  </si>
  <si>
    <t>or</t>
  </si>
  <si>
    <t>Accounting</t>
  </si>
  <si>
    <t>Officer.</t>
  </si>
  <si>
    <t>Each claim form must include the signed certification of the County Alcohol and Other Drug Programs Admnistrator and either County Auditor-Controller, Finance Officer, or County Alcohol and Other Drug Programs Accounting Officer.</t>
  </si>
  <si>
    <t>Prop 30 FFP Amount Claimable</t>
  </si>
  <si>
    <r>
      <rPr>
        <b/>
        <sz val="12"/>
        <color indexed="8"/>
        <rFont val="Arial"/>
        <family val="2"/>
      </rPr>
      <t xml:space="preserve">14. </t>
    </r>
    <r>
      <rPr>
        <sz val="12"/>
        <color indexed="8"/>
        <rFont val="Arial"/>
        <family val="2"/>
      </rPr>
      <t xml:space="preserve"> Send a pdf signed file, along with the original excel file where your work was completed to </t>
    </r>
    <r>
      <rPr>
        <b/>
        <sz val="12"/>
        <color indexed="53"/>
        <rFont val="Arial"/>
        <family val="2"/>
      </rPr>
      <t>BHFSOps@dhcs.ca.gov</t>
    </r>
  </si>
  <si>
    <t xml:space="preserve">*DMC  </t>
  </si>
  <si>
    <r>
      <rPr>
        <b/>
        <sz val="12"/>
        <color indexed="8"/>
        <rFont val="Arial"/>
        <family val="2"/>
      </rPr>
      <t xml:space="preserve">8.  Lines 1-7, Columns A &amp; B </t>
    </r>
    <r>
      <rPr>
        <sz val="12"/>
        <color indexed="8"/>
        <rFont val="Arial"/>
        <family val="2"/>
      </rPr>
      <t>-  Column A -  Enter the amounts expended for skilled professional medical personnel and their direct  support staff.
Column B - Enter the amounts expended for non-medical professionals and non-enhanced clerical staff.</t>
    </r>
  </si>
  <si>
    <r>
      <rPr>
        <b/>
        <sz val="12"/>
        <color indexed="8"/>
        <rFont val="Arial"/>
        <family val="2"/>
      </rPr>
      <t>9.  Line 9</t>
    </r>
    <r>
      <rPr>
        <sz val="12"/>
        <color indexed="8"/>
        <rFont val="Arial"/>
        <family val="2"/>
      </rPr>
      <t xml:space="preserve"> -  Enter the percentage of time staff spent on QA/UR activities.</t>
    </r>
  </si>
  <si>
    <r>
      <rPr>
        <b/>
        <sz val="12"/>
        <color indexed="8"/>
        <rFont val="Arial"/>
        <family val="2"/>
      </rPr>
      <t>10.  Line 10</t>
    </r>
    <r>
      <rPr>
        <sz val="12"/>
        <color indexed="8"/>
        <rFont val="Arial"/>
        <family val="2"/>
      </rPr>
      <t xml:space="preserve"> -  Enter the percentage of time spent on Medi-Cal QA/UR. If your county only provides QA/UR only for Medi-Cal patients, </t>
    </r>
  </si>
  <si>
    <r>
      <rPr>
        <b/>
        <sz val="12"/>
        <color theme="1"/>
        <rFont val="Arial"/>
        <family val="2"/>
      </rPr>
      <t>11. Line 15, Columns A &amp; B</t>
    </r>
    <r>
      <rPr>
        <sz val="12"/>
        <color theme="1"/>
        <rFont val="Arial"/>
        <family val="2"/>
      </rPr>
      <t xml:space="preserve"> - </t>
    </r>
    <r>
      <rPr>
        <sz val="12"/>
        <rFont val="Arial"/>
        <family val="2"/>
      </rPr>
      <t>Enter the amounts expended for Prop 30 State.  No current available claiming.</t>
    </r>
  </si>
  <si>
    <r>
      <rPr>
        <b/>
        <sz val="12"/>
        <rFont val="Arial"/>
        <family val="2"/>
      </rPr>
      <t>12. Line 16, Columns A &amp; B</t>
    </r>
    <r>
      <rPr>
        <sz val="12"/>
        <rFont val="Arial"/>
        <family val="2"/>
      </rPr>
      <t xml:space="preserve"> - Enter the amounts expended for Prop 30 Federal. Beginning in July 1, 2022, claiming for expenses related to Parity, provider credentialing is allowable for State Plan Counties)</t>
    </r>
  </si>
  <si>
    <r>
      <rPr>
        <b/>
        <sz val="12"/>
        <rFont val="Arial"/>
        <family val="2"/>
      </rPr>
      <t>13. Lines 8, 11, 12, 13, 14, 17, 18, 19 and 20</t>
    </r>
    <r>
      <rPr>
        <sz val="12"/>
        <rFont val="Arial"/>
        <family val="2"/>
      </rPr>
      <t xml:space="preserve"> - are formula driven with no data-entry required by the county.</t>
    </r>
  </si>
  <si>
    <t>*Prop 30 State</t>
  </si>
  <si>
    <t>*Prop 30 Federal</t>
  </si>
  <si>
    <r>
      <t xml:space="preserve">6. DMC: </t>
    </r>
    <r>
      <rPr>
        <sz val="12"/>
        <color theme="1"/>
        <rFont val="Arial"/>
        <family val="2"/>
      </rPr>
      <t xml:space="preserve"> From dropdown selection, select DMC-ODS or DMC State Plan.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</si>
</sst>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quot;$&quot;#,##0.00"/>
  </numFmts>
  <fonts count="18" x14ac:knownFonts="1">
    <font>
      <sz val="11"/>
      <color theme="1"/>
      <name val="Calibri"/>
      <family val="2"/>
      <scheme val="minor"/>
    </font>
    <font>
      <sz val="10"/>
      <name val="Arial"/>
      <family val="2"/>
    </font>
    <font>
      <sz val="12"/>
      <name val="Arial"/>
      <family val="2"/>
    </font>
    <font>
      <sz val="11"/>
      <name val="Arial"/>
      <family val="2"/>
    </font>
    <font>
      <sz val="12"/>
      <color indexed="8"/>
      <name val="Arial"/>
      <family val="2"/>
    </font>
    <font>
      <b/>
      <sz val="12"/>
      <color indexed="8"/>
      <name val="Arial"/>
      <family val="2"/>
    </font>
    <font>
      <b/>
      <sz val="12"/>
      <color indexed="53"/>
      <name val="Arial"/>
      <family val="2"/>
    </font>
    <font>
      <sz val="11"/>
      <color theme="1"/>
      <name val="Calibri"/>
      <family val="2"/>
      <scheme val="minor"/>
    </font>
    <font>
      <sz val="11"/>
      <color rgb="FF006100"/>
      <name val="Calibri"/>
      <family val="2"/>
      <scheme val="minor"/>
    </font>
    <font>
      <u/>
      <sz val="11"/>
      <color theme="10"/>
      <name val="Calibri"/>
      <family val="2"/>
      <scheme val="minor"/>
    </font>
    <font>
      <sz val="12"/>
      <color theme="1"/>
      <name val="Arial"/>
      <family val="2"/>
    </font>
    <font>
      <sz val="12"/>
      <color rgb="FFFF0000"/>
      <name val="Arial"/>
      <family val="2"/>
    </font>
    <font>
      <sz val="12"/>
      <color rgb="FF006100"/>
      <name val="Arial"/>
      <family val="2"/>
    </font>
    <font>
      <sz val="12"/>
      <color theme="0"/>
      <name val="Arial"/>
      <family val="2"/>
    </font>
    <font>
      <sz val="11"/>
      <color rgb="FF006100"/>
      <name val="Arial"/>
      <family val="2"/>
    </font>
    <font>
      <b/>
      <sz val="12"/>
      <color theme="1"/>
      <name val="Arial"/>
      <family val="2"/>
    </font>
    <font>
      <u/>
      <sz val="11"/>
      <color theme="10"/>
      <name val="Arial"/>
      <family val="2"/>
    </font>
    <font>
      <b/>
      <sz val="12"/>
      <name val="Arial"/>
      <family val="2"/>
    </font>
  </fonts>
  <fills count="6">
    <fill>
      <patternFill patternType="none"/>
    </fill>
    <fill>
      <patternFill patternType="gray125"/>
    </fill>
    <fill>
      <patternFill patternType="solid">
        <fgColor rgb="FFC6EFCE"/>
      </patternFill>
    </fill>
    <fill>
      <patternFill patternType="solid">
        <fgColor theme="1"/>
        <bgColor indexed="64"/>
      </patternFill>
    </fill>
    <fill>
      <patternFill patternType="solid">
        <fgColor rgb="FFC6EFCE"/>
        <bgColor indexed="64"/>
      </patternFill>
    </fill>
    <fill>
      <patternFill patternType="solid">
        <fgColor indexed="65"/>
        <bgColor theme="0"/>
      </patternFill>
    </fill>
  </fills>
  <borders count="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s>
  <cellStyleXfs count="7">
    <xf numFmtId="0" fontId="0" fillId="0" borderId="0"/>
    <xf numFmtId="3" fontId="1" fillId="0" borderId="0" applyFont="0" applyFill="0" applyBorder="0" applyAlignment="0" applyProtection="0"/>
    <xf numFmtId="44" fontId="7" fillId="0" borderId="0" applyFont="0" applyFill="0" applyBorder="0" applyAlignment="0" applyProtection="0"/>
    <xf numFmtId="0" fontId="8" fillId="2" borderId="0" applyNumberFormat="0" applyBorder="0" applyAlignment="0" applyProtection="0"/>
    <xf numFmtId="0" fontId="9" fillId="0" borderId="0" applyNumberFormat="0" applyFill="0" applyBorder="0" applyAlignment="0" applyProtection="0"/>
    <xf numFmtId="9" fontId="7" fillId="0" borderId="0" applyFont="0" applyFill="0" applyBorder="0" applyAlignment="0" applyProtection="0"/>
    <xf numFmtId="0" fontId="2" fillId="0" borderId="0"/>
  </cellStyleXfs>
  <cellXfs count="105">
    <xf numFmtId="0" fontId="0" fillId="0" borderId="0" xfId="0"/>
    <xf numFmtId="49" fontId="10" fillId="0" borderId="0" xfId="0" applyNumberFormat="1" applyFont="1" applyAlignment="1">
      <alignment vertical="center"/>
    </xf>
    <xf numFmtId="0" fontId="10" fillId="0" borderId="1" xfId="0" applyFont="1" applyBorder="1" applyProtection="1"/>
    <xf numFmtId="0" fontId="10" fillId="0" borderId="2" xfId="0" applyFont="1" applyBorder="1" applyProtection="1"/>
    <xf numFmtId="0" fontId="10" fillId="0" borderId="3" xfId="0" applyFont="1" applyBorder="1" applyProtection="1"/>
    <xf numFmtId="0" fontId="10" fillId="0" borderId="0" xfId="0" applyFont="1" applyProtection="1"/>
    <xf numFmtId="0" fontId="10" fillId="0" borderId="0" xfId="0" applyFont="1"/>
    <xf numFmtId="0" fontId="10" fillId="0" borderId="4" xfId="0" applyFont="1" applyBorder="1" applyProtection="1"/>
    <xf numFmtId="0" fontId="10" fillId="0" borderId="0" xfId="0" applyFont="1" applyBorder="1" applyProtection="1"/>
    <xf numFmtId="0" fontId="2" fillId="2" borderId="5" xfId="3" applyFont="1" applyBorder="1" applyAlignment="1" applyProtection="1">
      <alignment horizontal="center"/>
      <protection locked="0"/>
    </xf>
    <xf numFmtId="0" fontId="2" fillId="2" borderId="6" xfId="3" applyFont="1" applyBorder="1" applyAlignment="1" applyProtection="1">
      <alignment horizontal="center"/>
      <protection locked="0"/>
    </xf>
    <xf numFmtId="0" fontId="10" fillId="0" borderId="7" xfId="0" applyFont="1" applyBorder="1" applyProtection="1"/>
    <xf numFmtId="0" fontId="10" fillId="0" borderId="0" xfId="0" applyFont="1" applyBorder="1" applyAlignment="1" applyProtection="1">
      <alignment horizontal="right"/>
    </xf>
    <xf numFmtId="0" fontId="10" fillId="0" borderId="6" xfId="0" applyFont="1" applyBorder="1" applyAlignment="1" applyProtection="1">
      <alignment horizontal="left"/>
    </xf>
    <xf numFmtId="0" fontId="10" fillId="0" borderId="6" xfId="0" applyFont="1" applyBorder="1" applyAlignment="1" applyProtection="1">
      <alignment horizontal="center"/>
    </xf>
    <xf numFmtId="164" fontId="10" fillId="0" borderId="0" xfId="0" applyNumberFormat="1" applyFont="1" applyProtection="1"/>
    <xf numFmtId="165" fontId="10" fillId="0" borderId="0" xfId="0" applyNumberFormat="1" applyFont="1" applyProtection="1"/>
    <xf numFmtId="0" fontId="11" fillId="0" borderId="0" xfId="0" applyFont="1" applyAlignment="1" applyProtection="1">
      <alignment wrapText="1"/>
    </xf>
    <xf numFmtId="0" fontId="10" fillId="0" borderId="4" xfId="0" applyFont="1" applyBorder="1" applyAlignment="1" applyProtection="1">
      <alignment horizontal="right"/>
    </xf>
    <xf numFmtId="14" fontId="12" fillId="2" borderId="8" xfId="3" applyNumberFormat="1" applyFont="1" applyBorder="1" applyProtection="1">
      <protection locked="0"/>
    </xf>
    <xf numFmtId="0" fontId="2" fillId="2" borderId="8" xfId="3" applyFont="1" applyBorder="1" applyProtection="1">
      <protection locked="0"/>
    </xf>
    <xf numFmtId="0" fontId="10" fillId="0" borderId="0" xfId="0" applyFont="1" applyBorder="1" applyAlignment="1" applyProtection="1">
      <alignment horizontal="center" wrapText="1"/>
    </xf>
    <xf numFmtId="0" fontId="10" fillId="0" borderId="9" xfId="0" applyFont="1" applyBorder="1" applyProtection="1"/>
    <xf numFmtId="0" fontId="10" fillId="0" borderId="8" xfId="0" applyFont="1" applyBorder="1" applyProtection="1"/>
    <xf numFmtId="0" fontId="10" fillId="0" borderId="10" xfId="0" applyFont="1" applyBorder="1" applyProtection="1"/>
    <xf numFmtId="0" fontId="13" fillId="0" borderId="0" xfId="0" applyFont="1"/>
    <xf numFmtId="0" fontId="10" fillId="0" borderId="4" xfId="0" applyFont="1" applyFill="1" applyBorder="1" applyAlignment="1" applyProtection="1">
      <alignment horizontal="right"/>
    </xf>
    <xf numFmtId="0" fontId="10" fillId="0" borderId="0" xfId="0" applyFont="1" applyFill="1" applyBorder="1" applyAlignment="1" applyProtection="1">
      <alignment horizontal="right"/>
    </xf>
    <xf numFmtId="0" fontId="10" fillId="0" borderId="0" xfId="0" applyFont="1" applyFill="1" applyBorder="1" applyProtection="1"/>
    <xf numFmtId="0" fontId="10" fillId="0" borderId="7" xfId="0" applyFont="1" applyFill="1" applyBorder="1" applyProtection="1"/>
    <xf numFmtId="0" fontId="10" fillId="0" borderId="0" xfId="0" applyFont="1" applyFill="1" applyProtection="1"/>
    <xf numFmtId="0" fontId="10" fillId="0" borderId="11" xfId="0" applyFont="1" applyBorder="1" applyAlignment="1" applyProtection="1">
      <alignment vertical="top"/>
    </xf>
    <xf numFmtId="0" fontId="10" fillId="0" borderId="9" xfId="0" applyFont="1" applyBorder="1" applyAlignment="1" applyProtection="1">
      <alignment vertical="top"/>
    </xf>
    <xf numFmtId="0" fontId="10" fillId="0" borderId="4" xfId="0" applyFont="1" applyBorder="1" applyAlignment="1" applyProtection="1">
      <alignment vertical="top"/>
    </xf>
    <xf numFmtId="0" fontId="10" fillId="0" borderId="12" xfId="0" applyFont="1" applyBorder="1" applyProtection="1"/>
    <xf numFmtId="0" fontId="14" fillId="2" borderId="8" xfId="3" applyFont="1" applyBorder="1" applyAlignment="1" applyProtection="1">
      <protection locked="0"/>
    </xf>
    <xf numFmtId="0" fontId="2" fillId="2" borderId="8" xfId="3" applyFont="1" applyBorder="1" applyAlignment="1" applyProtection="1">
      <protection locked="0"/>
    </xf>
    <xf numFmtId="0" fontId="3" fillId="2" borderId="8" xfId="3" applyFont="1" applyBorder="1" applyAlignment="1" applyProtection="1">
      <protection locked="0"/>
    </xf>
    <xf numFmtId="0" fontId="10" fillId="0" borderId="14" xfId="0" applyFont="1" applyBorder="1" applyAlignment="1" applyProtection="1"/>
    <xf numFmtId="0" fontId="10" fillId="0" borderId="10" xfId="0" applyFont="1" applyBorder="1" applyAlignment="1" applyProtection="1"/>
    <xf numFmtId="0" fontId="10" fillId="0" borderId="11" xfId="0" applyFont="1" applyBorder="1" applyAlignment="1" applyProtection="1">
      <alignment horizontal="right"/>
    </xf>
    <xf numFmtId="0" fontId="10" fillId="0" borderId="9" xfId="0" applyFont="1" applyBorder="1" applyAlignment="1" applyProtection="1">
      <alignment horizontal="right"/>
    </xf>
    <xf numFmtId="0" fontId="10" fillId="0" borderId="7" xfId="0" applyFont="1" applyBorder="1" applyAlignment="1" applyProtection="1"/>
    <xf numFmtId="165" fontId="15" fillId="0" borderId="0" xfId="2" applyNumberFormat="1" applyFont="1" applyBorder="1" applyAlignment="1" applyProtection="1"/>
    <xf numFmtId="0" fontId="15" fillId="0" borderId="0" xfId="0" applyFont="1" applyAlignment="1">
      <alignment horizontal="center"/>
    </xf>
    <xf numFmtId="0" fontId="16" fillId="0" borderId="0" xfId="4" applyFont="1"/>
    <xf numFmtId="0" fontId="13" fillId="0" borderId="0" xfId="0" applyFont="1" applyProtection="1"/>
    <xf numFmtId="0" fontId="2" fillId="2" borderId="8" xfId="3" applyFont="1" applyBorder="1" applyAlignment="1" applyProtection="1"/>
    <xf numFmtId="0" fontId="2" fillId="2" borderId="10" xfId="3" applyFont="1" applyBorder="1" applyAlignment="1" applyProtection="1"/>
    <xf numFmtId="0" fontId="3" fillId="2" borderId="10" xfId="3" applyFont="1" applyBorder="1" applyAlignment="1" applyProtection="1"/>
    <xf numFmtId="0" fontId="14" fillId="2" borderId="8" xfId="3" applyFont="1" applyBorder="1" applyAlignment="1" applyProtection="1"/>
    <xf numFmtId="0" fontId="14" fillId="2" borderId="10" xfId="3" applyFont="1" applyBorder="1" applyAlignment="1" applyProtection="1"/>
    <xf numFmtId="0" fontId="2" fillId="0" borderId="0" xfId="3" applyFont="1" applyFill="1" applyBorder="1" applyProtection="1"/>
    <xf numFmtId="0" fontId="14" fillId="0" borderId="0" xfId="3" applyFont="1" applyFill="1" applyBorder="1" applyProtection="1"/>
    <xf numFmtId="165" fontId="10" fillId="0" borderId="0" xfId="2" applyNumberFormat="1" applyFont="1" applyBorder="1" applyAlignment="1" applyProtection="1"/>
    <xf numFmtId="0" fontId="10" fillId="0" borderId="12" xfId="0" applyFont="1" applyBorder="1" applyAlignment="1" applyProtection="1">
      <alignment wrapText="1"/>
    </xf>
    <xf numFmtId="49" fontId="2" fillId="2" borderId="6" xfId="3" applyNumberFormat="1" applyFont="1" applyBorder="1" applyProtection="1">
      <protection locked="0"/>
    </xf>
    <xf numFmtId="0" fontId="2" fillId="2" borderId="6" xfId="3" applyFont="1" applyBorder="1" applyAlignment="1" applyProtection="1">
      <alignment horizontal="left" vertical="top"/>
      <protection locked="0"/>
    </xf>
    <xf numFmtId="0" fontId="10" fillId="0" borderId="6" xfId="0" applyFont="1" applyFill="1" applyBorder="1" applyProtection="1"/>
    <xf numFmtId="14" fontId="2" fillId="2" borderId="6" xfId="3" applyNumberFormat="1" applyFont="1" applyBorder="1" applyAlignment="1" applyProtection="1">
      <alignment horizontal="left"/>
      <protection locked="0"/>
    </xf>
    <xf numFmtId="0" fontId="10" fillId="4" borderId="6" xfId="0" applyFont="1" applyFill="1" applyBorder="1" applyAlignment="1" applyProtection="1">
      <alignment horizontal="left" vertical="center"/>
      <protection locked="0"/>
    </xf>
    <xf numFmtId="0" fontId="15" fillId="0" borderId="0" xfId="0" applyFont="1" applyAlignment="1" applyProtection="1">
      <alignment horizontal="center"/>
      <protection locked="0"/>
    </xf>
    <xf numFmtId="0" fontId="15" fillId="0" borderId="0" xfId="0" applyFont="1" applyAlignment="1" applyProtection="1">
      <alignment horizontal="left"/>
      <protection locked="0"/>
    </xf>
    <xf numFmtId="0" fontId="10" fillId="0" borderId="0" xfId="0" applyFont="1" applyAlignment="1" applyProtection="1">
      <alignment horizontal="left"/>
      <protection locked="0"/>
    </xf>
    <xf numFmtId="0" fontId="4" fillId="0" borderId="0" xfId="0" applyFont="1" applyAlignment="1" applyProtection="1">
      <alignment horizontal="left" wrapText="1"/>
      <protection locked="0"/>
    </xf>
    <xf numFmtId="0" fontId="14" fillId="2" borderId="8" xfId="3" applyFont="1" applyBorder="1" applyAlignment="1" applyProtection="1">
      <alignment horizontal="left"/>
      <protection locked="0"/>
    </xf>
    <xf numFmtId="0" fontId="2" fillId="2" borderId="8" xfId="3" applyFont="1" applyBorder="1" applyAlignment="1" applyProtection="1">
      <alignment horizontal="left"/>
      <protection locked="0"/>
    </xf>
    <xf numFmtId="165" fontId="17" fillId="0" borderId="12" xfId="2" applyNumberFormat="1" applyFont="1" applyFill="1" applyBorder="1" applyAlignment="1" applyProtection="1">
      <alignment horizontal="center"/>
      <protection locked="0"/>
    </xf>
    <xf numFmtId="165" fontId="17" fillId="0" borderId="13" xfId="2" applyNumberFormat="1" applyFont="1" applyFill="1" applyBorder="1" applyAlignment="1" applyProtection="1">
      <alignment horizontal="center"/>
      <protection locked="0"/>
    </xf>
    <xf numFmtId="0" fontId="10" fillId="0" borderId="4" xfId="0" applyFont="1" applyBorder="1" applyAlignment="1" applyProtection="1">
      <alignment horizontal="left" wrapText="1"/>
    </xf>
    <xf numFmtId="0" fontId="10" fillId="0" borderId="0" xfId="0" applyFont="1" applyBorder="1" applyAlignment="1" applyProtection="1">
      <alignment horizontal="left" wrapText="1"/>
    </xf>
    <xf numFmtId="0" fontId="10" fillId="0" borderId="7" xfId="0" applyFont="1" applyBorder="1" applyAlignment="1" applyProtection="1">
      <alignment horizontal="left" wrapText="1"/>
    </xf>
    <xf numFmtId="0" fontId="10" fillId="0" borderId="0" xfId="0" applyFont="1" applyBorder="1" applyAlignment="1" applyProtection="1">
      <alignment horizontal="center" vertical="top" wrapText="1"/>
    </xf>
    <xf numFmtId="0" fontId="10" fillId="0" borderId="7" xfId="0" applyFont="1" applyBorder="1" applyAlignment="1" applyProtection="1">
      <alignment horizontal="center" vertical="top" wrapText="1"/>
    </xf>
    <xf numFmtId="165" fontId="10" fillId="0" borderId="12" xfId="2" applyNumberFormat="1" applyFont="1" applyBorder="1" applyAlignment="1" applyProtection="1">
      <alignment horizontal="center"/>
    </xf>
    <xf numFmtId="165" fontId="10" fillId="0" borderId="13" xfId="2" applyNumberFormat="1" applyFont="1" applyBorder="1" applyAlignment="1" applyProtection="1">
      <alignment horizontal="center"/>
    </xf>
    <xf numFmtId="165" fontId="15" fillId="0" borderId="12" xfId="0" applyNumberFormat="1" applyFont="1" applyBorder="1" applyAlignment="1" applyProtection="1">
      <alignment horizontal="center"/>
    </xf>
    <xf numFmtId="165" fontId="15" fillId="0" borderId="13" xfId="0" applyNumberFormat="1" applyFont="1" applyBorder="1" applyAlignment="1" applyProtection="1">
      <alignment horizontal="center"/>
    </xf>
    <xf numFmtId="165" fontId="15" fillId="0" borderId="12" xfId="2" applyNumberFormat="1" applyFont="1" applyBorder="1" applyAlignment="1" applyProtection="1">
      <alignment horizontal="center"/>
    </xf>
    <xf numFmtId="165" fontId="15" fillId="0" borderId="13" xfId="2" applyNumberFormat="1" applyFont="1" applyBorder="1" applyAlignment="1" applyProtection="1">
      <alignment horizontal="center"/>
    </xf>
    <xf numFmtId="0" fontId="10" fillId="0" borderId="12" xfId="0" applyFont="1" applyBorder="1" applyAlignment="1" applyProtection="1">
      <alignment horizontal="center"/>
    </xf>
    <xf numFmtId="0" fontId="10" fillId="0" borderId="15" xfId="0" applyFont="1" applyBorder="1" applyAlignment="1" applyProtection="1">
      <alignment horizontal="center"/>
    </xf>
    <xf numFmtId="165" fontId="2" fillId="2" borderId="12" xfId="2" applyNumberFormat="1" applyFont="1" applyFill="1" applyBorder="1" applyAlignment="1" applyProtection="1">
      <alignment horizontal="center"/>
      <protection locked="0"/>
    </xf>
    <xf numFmtId="165" fontId="2" fillId="2" borderId="13" xfId="2" applyNumberFormat="1" applyFont="1" applyFill="1" applyBorder="1" applyAlignment="1" applyProtection="1">
      <alignment horizontal="center"/>
      <protection locked="0"/>
    </xf>
    <xf numFmtId="165" fontId="10" fillId="3" borderId="16" xfId="0" applyNumberFormat="1" applyFont="1" applyFill="1" applyBorder="1" applyAlignment="1" applyProtection="1">
      <alignment horizontal="center"/>
    </xf>
    <xf numFmtId="165" fontId="10" fillId="3" borderId="14" xfId="0" applyNumberFormat="1" applyFont="1" applyFill="1" applyBorder="1" applyAlignment="1" applyProtection="1">
      <alignment horizontal="center"/>
    </xf>
    <xf numFmtId="10" fontId="2" fillId="2" borderId="12" xfId="5" applyNumberFormat="1" applyFont="1" applyFill="1" applyBorder="1" applyAlignment="1" applyProtection="1">
      <alignment horizontal="center"/>
      <protection locked="0"/>
    </xf>
    <xf numFmtId="10" fontId="2" fillId="2" borderId="13" xfId="5" applyNumberFormat="1" applyFont="1" applyFill="1" applyBorder="1" applyAlignment="1" applyProtection="1">
      <alignment horizontal="center"/>
      <protection locked="0"/>
    </xf>
    <xf numFmtId="165" fontId="2" fillId="2" borderId="15" xfId="2" applyNumberFormat="1" applyFont="1" applyFill="1" applyBorder="1" applyAlignment="1" applyProtection="1">
      <alignment horizontal="center"/>
      <protection locked="0"/>
    </xf>
    <xf numFmtId="165" fontId="10" fillId="3" borderId="12" xfId="0" applyNumberFormat="1" applyFont="1" applyFill="1" applyBorder="1" applyAlignment="1" applyProtection="1">
      <alignment horizontal="center"/>
    </xf>
    <xf numFmtId="165" fontId="10" fillId="3" borderId="15" xfId="0" applyNumberFormat="1" applyFont="1" applyFill="1" applyBorder="1" applyAlignment="1" applyProtection="1">
      <alignment horizontal="center"/>
    </xf>
    <xf numFmtId="165" fontId="10" fillId="3" borderId="13" xfId="0" applyNumberFormat="1" applyFont="1" applyFill="1" applyBorder="1" applyAlignment="1" applyProtection="1">
      <alignment horizontal="center"/>
    </xf>
    <xf numFmtId="165" fontId="10" fillId="0" borderId="12" xfId="0" applyNumberFormat="1" applyFont="1" applyBorder="1" applyAlignment="1" applyProtection="1">
      <alignment horizontal="center"/>
    </xf>
    <xf numFmtId="165" fontId="10" fillId="0" borderId="13" xfId="0" applyNumberFormat="1" applyFont="1" applyBorder="1" applyAlignment="1" applyProtection="1">
      <alignment horizontal="center"/>
    </xf>
    <xf numFmtId="0" fontId="15" fillId="0" borderId="0" xfId="0" applyFont="1" applyProtection="1">
      <protection locked="0"/>
    </xf>
    <xf numFmtId="0" fontId="4" fillId="0" borderId="0" xfId="0" applyFont="1" applyAlignment="1" applyProtection="1">
      <alignment horizontal="left"/>
      <protection locked="0"/>
    </xf>
    <xf numFmtId="0" fontId="2" fillId="0" borderId="0" xfId="0" applyFont="1" applyAlignment="1" applyProtection="1">
      <alignment horizontal="left" wrapText="1"/>
      <protection locked="0"/>
    </xf>
    <xf numFmtId="0" fontId="10" fillId="0" borderId="0" xfId="0" applyFont="1" applyAlignment="1" applyProtection="1">
      <alignment wrapText="1"/>
      <protection locked="0"/>
    </xf>
    <xf numFmtId="49" fontId="17" fillId="5" borderId="0" xfId="6" applyNumberFormat="1" applyFont="1" applyFill="1" applyBorder="1" applyAlignment="1" applyProtection="1">
      <protection locked="0"/>
    </xf>
    <xf numFmtId="0" fontId="15" fillId="0" borderId="0" xfId="0" applyFont="1" applyAlignment="1" applyProtection="1">
      <alignment wrapText="1"/>
      <protection locked="0"/>
    </xf>
    <xf numFmtId="0" fontId="15" fillId="0" borderId="0" xfId="0" applyFont="1" applyAlignment="1" applyProtection="1">
      <alignment horizontal="center"/>
    </xf>
    <xf numFmtId="0" fontId="15" fillId="0" borderId="0" xfId="0" applyFont="1" applyAlignment="1" applyProtection="1">
      <alignment horizontal="left"/>
    </xf>
    <xf numFmtId="0" fontId="10" fillId="0" borderId="0" xfId="0" applyFont="1" applyAlignment="1" applyProtection="1">
      <alignment horizontal="left"/>
    </xf>
    <xf numFmtId="0" fontId="10" fillId="0" borderId="0" xfId="0" applyFont="1" applyAlignment="1" applyProtection="1">
      <alignment horizontal="left" wrapText="1"/>
      <protection locked="0"/>
    </xf>
    <xf numFmtId="0" fontId="15" fillId="0" borderId="0" xfId="0" applyFont="1" applyAlignment="1" applyProtection="1">
      <alignment horizontal="center" wrapText="1"/>
      <protection locked="0"/>
    </xf>
  </cellXfs>
  <cellStyles count="7">
    <cellStyle name="Comma0" xfId="1" xr:uid="{00000000-0005-0000-0000-000000000000}"/>
    <cellStyle name="Currency" xfId="2" builtinId="4"/>
    <cellStyle name="Good" xfId="3" builtinId="26"/>
    <cellStyle name="Hyperlink" xfId="4" builtinId="8"/>
    <cellStyle name="Normal" xfId="0" builtinId="0"/>
    <cellStyle name="Normal 2" xfId="6" xr:uid="{00000000-0005-0000-0000-000005000000}"/>
    <cellStyle name="Percent" xfId="5" builtinId="5"/>
  </cellStyles>
  <dxfs count="0"/>
  <tableStyles count="0" defaultTableStyle="TableStyleMedium2" defaultPivotStyle="PivotStyleLight16"/>
  <colors>
    <mruColors>
      <color rgb="FFC6EFCE"/>
      <color rgb="FF81DBCC"/>
      <color rgb="FF9AC4AE"/>
      <color rgb="FF89EBD4"/>
      <color rgb="FF92E2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61"/>
  <sheetViews>
    <sheetView showGridLines="0" tabSelected="1" zoomScaleNormal="100" workbookViewId="0">
      <selection activeCell="B13" sqref="B13"/>
    </sheetView>
  </sheetViews>
  <sheetFormatPr defaultColWidth="0" defaultRowHeight="15" zeroHeight="1" x14ac:dyDescent="0.2"/>
  <cols>
    <col min="1" max="1" width="28" style="5" customWidth="1"/>
    <col min="2" max="2" width="51" style="5" customWidth="1"/>
    <col min="3" max="6" width="20.7109375" style="5" customWidth="1"/>
    <col min="7" max="7" width="25.7109375" style="5" hidden="1" customWidth="1"/>
    <col min="8" max="8" width="13.5703125" style="5" hidden="1" customWidth="1"/>
    <col min="9" max="9" width="13.42578125" style="5" hidden="1" customWidth="1"/>
    <col min="10" max="10" width="0" style="5" hidden="1" customWidth="1"/>
    <col min="11" max="16384" width="9.28515625" style="5" hidden="1"/>
  </cols>
  <sheetData>
    <row r="1" spans="1:9" x14ac:dyDescent="0.2">
      <c r="A1" s="46" t="s">
        <v>157</v>
      </c>
      <c r="B1" s="46"/>
      <c r="C1" s="46"/>
      <c r="D1" s="46"/>
      <c r="E1" s="46"/>
    </row>
    <row r="2" spans="1:9" ht="15.75" thickBot="1" x14ac:dyDescent="0.25">
      <c r="A2" s="2" t="s">
        <v>166</v>
      </c>
      <c r="B2" s="3"/>
      <c r="C2" s="3"/>
      <c r="D2" s="3" t="s">
        <v>164</v>
      </c>
      <c r="E2" s="3"/>
      <c r="F2" s="4"/>
    </row>
    <row r="3" spans="1:9" ht="15.75" thickTop="1" x14ac:dyDescent="0.2">
      <c r="A3" s="5" t="s">
        <v>165</v>
      </c>
      <c r="B3" s="8"/>
      <c r="C3" s="8"/>
      <c r="D3" s="8"/>
      <c r="E3" s="8" t="s">
        <v>131</v>
      </c>
      <c r="F3" s="9"/>
    </row>
    <row r="4" spans="1:9" x14ac:dyDescent="0.2">
      <c r="A4" s="7" t="s">
        <v>125</v>
      </c>
      <c r="B4" s="5" t="s">
        <v>126</v>
      </c>
      <c r="C4" s="8"/>
      <c r="D4" s="8"/>
      <c r="E4" s="8" t="s">
        <v>132</v>
      </c>
      <c r="F4" s="10"/>
    </row>
    <row r="5" spans="1:9" x14ac:dyDescent="0.2">
      <c r="A5" s="7" t="s">
        <v>127</v>
      </c>
      <c r="B5" s="8"/>
      <c r="C5" s="8"/>
      <c r="D5" s="8"/>
      <c r="E5" s="8"/>
      <c r="F5" s="11"/>
    </row>
    <row r="6" spans="1:9" ht="9" customHeight="1" x14ac:dyDescent="0.2">
      <c r="A6" s="7"/>
      <c r="B6" s="8"/>
      <c r="C6" s="8"/>
      <c r="D6" s="8"/>
      <c r="E6" s="8"/>
      <c r="F6" s="11"/>
    </row>
    <row r="7" spans="1:9" x14ac:dyDescent="0.2">
      <c r="A7" s="13" t="s">
        <v>146</v>
      </c>
      <c r="B7" s="59"/>
      <c r="C7" s="13" t="s">
        <v>162</v>
      </c>
      <c r="D7" s="56"/>
      <c r="E7" s="13" t="s">
        <v>133</v>
      </c>
      <c r="F7" s="57"/>
    </row>
    <row r="8" spans="1:9" x14ac:dyDescent="0.2">
      <c r="A8" s="58" t="s">
        <v>198</v>
      </c>
      <c r="B8" s="60"/>
      <c r="C8" s="80" t="s">
        <v>169</v>
      </c>
      <c r="D8" s="81"/>
      <c r="E8" s="81"/>
      <c r="F8" s="10"/>
    </row>
    <row r="9" spans="1:9" ht="15" customHeight="1" x14ac:dyDescent="0.2">
      <c r="A9" s="7"/>
      <c r="B9" s="8"/>
      <c r="C9" s="8"/>
      <c r="D9" s="8"/>
      <c r="E9" s="8"/>
      <c r="F9" s="11"/>
    </row>
    <row r="10" spans="1:9" x14ac:dyDescent="0.2">
      <c r="A10" s="31"/>
      <c r="B10" s="31"/>
      <c r="C10" s="40" t="s">
        <v>128</v>
      </c>
      <c r="D10" s="38"/>
      <c r="E10" s="40" t="s">
        <v>129</v>
      </c>
      <c r="F10" s="38"/>
    </row>
    <row r="11" spans="1:9" x14ac:dyDescent="0.2">
      <c r="A11" s="32"/>
      <c r="B11" s="33" t="s">
        <v>134</v>
      </c>
      <c r="C11" s="18" t="s">
        <v>135</v>
      </c>
      <c r="D11" s="42"/>
      <c r="E11" s="41" t="s">
        <v>136</v>
      </c>
      <c r="F11" s="39"/>
      <c r="H11" s="5" t="s">
        <v>29</v>
      </c>
      <c r="I11" s="5" t="s">
        <v>30</v>
      </c>
    </row>
    <row r="12" spans="1:9" x14ac:dyDescent="0.2">
      <c r="A12" s="14">
        <v>1</v>
      </c>
      <c r="B12" s="34" t="s">
        <v>137</v>
      </c>
      <c r="C12" s="82"/>
      <c r="D12" s="83"/>
      <c r="E12" s="82"/>
      <c r="F12" s="83"/>
      <c r="H12" s="5">
        <f>C12</f>
        <v>0</v>
      </c>
      <c r="I12" s="5">
        <f>E12</f>
        <v>0</v>
      </c>
    </row>
    <row r="13" spans="1:9" x14ac:dyDescent="0.2">
      <c r="A13" s="14">
        <v>2</v>
      </c>
      <c r="B13" s="34" t="s">
        <v>138</v>
      </c>
      <c r="C13" s="82"/>
      <c r="D13" s="83"/>
      <c r="E13" s="82"/>
      <c r="F13" s="83"/>
      <c r="H13" s="5">
        <f>C13</f>
        <v>0</v>
      </c>
      <c r="I13" s="5">
        <f t="shared" ref="I13:I18" si="0">E13</f>
        <v>0</v>
      </c>
    </row>
    <row r="14" spans="1:9" x14ac:dyDescent="0.2">
      <c r="A14" s="14">
        <v>3</v>
      </c>
      <c r="B14" s="34" t="s">
        <v>139</v>
      </c>
      <c r="C14" s="82"/>
      <c r="D14" s="83"/>
      <c r="E14" s="82"/>
      <c r="F14" s="83"/>
      <c r="H14" s="5">
        <f>C14</f>
        <v>0</v>
      </c>
      <c r="I14" s="5">
        <f t="shared" si="0"/>
        <v>0</v>
      </c>
    </row>
    <row r="15" spans="1:9" x14ac:dyDescent="0.2">
      <c r="A15" s="14">
        <v>4</v>
      </c>
      <c r="B15" s="34" t="s">
        <v>140</v>
      </c>
      <c r="C15" s="82"/>
      <c r="D15" s="83"/>
      <c r="E15" s="82"/>
      <c r="F15" s="83"/>
      <c r="H15" s="5">
        <f>C15</f>
        <v>0</v>
      </c>
      <c r="I15" s="5">
        <f t="shared" si="0"/>
        <v>0</v>
      </c>
    </row>
    <row r="16" spans="1:9" x14ac:dyDescent="0.2">
      <c r="A16" s="14">
        <v>5</v>
      </c>
      <c r="B16" s="34" t="s">
        <v>141</v>
      </c>
      <c r="C16" s="84"/>
      <c r="D16" s="85"/>
      <c r="E16" s="82"/>
      <c r="F16" s="83"/>
      <c r="I16" s="5">
        <f t="shared" si="0"/>
        <v>0</v>
      </c>
    </row>
    <row r="17" spans="1:9" x14ac:dyDescent="0.2">
      <c r="A17" s="14">
        <v>6</v>
      </c>
      <c r="B17" s="34" t="s">
        <v>142</v>
      </c>
      <c r="C17" s="84"/>
      <c r="D17" s="85"/>
      <c r="E17" s="82"/>
      <c r="F17" s="88"/>
      <c r="I17" s="5">
        <f t="shared" si="0"/>
        <v>0</v>
      </c>
    </row>
    <row r="18" spans="1:9" x14ac:dyDescent="0.2">
      <c r="A18" s="14">
        <v>7</v>
      </c>
      <c r="B18" s="34" t="s">
        <v>143</v>
      </c>
      <c r="C18" s="84"/>
      <c r="D18" s="85"/>
      <c r="E18" s="82"/>
      <c r="F18" s="83"/>
      <c r="I18" s="5">
        <f t="shared" si="0"/>
        <v>0</v>
      </c>
    </row>
    <row r="19" spans="1:9" x14ac:dyDescent="0.2">
      <c r="A19" s="14">
        <v>8</v>
      </c>
      <c r="B19" s="34" t="s">
        <v>0</v>
      </c>
      <c r="C19" s="74">
        <f>SUM(C12:D18)</f>
        <v>0</v>
      </c>
      <c r="D19" s="75"/>
      <c r="E19" s="74">
        <f>SUM(E12:F18)</f>
        <v>0</v>
      </c>
      <c r="F19" s="75"/>
      <c r="H19" s="5">
        <f>C19</f>
        <v>0</v>
      </c>
      <c r="I19" s="5">
        <f>E19</f>
        <v>0</v>
      </c>
    </row>
    <row r="20" spans="1:9" x14ac:dyDescent="0.2">
      <c r="A20" s="14">
        <v>9</v>
      </c>
      <c r="B20" s="34" t="s">
        <v>144</v>
      </c>
      <c r="C20" s="86">
        <v>1</v>
      </c>
      <c r="D20" s="87"/>
      <c r="E20" s="86">
        <v>1</v>
      </c>
      <c r="F20" s="87"/>
      <c r="H20" s="15">
        <f>C20</f>
        <v>1</v>
      </c>
      <c r="I20" s="15">
        <f>E20</f>
        <v>1</v>
      </c>
    </row>
    <row r="21" spans="1:9" x14ac:dyDescent="0.2">
      <c r="A21" s="14">
        <v>10</v>
      </c>
      <c r="B21" s="34" t="s">
        <v>145</v>
      </c>
      <c r="C21" s="86">
        <v>1</v>
      </c>
      <c r="D21" s="87"/>
      <c r="E21" s="86">
        <v>1</v>
      </c>
      <c r="F21" s="87"/>
      <c r="H21" s="15">
        <f>C21</f>
        <v>1</v>
      </c>
      <c r="I21" s="15">
        <f>E21</f>
        <v>1</v>
      </c>
    </row>
    <row r="22" spans="1:9" x14ac:dyDescent="0.2">
      <c r="A22" s="14">
        <v>11</v>
      </c>
      <c r="B22" s="34" t="s">
        <v>1</v>
      </c>
      <c r="C22" s="74">
        <f>C19*C20*C21</f>
        <v>0</v>
      </c>
      <c r="D22" s="75"/>
      <c r="E22" s="74">
        <f>E19*E20*E21</f>
        <v>0</v>
      </c>
      <c r="F22" s="75"/>
      <c r="H22" s="5">
        <f>C22</f>
        <v>0</v>
      </c>
      <c r="I22" s="5">
        <f>E22</f>
        <v>0</v>
      </c>
    </row>
    <row r="23" spans="1:9" x14ac:dyDescent="0.2">
      <c r="A23" s="14">
        <v>12</v>
      </c>
      <c r="B23" s="34" t="s">
        <v>2</v>
      </c>
      <c r="C23" s="74">
        <f>ROUNDDOWN(C22*0.75,2)</f>
        <v>0</v>
      </c>
      <c r="D23" s="75"/>
      <c r="E23" s="89"/>
      <c r="F23" s="90"/>
      <c r="H23" s="5">
        <f>C23</f>
        <v>0</v>
      </c>
    </row>
    <row r="24" spans="1:9" x14ac:dyDescent="0.2">
      <c r="A24" s="14">
        <v>13</v>
      </c>
      <c r="B24" s="34" t="s">
        <v>3</v>
      </c>
      <c r="C24" s="90"/>
      <c r="D24" s="91"/>
      <c r="E24" s="74">
        <f>ROUNDDOWN(E22*0.5,2)</f>
        <v>0</v>
      </c>
      <c r="F24" s="75"/>
      <c r="I24" s="5">
        <f>E24</f>
        <v>0</v>
      </c>
    </row>
    <row r="25" spans="1:9" ht="30" x14ac:dyDescent="0.2">
      <c r="A25" s="14">
        <v>14</v>
      </c>
      <c r="B25" s="55" t="s">
        <v>4</v>
      </c>
      <c r="C25" s="92">
        <f>C22-C23</f>
        <v>0</v>
      </c>
      <c r="D25" s="93"/>
      <c r="E25" s="74">
        <f>E22-E24</f>
        <v>0</v>
      </c>
      <c r="F25" s="75"/>
      <c r="H25" s="5">
        <f>C25</f>
        <v>0</v>
      </c>
      <c r="I25" s="5">
        <f>E25</f>
        <v>0</v>
      </c>
    </row>
    <row r="26" spans="1:9" x14ac:dyDescent="0.2">
      <c r="A26" s="14">
        <v>15</v>
      </c>
      <c r="B26" s="34" t="s">
        <v>205</v>
      </c>
      <c r="C26" s="82"/>
      <c r="D26" s="83"/>
      <c r="E26" s="82"/>
      <c r="F26" s="83"/>
    </row>
    <row r="27" spans="1:9" x14ac:dyDescent="0.2">
      <c r="A27" s="14">
        <v>16</v>
      </c>
      <c r="B27" s="34" t="s">
        <v>206</v>
      </c>
      <c r="C27" s="82"/>
      <c r="D27" s="83"/>
      <c r="E27" s="82"/>
      <c r="F27" s="83"/>
    </row>
    <row r="28" spans="1:9" ht="15.75" x14ac:dyDescent="0.25">
      <c r="A28" s="14">
        <v>17</v>
      </c>
      <c r="B28" s="34" t="s">
        <v>196</v>
      </c>
      <c r="C28" s="67">
        <f>ROUNDDOWN((C26*0.75)+(C27*0.75),2)</f>
        <v>0</v>
      </c>
      <c r="D28" s="68"/>
      <c r="E28" s="67">
        <f>ROUNDDOWN((E26*0.5)+(E27*0.5),2)</f>
        <v>0</v>
      </c>
      <c r="F28" s="68"/>
    </row>
    <row r="29" spans="1:9" x14ac:dyDescent="0.2">
      <c r="A29" s="14">
        <v>18</v>
      </c>
      <c r="B29" s="34" t="s">
        <v>160</v>
      </c>
      <c r="C29" s="74">
        <f>(C26*0.25)+C27*(0.25/2)</f>
        <v>0</v>
      </c>
      <c r="D29" s="75"/>
      <c r="E29" s="74">
        <f>(E26*0.5)+(E27*(0.5/2))</f>
        <v>0</v>
      </c>
      <c r="F29" s="75"/>
    </row>
    <row r="30" spans="1:9" ht="15.75" x14ac:dyDescent="0.25">
      <c r="A30" s="14">
        <v>19</v>
      </c>
      <c r="B30" s="34" t="s">
        <v>159</v>
      </c>
      <c r="C30" s="76">
        <f>C29+E29</f>
        <v>0</v>
      </c>
      <c r="D30" s="77"/>
      <c r="E30" s="54"/>
      <c r="F30" s="54"/>
    </row>
    <row r="31" spans="1:9" ht="15.75" x14ac:dyDescent="0.25">
      <c r="A31" s="14">
        <v>20</v>
      </c>
      <c r="B31" s="34" t="s">
        <v>158</v>
      </c>
      <c r="C31" s="78">
        <f>C23+E24</f>
        <v>0</v>
      </c>
      <c r="D31" s="79"/>
      <c r="E31" s="43"/>
      <c r="F31" s="43"/>
      <c r="I31" s="16">
        <f>C31</f>
        <v>0</v>
      </c>
    </row>
    <row r="32" spans="1:9" ht="237" customHeight="1" x14ac:dyDescent="0.2">
      <c r="A32" s="69" t="s">
        <v>104</v>
      </c>
      <c r="B32" s="70"/>
      <c r="C32" s="70"/>
      <c r="D32" s="70"/>
      <c r="E32" s="70"/>
      <c r="F32" s="71"/>
      <c r="G32" s="17"/>
    </row>
    <row r="33" spans="1:6" ht="18" customHeight="1" x14ac:dyDescent="0.2">
      <c r="A33" s="7"/>
      <c r="B33" s="8"/>
      <c r="C33" s="8"/>
      <c r="D33" s="8"/>
      <c r="E33" s="8"/>
      <c r="F33" s="11"/>
    </row>
    <row r="34" spans="1:6" ht="24.75" customHeight="1" x14ac:dyDescent="0.2">
      <c r="A34" s="18" t="s">
        <v>146</v>
      </c>
      <c r="B34" s="19"/>
      <c r="C34" s="12" t="s">
        <v>147</v>
      </c>
      <c r="D34" s="36"/>
      <c r="E34" s="47"/>
      <c r="F34" s="48"/>
    </row>
    <row r="35" spans="1:6" ht="33.75" customHeight="1" x14ac:dyDescent="0.2">
      <c r="A35" s="7"/>
      <c r="B35" s="8"/>
      <c r="C35" s="8"/>
      <c r="D35" s="72" t="s">
        <v>102</v>
      </c>
      <c r="E35" s="72"/>
      <c r="F35" s="73"/>
    </row>
    <row r="36" spans="1:6" ht="23.25" customHeight="1" x14ac:dyDescent="0.2">
      <c r="A36" s="18" t="s">
        <v>149</v>
      </c>
      <c r="B36" s="20"/>
      <c r="C36" s="8" t="s">
        <v>7</v>
      </c>
      <c r="D36" s="12" t="s">
        <v>148</v>
      </c>
      <c r="E36" s="37"/>
      <c r="F36" s="49"/>
    </row>
    <row r="37" spans="1:6" ht="18" customHeight="1" x14ac:dyDescent="0.2">
      <c r="A37" s="7"/>
      <c r="B37" s="8"/>
      <c r="C37" s="8"/>
      <c r="D37" s="72" t="s">
        <v>102</v>
      </c>
      <c r="E37" s="72"/>
      <c r="F37" s="73"/>
    </row>
    <row r="38" spans="1:6" ht="167.25" customHeight="1" x14ac:dyDescent="0.2">
      <c r="A38" s="69" t="s">
        <v>105</v>
      </c>
      <c r="B38" s="70"/>
      <c r="C38" s="70"/>
      <c r="D38" s="70"/>
      <c r="E38" s="70"/>
      <c r="F38" s="71"/>
    </row>
    <row r="39" spans="1:6" x14ac:dyDescent="0.2">
      <c r="A39" s="7"/>
      <c r="B39" s="8"/>
      <c r="C39" s="8"/>
      <c r="D39" s="8"/>
      <c r="E39" s="8"/>
      <c r="F39" s="11"/>
    </row>
    <row r="40" spans="1:6" ht="24" customHeight="1" x14ac:dyDescent="0.2">
      <c r="A40" s="18" t="s">
        <v>146</v>
      </c>
      <c r="B40" s="19"/>
      <c r="C40" s="12" t="s">
        <v>147</v>
      </c>
      <c r="D40" s="35"/>
      <c r="E40" s="50"/>
      <c r="F40" s="51"/>
    </row>
    <row r="41" spans="1:6" x14ac:dyDescent="0.2">
      <c r="A41" s="18"/>
      <c r="B41" s="8"/>
      <c r="C41" s="8"/>
      <c r="D41" s="8"/>
      <c r="E41" s="8"/>
      <c r="F41" s="11"/>
    </row>
    <row r="42" spans="1:6" ht="24.75" customHeight="1" x14ac:dyDescent="0.2">
      <c r="A42" s="18" t="s">
        <v>150</v>
      </c>
      <c r="B42" s="20"/>
      <c r="C42" s="12" t="s">
        <v>148</v>
      </c>
      <c r="D42" s="65"/>
      <c r="E42" s="65"/>
      <c r="F42" s="11"/>
    </row>
    <row r="43" spans="1:6" s="30" customFormat="1" ht="10.5" customHeight="1" x14ac:dyDescent="0.2">
      <c r="A43" s="26"/>
      <c r="B43" s="52"/>
      <c r="C43" s="27"/>
      <c r="D43" s="53"/>
      <c r="E43" s="28"/>
      <c r="F43" s="29"/>
    </row>
    <row r="44" spans="1:6" ht="46.9" customHeight="1" x14ac:dyDescent="0.2">
      <c r="A44" s="7"/>
      <c r="B44" s="21" t="s">
        <v>103</v>
      </c>
      <c r="C44" s="12" t="s">
        <v>151</v>
      </c>
      <c r="D44" s="66"/>
      <c r="E44" s="66"/>
      <c r="F44" s="11" t="s">
        <v>7</v>
      </c>
    </row>
    <row r="45" spans="1:6" x14ac:dyDescent="0.2">
      <c r="A45" s="22"/>
      <c r="B45" s="23"/>
      <c r="C45" s="23"/>
      <c r="D45" s="23"/>
      <c r="E45" s="23"/>
      <c r="F45" s="24"/>
    </row>
    <row r="46" spans="1:6" x14ac:dyDescent="0.2">
      <c r="A46" s="5" t="s">
        <v>152</v>
      </c>
    </row>
    <row r="47" spans="1:6" ht="15.75" hidden="1" customHeight="1" x14ac:dyDescent="0.2"/>
    <row r="48" spans="1:6"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sheetData>
  <sheetProtection algorithmName="SHA-512" hashValue="8WeoaGlyulFMDLIpv/sPBB0K4EhBdciG50jc+Qdn1RdlwyhoZ+GlqwApL42myKoAt5xxf1VsVKcOgzzmJm3ssg==" saltValue="kGbyYfRiLwdON2Dhs0ZxqA==" spinCount="100000" sheet="1" objects="1" scenarios="1"/>
  <mergeCells count="45">
    <mergeCell ref="E25:F25"/>
    <mergeCell ref="E26:F26"/>
    <mergeCell ref="E27:F27"/>
    <mergeCell ref="C27:D27"/>
    <mergeCell ref="E21:F21"/>
    <mergeCell ref="E22:F22"/>
    <mergeCell ref="E23:F23"/>
    <mergeCell ref="C21:D21"/>
    <mergeCell ref="E24:F24"/>
    <mergeCell ref="C23:D23"/>
    <mergeCell ref="C22:D22"/>
    <mergeCell ref="C24:D24"/>
    <mergeCell ref="C25:D25"/>
    <mergeCell ref="C26:D26"/>
    <mergeCell ref="E16:F16"/>
    <mergeCell ref="E17:F17"/>
    <mergeCell ref="E18:F18"/>
    <mergeCell ref="E19:F19"/>
    <mergeCell ref="E20:F20"/>
    <mergeCell ref="C16:D16"/>
    <mergeCell ref="C17:D17"/>
    <mergeCell ref="C18:D18"/>
    <mergeCell ref="C19:D19"/>
    <mergeCell ref="C20:D20"/>
    <mergeCell ref="C8:E8"/>
    <mergeCell ref="C12:D12"/>
    <mergeCell ref="C13:D13"/>
    <mergeCell ref="C14:D14"/>
    <mergeCell ref="C15:D15"/>
    <mergeCell ref="E12:F12"/>
    <mergeCell ref="E13:F13"/>
    <mergeCell ref="E14:F14"/>
    <mergeCell ref="E15:F15"/>
    <mergeCell ref="D42:E42"/>
    <mergeCell ref="D44:E44"/>
    <mergeCell ref="C28:D28"/>
    <mergeCell ref="E28:F28"/>
    <mergeCell ref="A38:F38"/>
    <mergeCell ref="D37:F37"/>
    <mergeCell ref="A32:F32"/>
    <mergeCell ref="E29:F29"/>
    <mergeCell ref="C29:D29"/>
    <mergeCell ref="D35:F35"/>
    <mergeCell ref="C30:D30"/>
    <mergeCell ref="C31:D31"/>
  </mergeCells>
  <dataValidations count="32">
    <dataValidation type="list" allowBlank="1" showInputMessage="1" showErrorMessage="1" prompt="Use drop down menu to select quarter, Q1, Q2, Q3, Q4 or Total Fiscal Year" sqref="F4" xr:uid="{00000000-0002-0000-0000-000000000000}">
      <formula1>"Q1,Q2,Q3,Q4,Total Fiscal Year"</formula1>
    </dataValidation>
    <dataValidation type="list" allowBlank="1" showInputMessage="1" showErrorMessage="1" promptTitle="Fiscal Year" prompt="From the drop-down selection, select the fiscal year in which costs were incurred." sqref="F3" xr:uid="{00000000-0002-0000-0000-000001000000}">
      <formula1>"19/20,20/21,21/22,22/23,23/24,24/25,25/26"</formula1>
    </dataValidation>
    <dataValidation type="date" allowBlank="1" showInputMessage="1" showErrorMessage="1" prompt="Please enter the date the form was signed." sqref="B40 B34" xr:uid="{00000000-0002-0000-0000-000002000000}">
      <formula1>42948</formula1>
      <formula2>47696</formula2>
    </dataValidation>
    <dataValidation allowBlank="1" showInputMessage="1" showErrorMessage="1" promptTitle="County" prompt="Enter the county name." sqref="F7" xr:uid="{00000000-0002-0000-0000-000003000000}"/>
    <dataValidation allowBlank="1" showInputMessage="1" showErrorMessage="1" prompt="Enter the salary for skilled professional medical personnel and their direct  support staff." sqref="C12" xr:uid="{00000000-0002-0000-0000-000004000000}"/>
    <dataValidation allowBlank="1" showInputMessage="1" showErrorMessage="1" prompt="Enter the amount expended for benefits for skilled professional medical personnel and their direct  support staff." sqref="C13" xr:uid="{00000000-0002-0000-0000-000005000000}"/>
    <dataValidation allowBlank="1" showInputMessage="1" showErrorMessage="1" prompt="Enter the amount expended for training for skilled professional medical personnel and their direct  support staff." sqref="C14" xr:uid="{00000000-0002-0000-0000-000006000000}"/>
    <dataValidation allowBlank="1" showInputMessage="1" showErrorMessage="1" prompt="Enter the amount expended for general travel for skilled professional medical personnel and their direct  support staff." sqref="C15" xr:uid="{00000000-0002-0000-0000-000007000000}"/>
    <dataValidation allowBlank="1" showInputMessage="1" showErrorMessage="1" prompt="Enter the salary for non-medical professionals and non-enhanced clerical staff." sqref="E12" xr:uid="{00000000-0002-0000-0000-000008000000}"/>
    <dataValidation allowBlank="1" showInputMessage="1" showErrorMessage="1" prompt="Enter the amount expended for benefits for non-medical professionals and non-enhanced clerical staff." sqref="E13" xr:uid="{00000000-0002-0000-0000-000009000000}"/>
    <dataValidation allowBlank="1" showInputMessage="1" showErrorMessage="1" prompt="Enter the amount expended for training non-medical professionals and non-enhanced clerical staff." sqref="E14" xr:uid="{00000000-0002-0000-0000-00000A000000}"/>
    <dataValidation allowBlank="1" showInputMessage="1" showErrorMessage="1" prompt="Enter the amount expended for travel for non-medical professionals and non-enhanced clerical staff." sqref="E15" xr:uid="{00000000-0002-0000-0000-00000B000000}"/>
    <dataValidation allowBlank="1" showInputMessage="1" showErrorMessage="1" prompt="Enter the amount expended for general expenses." sqref="E16" xr:uid="{00000000-0002-0000-0000-00000C000000}"/>
    <dataValidation allowBlank="1" showInputMessage="1" showErrorMessage="1" prompt="Enter the amount expended for communication." sqref="E17" xr:uid="{00000000-0002-0000-0000-00000D000000}"/>
    <dataValidation allowBlank="1" showInputMessage="1" showErrorMessage="1" prompt="Enter the amount expended for Facility Operation." sqref="E18" xr:uid="{00000000-0002-0000-0000-00000E000000}"/>
    <dataValidation allowBlank="1" showInputMessage="1" showErrorMessage="1" prompt="Enter the percentage of time skilled professional medical personnel and their direct support staff spent on QA/UR activities." sqref="C20" xr:uid="{00000000-0002-0000-0000-00000F000000}"/>
    <dataValidation allowBlank="1" showInputMessage="1" showErrorMessage="1" prompt="Enter the percentage of time non-medical professionals and non-enhanced cherical staff spent on QA/UR activities." sqref="E20" xr:uid="{00000000-0002-0000-0000-000010000000}"/>
    <dataValidation allowBlank="1" showInputMessage="1" showErrorMessage="1" prompt="Enter the percentage of time spent on Medi-Cal QA/UR by skilled medical personnel and their direct support staff. Refer to the Instructions tab for more information." sqref="C21" xr:uid="{00000000-0002-0000-0000-000011000000}"/>
    <dataValidation allowBlank="1" showInputMessage="1" showErrorMessage="1" prompt="Enter the percentage of time spent on Medi-Cal QA/UR by non-medical professionals and non-enhanced clerical staff. Refer to the Instructions tab for more information." sqref="E21" xr:uid="{00000000-0002-0000-0000-000012000000}"/>
    <dataValidation allowBlank="1" showInputMessage="1" showErrorMessage="1" prompt="A signature is required." sqref="D34 D40" xr:uid="{00000000-0002-0000-0000-000013000000}"/>
    <dataValidation allowBlank="1" showInputMessage="1" showErrorMessage="1" prompt="Please enter the name of the County Alcohol and Other Drug Programs Administrator signing the form." sqref="E36" xr:uid="{00000000-0002-0000-0000-000014000000}"/>
    <dataValidation allowBlank="1" showInputMessage="1" showErrorMessage="1" prompt="Please enter the city this form was signed in." sqref="B36 D44" xr:uid="{00000000-0002-0000-0000-000015000000}"/>
    <dataValidation allowBlank="1" showInputMessage="1" showErrorMessage="1" prompt="Please enter one of the following options as your title: County Auditor-Controller, City Finance Officer, or County Alcohol and Other Drug Programs Accounting Officer." sqref="B42" xr:uid="{00000000-0002-0000-0000-000016000000}"/>
    <dataValidation allowBlank="1" showInputMessage="1" showErrorMessage="1" prompt="Please enter the name of the County Auditor-Controller, City Finance Officer, or County Alcohol and Other Drugs Programs Accounting Officer signing the form." sqref="D42" xr:uid="{00000000-0002-0000-0000-000017000000}"/>
    <dataValidation allowBlank="1" showInputMessage="1" showErrorMessage="1" prompt="Enter the amount for Prop 30 State expence for SPMP." sqref="C26" xr:uid="{00000000-0002-0000-0000-000018000000}"/>
    <dataValidation allowBlank="1" showInputMessage="1" showErrorMessage="1" prompt="Enter the amount for Prop 30 Federal expence for SPMP." sqref="C27" xr:uid="{00000000-0002-0000-0000-000019000000}"/>
    <dataValidation allowBlank="1" showInputMessage="1" showErrorMessage="1" prompt="Enter the amount for Prop 30 State expence for other." sqref="E26" xr:uid="{00000000-0002-0000-0000-00001A000000}"/>
    <dataValidation allowBlank="1" showInputMessage="1" showErrorMessage="1" prompt="Enter the amount for Prop 30 Federal expence for other." sqref="E27" xr:uid="{00000000-0002-0000-0000-00001B000000}"/>
    <dataValidation allowBlank="1" showInputMessage="1" showErrorMessage="1" promptTitle="County Code" prompt="Enter the county code." sqref="D7" xr:uid="{00000000-0002-0000-0000-00001C000000}"/>
    <dataValidation allowBlank="1" showInputMessage="1" showErrorMessage="1" prompt="Input an &quot;X&quot; if this form is a replacement claim form. Leave blank if not." sqref="F8" xr:uid="{00000000-0002-0000-0000-00001D000000}"/>
    <dataValidation allowBlank="1" showInputMessage="1" showErrorMessage="1" promptTitle="Date" prompt="Please enter a date - month/day/year." sqref="B7" xr:uid="{00000000-0002-0000-0000-00001E000000}"/>
    <dataValidation type="list" allowBlank="1" showInputMessage="1" showErrorMessage="1" promptTitle="DMC" prompt="From the drop-down selection, select DMC-ODS, or DMC State Plan." sqref="B8" xr:uid="{00000000-0002-0000-0000-00001F000000}">
      <formula1>"DMC - ODS, DMC - STATE PLAN"</formula1>
    </dataValidation>
  </dataValidations>
  <pageMargins left="0.7" right="0.7" top="0.75" bottom="0.75" header="0.3" footer="0.3"/>
  <pageSetup scale="55" orientation="portrait" r:id="rId1"/>
  <ignoredErrors>
    <ignoredError sqref="C28 E28"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57"/>
  <sheetViews>
    <sheetView topLeftCell="A31" workbookViewId="0">
      <selection activeCell="A55" sqref="A55"/>
    </sheetView>
  </sheetViews>
  <sheetFormatPr defaultRowHeight="15" x14ac:dyDescent="0.25"/>
  <cols>
    <col min="1" max="1" width="17.28515625" bestFit="1" customWidth="1"/>
  </cols>
  <sheetData>
    <row r="1" spans="1:2" x14ac:dyDescent="0.25">
      <c r="A1" t="s">
        <v>45</v>
      </c>
      <c r="B1" s="1" t="s">
        <v>109</v>
      </c>
    </row>
    <row r="2" spans="1:2" x14ac:dyDescent="0.25">
      <c r="A2" t="s">
        <v>46</v>
      </c>
      <c r="B2" s="1" t="s">
        <v>110</v>
      </c>
    </row>
    <row r="3" spans="1:2" x14ac:dyDescent="0.25">
      <c r="A3" t="s">
        <v>47</v>
      </c>
      <c r="B3" s="1" t="s">
        <v>111</v>
      </c>
    </row>
    <row r="4" spans="1:2" x14ac:dyDescent="0.25">
      <c r="A4" t="s">
        <v>48</v>
      </c>
      <c r="B4" s="1" t="s">
        <v>112</v>
      </c>
    </row>
    <row r="5" spans="1:2" x14ac:dyDescent="0.25">
      <c r="A5" t="s">
        <v>49</v>
      </c>
      <c r="B5" s="1" t="s">
        <v>113</v>
      </c>
    </row>
    <row r="6" spans="1:2" x14ac:dyDescent="0.25">
      <c r="A6" t="s">
        <v>50</v>
      </c>
      <c r="B6" s="1" t="s">
        <v>114</v>
      </c>
    </row>
    <row r="7" spans="1:2" x14ac:dyDescent="0.25">
      <c r="A7" t="s">
        <v>51</v>
      </c>
      <c r="B7" s="1" t="s">
        <v>115</v>
      </c>
    </row>
    <row r="8" spans="1:2" x14ac:dyDescent="0.25">
      <c r="A8" t="s">
        <v>52</v>
      </c>
      <c r="B8" s="1" t="s">
        <v>116</v>
      </c>
    </row>
    <row r="9" spans="1:2" x14ac:dyDescent="0.25">
      <c r="A9" t="s">
        <v>53</v>
      </c>
      <c r="B9" s="1" t="s">
        <v>117</v>
      </c>
    </row>
    <row r="10" spans="1:2" x14ac:dyDescent="0.25">
      <c r="A10" t="s">
        <v>54</v>
      </c>
      <c r="B10" s="1">
        <v>10</v>
      </c>
    </row>
    <row r="11" spans="1:2" x14ac:dyDescent="0.25">
      <c r="A11" t="s">
        <v>55</v>
      </c>
      <c r="B11" s="1">
        <v>11</v>
      </c>
    </row>
    <row r="12" spans="1:2" x14ac:dyDescent="0.25">
      <c r="A12" t="s">
        <v>56</v>
      </c>
      <c r="B12" s="1">
        <v>12</v>
      </c>
    </row>
    <row r="13" spans="1:2" x14ac:dyDescent="0.25">
      <c r="A13" t="s">
        <v>57</v>
      </c>
      <c r="B13" s="1">
        <v>13</v>
      </c>
    </row>
    <row r="14" spans="1:2" x14ac:dyDescent="0.25">
      <c r="A14" t="s">
        <v>58</v>
      </c>
      <c r="B14" s="1">
        <v>14</v>
      </c>
    </row>
    <row r="15" spans="1:2" x14ac:dyDescent="0.25">
      <c r="A15" t="s">
        <v>59</v>
      </c>
      <c r="B15" s="1">
        <v>15</v>
      </c>
    </row>
    <row r="16" spans="1:2" x14ac:dyDescent="0.25">
      <c r="A16" t="s">
        <v>60</v>
      </c>
      <c r="B16" s="1">
        <v>16</v>
      </c>
    </row>
    <row r="17" spans="1:2" x14ac:dyDescent="0.25">
      <c r="A17" t="s">
        <v>61</v>
      </c>
      <c r="B17" s="1">
        <v>17</v>
      </c>
    </row>
    <row r="18" spans="1:2" x14ac:dyDescent="0.25">
      <c r="A18" t="s">
        <v>62</v>
      </c>
      <c r="B18" s="1">
        <v>18</v>
      </c>
    </row>
    <row r="19" spans="1:2" x14ac:dyDescent="0.25">
      <c r="A19" t="s">
        <v>63</v>
      </c>
      <c r="B19" s="1">
        <v>19</v>
      </c>
    </row>
    <row r="20" spans="1:2" x14ac:dyDescent="0.25">
      <c r="A20" t="s">
        <v>64</v>
      </c>
      <c r="B20" s="1">
        <v>20</v>
      </c>
    </row>
    <row r="21" spans="1:2" x14ac:dyDescent="0.25">
      <c r="A21" t="s">
        <v>65</v>
      </c>
      <c r="B21" s="1">
        <v>21</v>
      </c>
    </row>
    <row r="22" spans="1:2" x14ac:dyDescent="0.25">
      <c r="A22" t="s">
        <v>66</v>
      </c>
      <c r="B22" s="1">
        <v>22</v>
      </c>
    </row>
    <row r="23" spans="1:2" x14ac:dyDescent="0.25">
      <c r="A23" t="s">
        <v>67</v>
      </c>
      <c r="B23" s="1">
        <v>23</v>
      </c>
    </row>
    <row r="24" spans="1:2" x14ac:dyDescent="0.25">
      <c r="A24" t="s">
        <v>68</v>
      </c>
      <c r="B24" s="1">
        <v>24</v>
      </c>
    </row>
    <row r="25" spans="1:2" x14ac:dyDescent="0.25">
      <c r="A25" t="s">
        <v>69</v>
      </c>
      <c r="B25" s="1">
        <v>25</v>
      </c>
    </row>
    <row r="26" spans="1:2" x14ac:dyDescent="0.25">
      <c r="A26" t="s">
        <v>70</v>
      </c>
      <c r="B26" s="1">
        <v>26</v>
      </c>
    </row>
    <row r="27" spans="1:2" x14ac:dyDescent="0.25">
      <c r="A27" t="s">
        <v>71</v>
      </c>
      <c r="B27" s="1">
        <v>27</v>
      </c>
    </row>
    <row r="28" spans="1:2" x14ac:dyDescent="0.25">
      <c r="A28" t="s">
        <v>72</v>
      </c>
      <c r="B28" s="1">
        <v>28</v>
      </c>
    </row>
    <row r="29" spans="1:2" x14ac:dyDescent="0.25">
      <c r="A29" t="s">
        <v>73</v>
      </c>
      <c r="B29" s="1">
        <v>29</v>
      </c>
    </row>
    <row r="30" spans="1:2" x14ac:dyDescent="0.25">
      <c r="A30" t="s">
        <v>74</v>
      </c>
      <c r="B30" s="1">
        <v>30</v>
      </c>
    </row>
    <row r="31" spans="1:2" x14ac:dyDescent="0.25">
      <c r="A31" t="s">
        <v>75</v>
      </c>
      <c r="B31" s="1">
        <v>31</v>
      </c>
    </row>
    <row r="32" spans="1:2" x14ac:dyDescent="0.25">
      <c r="A32" t="s">
        <v>76</v>
      </c>
      <c r="B32" s="1">
        <v>32</v>
      </c>
    </row>
    <row r="33" spans="1:2" x14ac:dyDescent="0.25">
      <c r="A33" t="s">
        <v>77</v>
      </c>
      <c r="B33" s="1">
        <v>33</v>
      </c>
    </row>
    <row r="34" spans="1:2" x14ac:dyDescent="0.25">
      <c r="A34" t="s">
        <v>78</v>
      </c>
      <c r="B34" s="1">
        <v>34</v>
      </c>
    </row>
    <row r="35" spans="1:2" x14ac:dyDescent="0.25">
      <c r="A35" t="s">
        <v>79</v>
      </c>
      <c r="B35" s="1">
        <v>35</v>
      </c>
    </row>
    <row r="36" spans="1:2" x14ac:dyDescent="0.25">
      <c r="A36" t="s">
        <v>80</v>
      </c>
      <c r="B36" s="1">
        <v>36</v>
      </c>
    </row>
    <row r="37" spans="1:2" x14ac:dyDescent="0.25">
      <c r="A37" t="s">
        <v>81</v>
      </c>
      <c r="B37" s="1">
        <v>37</v>
      </c>
    </row>
    <row r="38" spans="1:2" x14ac:dyDescent="0.25">
      <c r="A38" t="s">
        <v>82</v>
      </c>
      <c r="B38" s="1">
        <v>38</v>
      </c>
    </row>
    <row r="39" spans="1:2" x14ac:dyDescent="0.25">
      <c r="A39" t="s">
        <v>83</v>
      </c>
      <c r="B39" s="1">
        <v>39</v>
      </c>
    </row>
    <row r="40" spans="1:2" x14ac:dyDescent="0.25">
      <c r="A40" t="s">
        <v>84</v>
      </c>
      <c r="B40" s="1">
        <v>40</v>
      </c>
    </row>
    <row r="41" spans="1:2" x14ac:dyDescent="0.25">
      <c r="A41" t="s">
        <v>85</v>
      </c>
      <c r="B41" s="1">
        <v>41</v>
      </c>
    </row>
    <row r="42" spans="1:2" x14ac:dyDescent="0.25">
      <c r="A42" t="s">
        <v>86</v>
      </c>
      <c r="B42" s="1">
        <v>42</v>
      </c>
    </row>
    <row r="43" spans="1:2" x14ac:dyDescent="0.25">
      <c r="A43" t="s">
        <v>87</v>
      </c>
      <c r="B43" s="1">
        <v>43</v>
      </c>
    </row>
    <row r="44" spans="1:2" x14ac:dyDescent="0.25">
      <c r="A44" t="s">
        <v>88</v>
      </c>
      <c r="B44" s="1">
        <v>44</v>
      </c>
    </row>
    <row r="45" spans="1:2" x14ac:dyDescent="0.25">
      <c r="A45" t="s">
        <v>89</v>
      </c>
      <c r="B45" s="1">
        <v>45</v>
      </c>
    </row>
    <row r="46" spans="1:2" x14ac:dyDescent="0.25">
      <c r="A46" t="s">
        <v>90</v>
      </c>
      <c r="B46" s="1">
        <v>46</v>
      </c>
    </row>
    <row r="47" spans="1:2" x14ac:dyDescent="0.25">
      <c r="A47" t="s">
        <v>91</v>
      </c>
      <c r="B47" s="1">
        <v>47</v>
      </c>
    </row>
    <row r="48" spans="1:2" x14ac:dyDescent="0.25">
      <c r="A48" t="s">
        <v>92</v>
      </c>
      <c r="B48" s="1">
        <v>48</v>
      </c>
    </row>
    <row r="49" spans="1:2" x14ac:dyDescent="0.25">
      <c r="A49" t="s">
        <v>93</v>
      </c>
      <c r="B49" s="1">
        <v>49</v>
      </c>
    </row>
    <row r="50" spans="1:2" x14ac:dyDescent="0.25">
      <c r="A50" t="s">
        <v>94</v>
      </c>
      <c r="B50" s="1">
        <v>50</v>
      </c>
    </row>
    <row r="51" spans="1:2" x14ac:dyDescent="0.25">
      <c r="A51" t="s">
        <v>95</v>
      </c>
      <c r="B51" s="1">
        <v>58</v>
      </c>
    </row>
    <row r="52" spans="1:2" x14ac:dyDescent="0.25">
      <c r="A52" t="s">
        <v>96</v>
      </c>
      <c r="B52" s="1">
        <v>52</v>
      </c>
    </row>
    <row r="53" spans="1:2" x14ac:dyDescent="0.25">
      <c r="A53" t="s">
        <v>97</v>
      </c>
      <c r="B53" s="1">
        <v>53</v>
      </c>
    </row>
    <row r="54" spans="1:2" x14ac:dyDescent="0.25">
      <c r="A54" t="s">
        <v>98</v>
      </c>
      <c r="B54" s="1">
        <v>54</v>
      </c>
    </row>
    <row r="55" spans="1:2" x14ac:dyDescent="0.25">
      <c r="A55" t="s">
        <v>99</v>
      </c>
      <c r="B55" s="1">
        <v>55</v>
      </c>
    </row>
    <row r="56" spans="1:2" x14ac:dyDescent="0.25">
      <c r="A56" t="s">
        <v>100</v>
      </c>
      <c r="B56" s="1">
        <v>56</v>
      </c>
    </row>
    <row r="57" spans="1:2" x14ac:dyDescent="0.25">
      <c r="A57" t="s">
        <v>101</v>
      </c>
      <c r="B57" s="1">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J2"/>
  <sheetViews>
    <sheetView workbookViewId="0">
      <selection activeCell="C24" sqref="C24"/>
    </sheetView>
  </sheetViews>
  <sheetFormatPr defaultRowHeight="15" x14ac:dyDescent="0.25"/>
  <cols>
    <col min="1" max="1" width="8.7109375" customWidth="1"/>
    <col min="2" max="2" width="10.28515625" customWidth="1"/>
    <col min="3" max="3" width="7.28515625" bestFit="1" customWidth="1"/>
    <col min="4" max="4" width="12.7109375" bestFit="1" customWidth="1"/>
    <col min="5" max="5" width="15.7109375" bestFit="1" customWidth="1"/>
    <col min="6" max="6" width="16.28515625" bestFit="1" customWidth="1"/>
    <col min="7" max="7" width="9.7109375" bestFit="1" customWidth="1"/>
    <col min="8" max="8" width="11.7109375" bestFit="1" customWidth="1"/>
    <col min="9" max="9" width="14" bestFit="1" customWidth="1"/>
    <col min="10" max="10" width="13.7109375" bestFit="1" customWidth="1"/>
    <col min="11" max="11" width="11.7109375" bestFit="1" customWidth="1"/>
    <col min="12" max="12" width="19.7109375" bestFit="1" customWidth="1"/>
    <col min="13" max="13" width="26.5703125" bestFit="1" customWidth="1"/>
    <col min="14" max="14" width="35.28515625" bestFit="1" customWidth="1"/>
    <col min="15" max="15" width="23.28515625" bestFit="1" customWidth="1"/>
    <col min="16" max="16" width="13.7109375" bestFit="1" customWidth="1"/>
    <col min="17" max="17" width="24.7109375" bestFit="1" customWidth="1"/>
    <col min="18" max="18" width="12.5703125" bestFit="1" customWidth="1"/>
    <col min="19" max="19" width="14.7109375" bestFit="1" customWidth="1"/>
    <col min="20" max="20" width="14.5703125" bestFit="1" customWidth="1"/>
    <col min="21" max="21" width="12.7109375" bestFit="1" customWidth="1"/>
    <col min="22" max="22" width="23.7109375" bestFit="1" customWidth="1"/>
    <col min="23" max="25" width="20.7109375" customWidth="1"/>
    <col min="26" max="26" width="27.42578125" bestFit="1" customWidth="1"/>
    <col min="27" max="27" width="30.28515625" bestFit="1" customWidth="1"/>
    <col min="28" max="28" width="24.28515625" bestFit="1" customWidth="1"/>
    <col min="29" max="29" width="14.5703125" bestFit="1" customWidth="1"/>
    <col min="30" max="30" width="25.7109375" bestFit="1" customWidth="1"/>
    <col min="31" max="31" width="14.5703125" customWidth="1"/>
    <col min="32" max="32" width="17.28515625" bestFit="1" customWidth="1"/>
    <col min="33" max="34" width="16" customWidth="1"/>
    <col min="35" max="35" width="22.7109375" bestFit="1" customWidth="1"/>
    <col min="36" max="36" width="18.28515625" customWidth="1"/>
  </cols>
  <sheetData>
    <row r="1" spans="1:36" ht="15.75" customHeight="1" x14ac:dyDescent="0.25">
      <c r="A1" t="s">
        <v>8</v>
      </c>
      <c r="B1" t="s">
        <v>9</v>
      </c>
      <c r="C1" t="s">
        <v>5</v>
      </c>
      <c r="D1" t="s">
        <v>44</v>
      </c>
      <c r="E1" t="s">
        <v>42</v>
      </c>
      <c r="F1" t="s">
        <v>43</v>
      </c>
      <c r="G1" t="s">
        <v>6</v>
      </c>
      <c r="H1" t="s">
        <v>10</v>
      </c>
      <c r="I1" t="s">
        <v>11</v>
      </c>
      <c r="J1" t="s">
        <v>12</v>
      </c>
      <c r="K1" t="s">
        <v>13</v>
      </c>
      <c r="L1" t="s">
        <v>14</v>
      </c>
      <c r="M1" t="s">
        <v>15</v>
      </c>
      <c r="N1" t="s">
        <v>16</v>
      </c>
      <c r="O1" t="s">
        <v>17</v>
      </c>
      <c r="P1" t="s">
        <v>18</v>
      </c>
      <c r="Q1" t="s">
        <v>19</v>
      </c>
      <c r="R1" t="s">
        <v>20</v>
      </c>
      <c r="S1" t="s">
        <v>21</v>
      </c>
      <c r="T1" t="s">
        <v>22</v>
      </c>
      <c r="U1" t="s">
        <v>23</v>
      </c>
      <c r="V1" t="s">
        <v>31</v>
      </c>
      <c r="W1" t="s">
        <v>32</v>
      </c>
      <c r="X1" t="s">
        <v>119</v>
      </c>
      <c r="Y1" t="s">
        <v>33</v>
      </c>
      <c r="Z1" t="s">
        <v>24</v>
      </c>
      <c r="AA1" t="s">
        <v>25</v>
      </c>
      <c r="AB1" t="s">
        <v>26</v>
      </c>
      <c r="AC1" t="s">
        <v>34</v>
      </c>
      <c r="AD1" t="s">
        <v>27</v>
      </c>
      <c r="AE1" t="s">
        <v>106</v>
      </c>
      <c r="AF1" t="s">
        <v>107</v>
      </c>
      <c r="AG1" t="s">
        <v>28</v>
      </c>
      <c r="AH1" t="s">
        <v>118</v>
      </c>
      <c r="AI1" t="s">
        <v>120</v>
      </c>
      <c r="AJ1" t="s">
        <v>124</v>
      </c>
    </row>
    <row r="2" spans="1:36" x14ac:dyDescent="0.25">
      <c r="A2">
        <f>'ODS REIMBURSEMENT FORM'!F3</f>
        <v>0</v>
      </c>
      <c r="B2">
        <f>'ODS REIMBURSEMENT FORM'!F4</f>
        <v>0</v>
      </c>
      <c r="C2" t="e">
        <f>'ODS REIMBURSEMENT FORM'!#REF!</f>
        <v>#REF!</v>
      </c>
      <c r="D2" t="e">
        <f>'ODS REIMBURSEMENT FORM'!#REF!</f>
        <v>#REF!</v>
      </c>
      <c r="E2" t="e">
        <f>'ODS REIMBURSEMENT FORM'!#REF!</f>
        <v>#REF!</v>
      </c>
      <c r="F2" t="e">
        <f>'ODS REIMBURSEMENT FORM'!#REF!</f>
        <v>#REF!</v>
      </c>
      <c r="G2" t="e">
        <f>'ODS REIMBURSEMENT FORM'!#REF!</f>
        <v>#REF!</v>
      </c>
      <c r="H2">
        <f>'ODS REIMBURSEMENT FORM'!H12</f>
        <v>0</v>
      </c>
      <c r="I2">
        <f>'ODS REIMBURSEMENT FORM'!H13</f>
        <v>0</v>
      </c>
      <c r="J2">
        <f>'ODS REIMBURSEMENT FORM'!H14</f>
        <v>0</v>
      </c>
      <c r="K2">
        <f>'ODS REIMBURSEMENT FORM'!H15</f>
        <v>0</v>
      </c>
      <c r="L2">
        <f>'ODS REIMBURSEMENT FORM'!H19</f>
        <v>0</v>
      </c>
      <c r="M2">
        <f>'ODS REIMBURSEMENT FORM'!H20</f>
        <v>1</v>
      </c>
      <c r="N2">
        <f>'ODS REIMBURSEMENT FORM'!H21</f>
        <v>1</v>
      </c>
      <c r="O2">
        <f>'ODS REIMBURSEMENT FORM'!H22</f>
        <v>0</v>
      </c>
      <c r="P2">
        <f>'ODS REIMBURSEMENT FORM'!H23</f>
        <v>0</v>
      </c>
      <c r="Q2">
        <f>'ODS REIMBURSEMENT FORM'!H25</f>
        <v>0</v>
      </c>
      <c r="R2">
        <f>'ODS REIMBURSEMENT FORM'!I12</f>
        <v>0</v>
      </c>
      <c r="S2">
        <f>'ODS REIMBURSEMENT FORM'!I13</f>
        <v>0</v>
      </c>
      <c r="T2">
        <f>'ODS REIMBURSEMENT FORM'!I14</f>
        <v>0</v>
      </c>
      <c r="U2">
        <f>'ODS REIMBURSEMENT FORM'!I15</f>
        <v>0</v>
      </c>
      <c r="V2">
        <f>'ODS REIMBURSEMENT FORM'!I16</f>
        <v>0</v>
      </c>
      <c r="W2">
        <f>'ODS REIMBURSEMENT FORM'!I17</f>
        <v>0</v>
      </c>
      <c r="X2">
        <f>'ODS REIMBURSEMENT FORM'!I18</f>
        <v>0</v>
      </c>
      <c r="Y2">
        <f>'ODS REIMBURSEMENT FORM'!I19</f>
        <v>0</v>
      </c>
      <c r="Z2">
        <f>'ODS REIMBURSEMENT FORM'!I20</f>
        <v>1</v>
      </c>
      <c r="AA2">
        <f>'ODS REIMBURSEMENT FORM'!I21</f>
        <v>1</v>
      </c>
      <c r="AB2">
        <f>'ODS REIMBURSEMENT FORM'!I22</f>
        <v>0</v>
      </c>
      <c r="AC2">
        <f>'ODS REIMBURSEMENT FORM'!I24</f>
        <v>0</v>
      </c>
      <c r="AD2">
        <f>'ODS REIMBURSEMENT FORM'!I25</f>
        <v>0</v>
      </c>
      <c r="AE2">
        <f>'ODS REIMBURSEMENT FORM'!E36</f>
        <v>0</v>
      </c>
      <c r="AF2">
        <f>'ODS REIMBURSEMENT FORM'!D42</f>
        <v>0</v>
      </c>
      <c r="AG2">
        <f>'ODS REIMBURSEMENT FORM'!I31</f>
        <v>0</v>
      </c>
    </row>
  </sheetData>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F38"/>
  <sheetViews>
    <sheetView topLeftCell="A4" zoomScaleNormal="100" workbookViewId="0">
      <selection activeCell="A7" sqref="A7"/>
    </sheetView>
  </sheetViews>
  <sheetFormatPr defaultColWidth="0" defaultRowHeight="15" zeroHeight="1" x14ac:dyDescent="0.2"/>
  <cols>
    <col min="1" max="1" width="148.28515625" style="6" customWidth="1"/>
    <col min="2" max="16384" width="0" style="6" hidden="1"/>
  </cols>
  <sheetData>
    <row r="1" spans="1:4" ht="7.5" customHeight="1" x14ac:dyDescent="0.2">
      <c r="A1" s="25" t="s">
        <v>130</v>
      </c>
    </row>
    <row r="2" spans="1:4" ht="15.75" x14ac:dyDescent="0.25">
      <c r="A2" s="44" t="s">
        <v>161</v>
      </c>
    </row>
    <row r="3" spans="1:4" ht="15.75" x14ac:dyDescent="0.25">
      <c r="A3" s="44" t="s">
        <v>108</v>
      </c>
    </row>
    <row r="4" spans="1:4" ht="15.75" x14ac:dyDescent="0.25">
      <c r="A4" s="61" t="s">
        <v>121</v>
      </c>
    </row>
    <row r="5" spans="1:4" ht="15.75" x14ac:dyDescent="0.25">
      <c r="A5" s="100"/>
    </row>
    <row r="6" spans="1:4" ht="15.75" x14ac:dyDescent="0.25">
      <c r="A6" s="62" t="s">
        <v>156</v>
      </c>
    </row>
    <row r="7" spans="1:4" ht="15.75" x14ac:dyDescent="0.25">
      <c r="A7" s="101"/>
    </row>
    <row r="8" spans="1:4" ht="15.75" x14ac:dyDescent="0.25">
      <c r="A8" s="62" t="s">
        <v>153</v>
      </c>
    </row>
    <row r="9" spans="1:4" ht="15.75" x14ac:dyDescent="0.25">
      <c r="A9" s="62" t="s">
        <v>154</v>
      </c>
      <c r="D9" s="45"/>
    </row>
    <row r="10" spans="1:4" ht="15.75" x14ac:dyDescent="0.25">
      <c r="A10" s="94" t="s">
        <v>167</v>
      </c>
      <c r="D10" s="45"/>
    </row>
    <row r="11" spans="1:4" ht="15.75" x14ac:dyDescent="0.25">
      <c r="A11" s="94" t="s">
        <v>168</v>
      </c>
      <c r="D11" s="45"/>
    </row>
    <row r="12" spans="1:4" ht="15.75" x14ac:dyDescent="0.25">
      <c r="A12" s="94" t="s">
        <v>163</v>
      </c>
      <c r="D12" s="45"/>
    </row>
    <row r="13" spans="1:4" ht="15.75" x14ac:dyDescent="0.25">
      <c r="A13" s="62" t="s">
        <v>207</v>
      </c>
    </row>
    <row r="14" spans="1:4" ht="15.75" x14ac:dyDescent="0.25">
      <c r="A14" s="62" t="s">
        <v>170</v>
      </c>
    </row>
    <row r="15" spans="1:4" ht="33" customHeight="1" x14ac:dyDescent="0.2">
      <c r="A15" s="64" t="s">
        <v>199</v>
      </c>
    </row>
    <row r="16" spans="1:4" ht="15.75" x14ac:dyDescent="0.25">
      <c r="A16" s="95" t="s">
        <v>200</v>
      </c>
    </row>
    <row r="17" spans="1:32" ht="15.75" x14ac:dyDescent="0.25">
      <c r="A17" s="95" t="s">
        <v>201</v>
      </c>
    </row>
    <row r="18" spans="1:32" x14ac:dyDescent="0.2">
      <c r="A18" s="63" t="s">
        <v>40</v>
      </c>
    </row>
    <row r="19" spans="1:32" x14ac:dyDescent="0.2">
      <c r="A19" s="63" t="s">
        <v>41</v>
      </c>
    </row>
    <row r="20" spans="1:32" ht="15.75" x14ac:dyDescent="0.25">
      <c r="A20" s="63" t="s">
        <v>202</v>
      </c>
    </row>
    <row r="21" spans="1:32" ht="30.75" customHeight="1" x14ac:dyDescent="0.2">
      <c r="A21" s="96" t="s">
        <v>203</v>
      </c>
    </row>
    <row r="22" spans="1:32" ht="15.75" customHeight="1" x14ac:dyDescent="0.25">
      <c r="A22" s="96" t="s">
        <v>204</v>
      </c>
    </row>
    <row r="23" spans="1:32" ht="15.75" x14ac:dyDescent="0.25">
      <c r="A23" s="64" t="s">
        <v>197</v>
      </c>
    </row>
    <row r="24" spans="1:32" x14ac:dyDescent="0.2">
      <c r="A24" s="102"/>
    </row>
    <row r="25" spans="1:32" ht="45" x14ac:dyDescent="0.2">
      <c r="A25" s="64" t="s">
        <v>172</v>
      </c>
    </row>
    <row r="26" spans="1:32" x14ac:dyDescent="0.2">
      <c r="A26" s="64"/>
    </row>
    <row r="27" spans="1:32" ht="15.75" x14ac:dyDescent="0.25">
      <c r="A27" s="98" t="s">
        <v>173</v>
      </c>
    </row>
    <row r="28" spans="1:32" ht="30.75" customHeight="1" x14ac:dyDescent="0.2">
      <c r="A28" s="97" t="s">
        <v>195</v>
      </c>
      <c r="B28" s="6" t="s">
        <v>174</v>
      </c>
      <c r="C28" s="6" t="s">
        <v>175</v>
      </c>
      <c r="D28" s="6" t="s">
        <v>176</v>
      </c>
      <c r="E28" s="6" t="s">
        <v>177</v>
      </c>
      <c r="F28" s="6" t="s">
        <v>178</v>
      </c>
      <c r="G28" s="6" t="s">
        <v>179</v>
      </c>
      <c r="H28" s="6" t="s">
        <v>180</v>
      </c>
      <c r="I28" s="6" t="s">
        <v>181</v>
      </c>
      <c r="J28" s="6" t="s">
        <v>178</v>
      </c>
      <c r="K28" s="6" t="s">
        <v>5</v>
      </c>
      <c r="L28" s="6" t="s">
        <v>182</v>
      </c>
      <c r="M28" s="6" t="s">
        <v>183</v>
      </c>
      <c r="N28" s="6" t="s">
        <v>184</v>
      </c>
      <c r="O28" s="6" t="s">
        <v>185</v>
      </c>
      <c r="P28" s="6" t="s">
        <v>186</v>
      </c>
      <c r="Q28" s="6" t="s">
        <v>187</v>
      </c>
      <c r="R28" s="6" t="s">
        <v>183</v>
      </c>
      <c r="S28" s="6" t="s">
        <v>188</v>
      </c>
      <c r="T28" s="6" t="s">
        <v>5</v>
      </c>
      <c r="U28" s="6" t="s">
        <v>189</v>
      </c>
      <c r="V28" s="6" t="s">
        <v>190</v>
      </c>
      <c r="W28" s="6" t="s">
        <v>191</v>
      </c>
      <c r="X28" s="6" t="s">
        <v>192</v>
      </c>
      <c r="Y28" s="6" t="s">
        <v>5</v>
      </c>
      <c r="Z28" s="6" t="s">
        <v>182</v>
      </c>
      <c r="AA28" s="6" t="s">
        <v>183</v>
      </c>
      <c r="AB28" s="6" t="s">
        <v>184</v>
      </c>
      <c r="AC28" s="6" t="s">
        <v>185</v>
      </c>
      <c r="AD28" s="6" t="s">
        <v>186</v>
      </c>
      <c r="AE28" s="6" t="s">
        <v>193</v>
      </c>
      <c r="AF28" s="6" t="s">
        <v>194</v>
      </c>
    </row>
    <row r="29" spans="1:32" x14ac:dyDescent="0.2">
      <c r="A29" s="5"/>
    </row>
    <row r="30" spans="1:32" ht="30.75" customHeight="1" x14ac:dyDescent="0.25">
      <c r="A30" s="99" t="s">
        <v>171</v>
      </c>
    </row>
    <row r="31" spans="1:32" x14ac:dyDescent="0.2">
      <c r="A31" s="5"/>
    </row>
    <row r="32" spans="1:32" x14ac:dyDescent="0.2">
      <c r="A32" s="5"/>
    </row>
    <row r="38" spans="1:1" x14ac:dyDescent="0.2">
      <c r="A38" s="5"/>
    </row>
  </sheetData>
  <sheetProtection algorithmName="SHA-512" hashValue="2P8sWkS8HkzgMe/sb4lFeD9XQzbjtXHEBwKTnZAVzRK1cUYB8Br8LsH3Q4yWzBUWJjfnsU7adCzDeh3kx1/LTw==" saltValue="Y7ofRJ9ALiC6RAwkaybiAQ==" spinCount="100000" sheet="1" objects="1" scenarios="1"/>
  <pageMargins left="0.7" right="0.7" top="0.75" bottom="0.75" header="0.3" footer="0.3"/>
  <pageSetup scale="76" fitToHeight="0" orientation="portrait" r:id="rId1"/>
  <colBreaks count="1" manualBreakCount="1">
    <brk id="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10"/>
  <sheetViews>
    <sheetView workbookViewId="0">
      <selection activeCell="A3" sqref="A3"/>
    </sheetView>
  </sheetViews>
  <sheetFormatPr defaultColWidth="0" defaultRowHeight="15" zeroHeight="1" x14ac:dyDescent="0.2"/>
  <cols>
    <col min="1" max="1" width="132.5703125" style="6" customWidth="1"/>
    <col min="2" max="16384" width="0" style="6" hidden="1"/>
  </cols>
  <sheetData>
    <row r="1" spans="1:1" ht="7.5" customHeight="1" x14ac:dyDescent="0.2">
      <c r="A1" s="25" t="s">
        <v>155</v>
      </c>
    </row>
    <row r="2" spans="1:1" ht="15.75" x14ac:dyDescent="0.25">
      <c r="A2" s="61" t="s">
        <v>122</v>
      </c>
    </row>
    <row r="3" spans="1:1" ht="90" x14ac:dyDescent="0.2">
      <c r="A3" s="103" t="s">
        <v>35</v>
      </c>
    </row>
    <row r="4" spans="1:1" ht="30" x14ac:dyDescent="0.2">
      <c r="A4" s="103" t="s">
        <v>36</v>
      </c>
    </row>
    <row r="5" spans="1:1" ht="45" x14ac:dyDescent="0.2">
      <c r="A5" s="103" t="s">
        <v>38</v>
      </c>
    </row>
    <row r="6" spans="1:1" ht="30" x14ac:dyDescent="0.2">
      <c r="A6" s="103" t="s">
        <v>37</v>
      </c>
    </row>
    <row r="7" spans="1:1" x14ac:dyDescent="0.2">
      <c r="A7" s="5"/>
    </row>
    <row r="8" spans="1:1" ht="15.75" x14ac:dyDescent="0.25">
      <c r="A8" s="104" t="s">
        <v>123</v>
      </c>
    </row>
    <row r="9" spans="1:1" x14ac:dyDescent="0.2">
      <c r="A9" s="103" t="s">
        <v>39</v>
      </c>
    </row>
    <row r="10" spans="1:1" x14ac:dyDescent="0.2">
      <c r="A10" s="5"/>
    </row>
  </sheetData>
  <sheetProtection algorithmName="SHA-512" hashValue="DdA397F8zCDCYy0N2grm7mdiNbgQeIP6kiMHsd7EG7ENyofzdSkRfbZ+Fv5Vsrjp7UZCbmsQ+BoghPO5LlsqPg==" saltValue="mCW6uptBsin8GS/P9b4WCA==" spinCount="100000" sheet="1" objects="1" scenarios="1"/>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BE87AEE381037A4BB659C19C396C039E" ma:contentTypeVersion="36" ma:contentTypeDescription="This is the Custom Document Type for use by DHCS" ma:contentTypeScope="" ma:versionID="48b9d7e839590a0b07b7c5228cb81f3a">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1a00ecc44a1be11dd19fd701fd5170a6"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PublishingContactName xmlns="http://schemas.microsoft.com/sharepoint/v3">James Jennings</PublishingContactName>
    <TAGender xmlns="69bc34b3-1921-46c7-8c7a-d18363374b4b" xsi:nil="true"/>
    <TAGEthnicity xmlns="69bc34b3-1921-46c7-8c7a-d18363374b4b" xsi:nil="true"/>
    <Reading_x0020_Level xmlns="c1c1dc04-eeda-4b6e-b2df-40979f5da1d3" xsi:nil="true"/>
    <TAGAge xmlns="69bc34b3-1921-46c7-8c7a-d18363374b4b" xsi:nil="true"/>
    <Topics xmlns="69bc34b3-1921-46c7-8c7a-d18363374b4b" xsi:nil="true"/>
    <TAGBusPart xmlns="69bc34b3-1921-46c7-8c7a-d18363374b4b" xsi:nil="true"/>
    <Publication_x0020_Type xmlns="69bc34b3-1921-46c7-8c7a-d18363374b4b" xsi:nil="true"/>
    <Abstract xmlns="69bc34b3-1921-46c7-8c7a-d18363374b4b">Reporting Form for Reimbursement of Quality Assurance Utilization Review Costs</Abstract>
    <_dlc_DocId xmlns="69bc34b3-1921-46c7-8c7a-d18363374b4b">DHCSDOC-922015896-233</_dlc_DocId>
    <_dlc_DocIdUrl xmlns="69bc34b3-1921-46c7-8c7a-d18363374b4b">
      <Url>https://dhcscagovauthoring/formsandpubs/forms/_layouts/15/DocIdRedir.aspx?ID=DHCSDOC-922015896-233</Url>
      <Description>DHCSDOC-922015896-233</Description>
    </_dlc_DocIdUrl>
    <TaxCatchAll xmlns="69bc34b3-1921-46c7-8c7a-d18363374b4b">
      <Value>28</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documentManagement>
</p:properties>
</file>

<file path=customXml/itemProps1.xml><?xml version="1.0" encoding="utf-8"?>
<ds:datastoreItem xmlns:ds="http://schemas.openxmlformats.org/officeDocument/2006/customXml" ds:itemID="{EE2129A3-7529-422C-A43A-4DA82A6287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0EA2BF-41A8-4517-A6DF-96BF7DF284D4}">
  <ds:schemaRefs>
    <ds:schemaRef ds:uri="http://schemas.microsoft.com/office/2006/metadata/longProperties"/>
  </ds:schemaRefs>
</ds:datastoreItem>
</file>

<file path=customXml/itemProps3.xml><?xml version="1.0" encoding="utf-8"?>
<ds:datastoreItem xmlns:ds="http://schemas.openxmlformats.org/officeDocument/2006/customXml" ds:itemID="{75986DBF-0344-4E39-B158-A8E3369231FB}">
  <ds:schemaRefs>
    <ds:schemaRef ds:uri="http://schemas.microsoft.com/sharepoint/events"/>
  </ds:schemaRefs>
</ds:datastoreItem>
</file>

<file path=customXml/itemProps4.xml><?xml version="1.0" encoding="utf-8"?>
<ds:datastoreItem xmlns:ds="http://schemas.openxmlformats.org/officeDocument/2006/customXml" ds:itemID="{D545FCD1-B759-4B47-A6DB-0A5C47ACFBD0}">
  <ds:schemaRefs>
    <ds:schemaRef ds:uri="http://schemas.microsoft.com/sharepoint/v3/contenttype/forms"/>
  </ds:schemaRefs>
</ds:datastoreItem>
</file>

<file path=customXml/itemProps5.xml><?xml version="1.0" encoding="utf-8"?>
<ds:datastoreItem xmlns:ds="http://schemas.openxmlformats.org/officeDocument/2006/customXml" ds:itemID="{C2928584-1C59-4F1D-AD10-E408BCED7D3D}">
  <ds:schemaRefs>
    <ds:schemaRef ds:uri="c1c1dc04-eeda-4b6e-b2df-40979f5da1d3"/>
    <ds:schemaRef ds:uri="http://schemas.microsoft.com/office/2006/documentManagement/types"/>
    <ds:schemaRef ds:uri="69bc34b3-1921-46c7-8c7a-d18363374b4b"/>
    <ds:schemaRef ds:uri="http://purl.org/dc/elements/1.1/"/>
    <ds:schemaRef ds:uri="http://schemas.microsoft.com/office/2006/metadata/properties"/>
    <ds:schemaRef ds:uri="http://schemas.openxmlformats.org/package/2006/metadata/core-properties"/>
    <ds:schemaRef ds:uri="http://schemas.microsoft.com/sharepoint/v3"/>
    <ds:schemaRef ds:uri="http://schemas.microsoft.com/office/infopath/2007/PartnerControls"/>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ODS REIMBURSEMENT FORM</vt:lpstr>
      <vt:lpstr>County Reference</vt:lpstr>
      <vt:lpstr>Reporting Data</vt:lpstr>
      <vt:lpstr>Instructions</vt:lpstr>
      <vt:lpstr>Reference</vt:lpstr>
      <vt:lpstr>Instructions!Print_Area</vt:lpstr>
      <vt:lpstr>'ODS REIMBURSEMENT FORM'!Print_Area</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DMC-ODS Claim for Reimbursement of QA/UR Review Costs</dc:title>
  <dc:creator>Windows User</dc:creator>
  <cp:keywords>DMC,</cp:keywords>
  <cp:lastModifiedBy>Praseuth, Brian@DHCS</cp:lastModifiedBy>
  <cp:lastPrinted>2019-03-18T18:09:15Z</cp:lastPrinted>
  <dcterms:created xsi:type="dcterms:W3CDTF">2017-06-05T15:23:41Z</dcterms:created>
  <dcterms:modified xsi:type="dcterms:W3CDTF">2022-12-30T18:27:36Z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display_urn:schemas-microsoft-com:office:office#Editor">
    <vt:lpwstr>System Account</vt:lpwstr>
  </property>
  <property fmtid="{D5CDD505-2E9C-101B-9397-08002B2CF9AE}" pid="4" name="Order">
    <vt:lpwstr>272600.000000000</vt:lpwstr>
  </property>
  <property fmtid="{D5CDD505-2E9C-101B-9397-08002B2CF9AE}" pid="5" name="TemplateUrl">
    <vt:lpwstr/>
  </property>
  <property fmtid="{D5CDD505-2E9C-101B-9397-08002B2CF9AE}" pid="6" name="xd_ProgID">
    <vt:lpwstr/>
  </property>
  <property fmtid="{D5CDD505-2E9C-101B-9397-08002B2CF9AE}" pid="7" name="PublishingStartDate">
    <vt:lpwstr/>
  </property>
  <property fmtid="{D5CDD505-2E9C-101B-9397-08002B2CF9AE}" pid="8" name="PublishingExpirationDate">
    <vt:lpwstr/>
  </property>
  <property fmtid="{D5CDD505-2E9C-101B-9397-08002B2CF9AE}" pid="9" name="display_urn:schemas-microsoft-com:office:office#Author">
    <vt:lpwstr>System Account</vt:lpwstr>
  </property>
  <property fmtid="{D5CDD505-2E9C-101B-9397-08002B2CF9AE}" pid="10" name="_SourceUrl">
    <vt:lpwstr/>
  </property>
  <property fmtid="{D5CDD505-2E9C-101B-9397-08002B2CF9AE}" pid="11" name="_SharedFileIndex">
    <vt:lpwstr/>
  </property>
  <property fmtid="{D5CDD505-2E9C-101B-9397-08002B2CF9AE}" pid="12" name="ContentTypeId">
    <vt:lpwstr>0x010100EEE380F46F125946A8B4C4C90D9FFCDC00BE87AEE381037A4BB659C19C396C039E</vt:lpwstr>
  </property>
  <property fmtid="{D5CDD505-2E9C-101B-9397-08002B2CF9AE}" pid="13" name="_dlc_DocIdItemGuid">
    <vt:lpwstr>0a388641-1fa0-4229-bb39-af1d40dacf67</vt:lpwstr>
  </property>
  <property fmtid="{D5CDD505-2E9C-101B-9397-08002B2CF9AE}" pid="14" name="Division">
    <vt:lpwstr>28;#Local Governmental Financing|80c71d1a-be15-484a-88bb-f1f056d69f94</vt:lpwstr>
  </property>
  <property fmtid="{D5CDD505-2E9C-101B-9397-08002B2CF9AE}" pid="15" name="Organization">
    <vt:lpwstr>105</vt:lpwstr>
  </property>
</Properties>
</file>