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45" windowWidth="15570" windowHeight="11250" activeTab="0"/>
  </bookViews>
  <sheets>
    <sheet name="Sheet1" sheetId="1" r:id="rId1"/>
    <sheet name="Sheet2" sheetId="2" r:id="rId2"/>
  </sheets>
  <externalReferences>
    <externalReference r:id="rId5"/>
  </externalReferences>
  <definedNames/>
  <calcPr fullCalcOnLoad="1"/>
</workbook>
</file>

<file path=xl/sharedStrings.xml><?xml version="1.0" encoding="utf-8"?>
<sst xmlns="http://schemas.openxmlformats.org/spreadsheetml/2006/main" count="116" uniqueCount="92">
  <si>
    <t>State of California – Health and Human Services Agency</t>
  </si>
  <si>
    <t>Department of Health Care Services – Children's Medical Services</t>
  </si>
  <si>
    <t>CCS CASELOAD</t>
  </si>
  <si>
    <t>Actual Caseload</t>
  </si>
  <si>
    <t>Percent 
of 
Total Caseload</t>
  </si>
  <si>
    <r>
      <rPr>
        <b/>
        <sz val="10"/>
        <rFont val="Arial"/>
        <family val="2"/>
      </rPr>
      <t>STRAIGHT CCS</t>
    </r>
    <r>
      <rPr>
        <b/>
        <sz val="11"/>
        <rFont val="Arial"/>
        <family val="2"/>
      </rPr>
      <t xml:space="preserve"> </t>
    </r>
    <r>
      <rPr>
        <sz val="8"/>
        <rFont val="Arial"/>
        <family val="2"/>
      </rPr>
      <t>-                                                                                                                                                           Total Open (Active) Straight CCS Cases</t>
    </r>
  </si>
  <si>
    <t>CCS Administrative Budget Summary</t>
  </si>
  <si>
    <r>
      <rPr>
        <b/>
        <sz val="10"/>
        <rFont val="Arial"/>
        <family val="2"/>
      </rPr>
      <t>HEALTHY FAMILIES</t>
    </r>
    <r>
      <rPr>
        <sz val="8"/>
        <rFont val="Arial"/>
        <family val="2"/>
      </rPr>
      <t xml:space="preserve"> -                                                                                                                                                  Total Open (Active) Healthy Families Cases</t>
    </r>
  </si>
  <si>
    <t>Fiscal Year:   2013-2014</t>
  </si>
  <si>
    <r>
      <rPr>
        <b/>
        <sz val="10"/>
        <rFont val="Arial"/>
        <family val="2"/>
      </rPr>
      <t>TITLE XXI MEDI-CAL/TLICP</t>
    </r>
    <r>
      <rPr>
        <sz val="8"/>
        <rFont val="Arial"/>
        <family val="2"/>
      </rPr>
      <t xml:space="preserve"> -                                                                                                                                   Total Open (Active) MC/TLICP Cases</t>
    </r>
  </si>
  <si>
    <t>County:   GOLDEN</t>
  </si>
  <si>
    <r>
      <rPr>
        <b/>
        <sz val="10"/>
        <rFont val="Arial"/>
        <family val="2"/>
      </rPr>
      <t>TITLE XIX MEDI-CAL</t>
    </r>
    <r>
      <rPr>
        <sz val="8"/>
        <rFont val="Arial"/>
        <family val="2"/>
      </rPr>
      <t xml:space="preserve"> -                                                                                                                                               Total Open (Active) Medi-Cal Cases</t>
    </r>
  </si>
  <si>
    <t>TOTAL CASELOAD</t>
  </si>
  <si>
    <t>Col 1 = Col 2+3+4+5</t>
  </si>
  <si>
    <t>Straight CCS</t>
  </si>
  <si>
    <t>Title XXI - HF</t>
  </si>
  <si>
    <t xml:space="preserve">Title XXI 
Medi-Cal/TLICP </t>
  </si>
  <si>
    <t>Title XIX Medi-Cal  (Column 5 = Columns 6 + 7)</t>
  </si>
  <si>
    <t>Column</t>
  </si>
  <si>
    <t>Category/Line Item</t>
  </si>
  <si>
    <t>Total Budget</t>
  </si>
  <si>
    <t>Straight CCS
County/State
(50/50)</t>
  </si>
  <si>
    <t>Healthy Families
County/State/Fed
(17.5/17.5/65)</t>
  </si>
  <si>
    <t>Medi-Cal/ Targeted
Low Income Children 
Program (TLICP) 
County/State/Fed    (17.5/17.5/65)</t>
  </si>
  <si>
    <t>Title XIX Medi-Cal  State/Federal</t>
  </si>
  <si>
    <t>Enhanced Title XIX Medi-Cal  State/Federal (25/75)</t>
  </si>
  <si>
    <t>Non-Enhanced Title XIX Medi-Cal  State/Federal         (50/50)</t>
  </si>
  <si>
    <t>I.   Total Personnel Expense</t>
  </si>
  <si>
    <t>II.  Total Operating Expense</t>
  </si>
  <si>
    <t>III. Total Capital Expense</t>
  </si>
  <si>
    <t>IV. Total Indirect Expense</t>
  </si>
  <si>
    <t xml:space="preserve">Due to rounding, there may be slight discrepancies in the </t>
  </si>
  <si>
    <t>V.  Total Other Expense</t>
  </si>
  <si>
    <t>total(s).  This is acceptable for budget submission as it</t>
  </si>
  <si>
    <t>Budget Grand Total</t>
  </si>
  <si>
    <t>does not significantly affect the Budget Grand Total.</t>
  </si>
  <si>
    <t>Title XXI Medi-Cal/TLICP</t>
  </si>
  <si>
    <t>Title XIX Medi-Cal  (Columns 5 = Colomn 6 + 7)</t>
  </si>
  <si>
    <t>DOES NOT PRINT -- Review Only</t>
  </si>
  <si>
    <t>Source of Funds</t>
  </si>
  <si>
    <t>Medi-Cal/Targeted 
Low Income Children 
Program (TLICP) 
County/State/Fed 
(17.5/17.5/65)</t>
  </si>
  <si>
    <t>Enhanced 
Title XIX Medi-Cal  State/Federal 
(25/75)</t>
  </si>
  <si>
    <t>Non-Enhanced 
Title XIX Medi-Cal  State/Federal         (50/50)</t>
  </si>
  <si>
    <t>Allocation</t>
  </si>
  <si>
    <t>Balance</t>
  </si>
  <si>
    <t xml:space="preserve">        State Funds</t>
  </si>
  <si>
    <t xml:space="preserve">        State</t>
  </si>
  <si>
    <t xml:space="preserve">        County Funds</t>
  </si>
  <si>
    <t xml:space="preserve">        County</t>
  </si>
  <si>
    <t>Healthy Families</t>
  </si>
  <si>
    <t>State Funds</t>
  </si>
  <si>
    <t>State</t>
  </si>
  <si>
    <t>County Funds</t>
  </si>
  <si>
    <t>County</t>
  </si>
  <si>
    <t>Federal Funds (Title XXI)</t>
  </si>
  <si>
    <t>Federal (Title XXI)</t>
  </si>
  <si>
    <t>Medi-Cal/Targeted Low-Income Children Program (TLICP)</t>
  </si>
  <si>
    <t>Medi-Cal/TLICP</t>
  </si>
  <si>
    <t xml:space="preserve">Title XIX Medi-Cal </t>
  </si>
  <si>
    <t>Title XIX Medi-Cal</t>
  </si>
  <si>
    <t>Federal Funds (Title XIX)</t>
  </si>
  <si>
    <t>Federal (Title XIX)</t>
  </si>
  <si>
    <t>Janis Stotlemyer</t>
  </si>
  <si>
    <t>Janis.Stotlemyer@Golden.ca.us</t>
  </si>
  <si>
    <t>Prepared By (Signature)</t>
  </si>
  <si>
    <t>Prepared By (Printed Name)</t>
  </si>
  <si>
    <t>Date Prepared</t>
  </si>
  <si>
    <t>Email Address</t>
  </si>
  <si>
    <t>Lori Jackson</t>
  </si>
  <si>
    <t>Lori.Jackson@Golden.ca.us</t>
  </si>
  <si>
    <t>CCS Administrator (Signature)</t>
  </si>
  <si>
    <t>CCS Administrator (Printed Name)</t>
  </si>
  <si>
    <t>Date</t>
  </si>
  <si>
    <t>Instructions &amp; Tips for CCS Administrative Budget Worksheet &amp; Summary Forms</t>
  </si>
  <si>
    <t>Formulas and Worksheet Protection:</t>
  </si>
  <si>
    <t>Selected cells within the CCS Administrative Budget Worksheet and CCS Administrative Budget Summary worksheets are protected to preserve the formulas embedded within the document.  If additional rows need to be added/deleted, or formulas need to be adjusted per the instructions below, you can unprotect the worksheet and make any necessary changes.  A password is not required.</t>
  </si>
  <si>
    <t>CCS Caseload:</t>
  </si>
  <si>
    <t xml:space="preserve">Enter Actual CCS Caseload into the CCS Caseload box on the CCS Administrative Budget Worksheet.  The caseload figures will auto-populate to the CCS Administrative Summary form.  For the Budget Allocation process, Baseline Budgets must utilize the average active caseload as reflected on the CMS provided caseload tables.  </t>
  </si>
  <si>
    <t>Staff Benefits - Total:</t>
  </si>
  <si>
    <t>The CCS Administrative Budget Worksheet is set to auto-calculate when a Staff Benefits percentage is entered in the designated cell in Column B.    If  actual benefit costs are utilized, enter in Column E (Column 3) and correct the cell in Column B to reflect staff benefits %.</t>
  </si>
  <si>
    <t>Staff Benefits - Enhanced:</t>
  </si>
  <si>
    <t xml:space="preserve">The CCS Administrative Budget Worksheet is set to auto-calculate Enhanced Staff Benefits (Column 7 and 10) based upon Enhanced % FTE as listed in Column 7A and 10A of the Total Salaries and Wages.  If actual costs are utilized, enter in Column 7 and 10 within the Staff Benefits row.  </t>
  </si>
  <si>
    <t>Operating Expense:  Travel - Enhanced:</t>
  </si>
  <si>
    <t xml:space="preserve">The CCS Administrative Budget Worksheet is set to auto-calculate Enhanced Travel costs (Column 7) based upon Enhanced % FTE as listed in Column 7A of the Total Salaries and Wages.  If actual costs are utilized, enter in Column 7 within the Travel row.  </t>
  </si>
  <si>
    <t>Operating Expense:  Training - Enhanced:</t>
  </si>
  <si>
    <t xml:space="preserve">The CCS Administrative Budget Worksheet is set to auto-calculate Enhanced Training costs (Column 10) based upon Enhanced % FTE as listed in Column 10A of the Total Salaries and Wages.  If actual costs are utilized, enter in Column 10 within the Training row.  </t>
  </si>
  <si>
    <t>Indirect Expense - Internal:</t>
  </si>
  <si>
    <t>The CCS Administrative Budget Worksheet is set to auto-calculate when an Internal Indirect Expense percentage is entered in the designated cell in Column B.    If actual Internal Indirect Expenses are utilized, enter in Column E (Column 3) and correct the cell in Column B to reflect the appropriate %.</t>
  </si>
  <si>
    <t>Indirect Expense - External:</t>
  </si>
  <si>
    <t>The CCS Administrative Budget Worksheet is set to auto-calculate when an External Indirect Expense percentage is entered in the designated cell in Column B.    If actual External Indirect Expenses are utilized, enter in Column E (Column 3) and correct the cell in Column B to reflect the appropriate %.</t>
  </si>
  <si>
    <t xml:space="preserve">For additional information, go to the CMS Plan and Fiscal Guidelines at </t>
  </si>
  <si>
    <t xml:space="preserve">http://www.dhcs.ca.gov/formsandpubs/publications/Pages/CMSPFGcurrent.aspx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</si>
</sst>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8"/>
      <name val="Arial"/>
      <family val="2"/>
    </font>
    <font>
      <b/>
      <sz val="9"/>
      <name val="Arial"/>
      <family val="2"/>
    </font>
    <font>
      <sz val="11"/>
      <name val="Arial"/>
      <family val="2"/>
    </font>
    <font>
      <b/>
      <sz val="10"/>
      <name val="Arial"/>
      <family val="2"/>
    </font>
    <font>
      <b/>
      <sz val="11"/>
      <name val="Arial"/>
      <family val="2"/>
    </font>
    <font>
      <sz val="9"/>
      <name val="Arial"/>
      <family val="2"/>
    </font>
    <font>
      <sz val="10"/>
      <name val="Arial"/>
      <family val="2"/>
    </font>
    <font>
      <b/>
      <sz val="14"/>
      <name val="Arial"/>
      <family val="2"/>
    </font>
    <font>
      <b/>
      <sz val="8"/>
      <name val="Arial"/>
      <family val="2"/>
    </font>
    <font>
      <b/>
      <sz val="9"/>
      <color indexed="10"/>
      <name val="Arial"/>
      <family val="2"/>
    </font>
    <font>
      <b/>
      <sz val="8"/>
      <color indexed="10"/>
      <name val="Arial"/>
      <family val="2"/>
    </font>
    <font>
      <b/>
      <sz val="14"/>
      <name val="Bradley Hand ITC"/>
      <family val="4"/>
    </font>
    <font>
      <u val="single"/>
      <sz val="10"/>
      <color indexed="12"/>
      <name val="Arial"/>
      <family val="2"/>
    </font>
    <font>
      <i/>
      <sz val="20"/>
      <name val="Brush Script MT"/>
      <family val="4"/>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1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65"/>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style="double"/>
    </border>
    <border>
      <left style="thin"/>
      <right/>
      <top style="double"/>
      <bottom style="double"/>
    </border>
    <border>
      <left style="thin"/>
      <right style="thin"/>
      <top style="double"/>
      <bottom style="double"/>
    </border>
    <border>
      <left style="double"/>
      <right style="thin"/>
      <top style="double"/>
      <bottom style="double"/>
    </border>
    <border>
      <left/>
      <right style="thin"/>
      <top style="double"/>
      <bottom style="double"/>
    </border>
    <border>
      <left style="thin"/>
      <right style="double"/>
      <top style="double"/>
      <bottom style="double"/>
    </border>
    <border>
      <left style="thin"/>
      <right style="thin"/>
      <top style="double"/>
      <bottom/>
    </border>
    <border>
      <left style="thin"/>
      <right style="thin"/>
      <top/>
      <bottom style="thin"/>
    </border>
    <border>
      <left style="thin"/>
      <right/>
      <top style="thin"/>
      <bottom style="thin"/>
    </border>
    <border>
      <left/>
      <right/>
      <top style="thin"/>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n"/>
    </border>
    <border>
      <left/>
      <right/>
      <top style="double"/>
      <bottom style="double"/>
    </border>
    <border>
      <left/>
      <right style="double"/>
      <top style="double"/>
      <bottom style="double"/>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Font="1" applyAlignment="1">
      <alignment/>
    </xf>
    <xf numFmtId="0" fontId="2" fillId="33" borderId="0" xfId="0" applyFont="1" applyFill="1" applyAlignment="1">
      <alignment/>
    </xf>
    <xf numFmtId="0" fontId="2" fillId="0" borderId="0" xfId="0" applyFont="1" applyAlignment="1">
      <alignment/>
    </xf>
    <xf numFmtId="0" fontId="2" fillId="0" borderId="0" xfId="0" applyFont="1" applyAlignment="1">
      <alignment horizontal="right"/>
    </xf>
    <xf numFmtId="0" fontId="2" fillId="34" borderId="0" xfId="0" applyFont="1" applyFill="1" applyAlignment="1">
      <alignment/>
    </xf>
    <xf numFmtId="0" fontId="2" fillId="34" borderId="0" xfId="0" applyFont="1" applyFill="1" applyAlignment="1">
      <alignment horizontal="center"/>
    </xf>
    <xf numFmtId="0" fontId="0" fillId="34" borderId="0" xfId="0" applyFill="1" applyAlignment="1">
      <alignment/>
    </xf>
    <xf numFmtId="0" fontId="3" fillId="0" borderId="10" xfId="0" applyFont="1" applyBorder="1" applyAlignment="1">
      <alignment horizontal="center" wrapText="1"/>
    </xf>
    <xf numFmtId="0" fontId="2" fillId="0" borderId="0" xfId="0" applyFont="1" applyBorder="1" applyAlignment="1">
      <alignment horizontal="center" wrapText="1"/>
    </xf>
    <xf numFmtId="0" fontId="2" fillId="34" borderId="0" xfId="0" applyFont="1" applyFill="1" applyBorder="1" applyAlignment="1">
      <alignment horizontal="center" wrapText="1"/>
    </xf>
    <xf numFmtId="0" fontId="4" fillId="33" borderId="0" xfId="0" applyFont="1" applyFill="1" applyAlignment="1">
      <alignment horizontal="center"/>
    </xf>
    <xf numFmtId="0" fontId="4" fillId="34" borderId="0" xfId="0" applyFont="1" applyFill="1" applyAlignment="1">
      <alignment horizontal="center"/>
    </xf>
    <xf numFmtId="0" fontId="2" fillId="35" borderId="10" xfId="0" applyFont="1" applyFill="1" applyBorder="1" applyAlignment="1">
      <alignment/>
    </xf>
    <xf numFmtId="0" fontId="2" fillId="34" borderId="0" xfId="0" applyFont="1" applyFill="1" applyBorder="1" applyAlignment="1">
      <alignment/>
    </xf>
    <xf numFmtId="0" fontId="2" fillId="36" borderId="10" xfId="0" applyFont="1" applyFill="1" applyBorder="1" applyAlignment="1">
      <alignment wrapText="1"/>
    </xf>
    <xf numFmtId="0" fontId="7" fillId="0" borderId="10" xfId="0" applyFont="1" applyFill="1" applyBorder="1" applyAlignment="1">
      <alignment horizontal="center" vertical="center"/>
    </xf>
    <xf numFmtId="10" fontId="2" fillId="0" borderId="10" xfId="58" applyNumberFormat="1" applyFont="1" applyFill="1" applyBorder="1" applyAlignment="1">
      <alignment horizontal="center" vertical="center"/>
    </xf>
    <xf numFmtId="0" fontId="4" fillId="34" borderId="0" xfId="0" applyFont="1" applyFill="1" applyBorder="1" applyAlignment="1">
      <alignment horizontal="center"/>
    </xf>
    <xf numFmtId="0" fontId="10" fillId="35" borderId="10" xfId="0" applyFont="1" applyFill="1" applyBorder="1" applyAlignment="1">
      <alignment horizontal="left" wrapText="1" indent="1"/>
    </xf>
    <xf numFmtId="0" fontId="7" fillId="35" borderId="10" xfId="0" applyFont="1" applyFill="1" applyBorder="1" applyAlignment="1">
      <alignment horizontal="center" vertical="center"/>
    </xf>
    <xf numFmtId="0" fontId="4" fillId="35" borderId="10" xfId="0" applyFont="1" applyFill="1" applyBorder="1" applyAlignment="1">
      <alignment horizontal="center" vertical="center"/>
    </xf>
    <xf numFmtId="0" fontId="6" fillId="33" borderId="0" xfId="0" applyFont="1" applyFill="1" applyBorder="1" applyAlignment="1">
      <alignment horizontal="left" indent="1"/>
    </xf>
    <xf numFmtId="0" fontId="10" fillId="33" borderId="0" xfId="0" applyFont="1" applyFill="1" applyAlignment="1">
      <alignment/>
    </xf>
    <xf numFmtId="0" fontId="10" fillId="34" borderId="0" xfId="0" applyFont="1" applyFill="1" applyAlignment="1">
      <alignment/>
    </xf>
    <xf numFmtId="0" fontId="5" fillId="34" borderId="0" xfId="0" applyFont="1" applyFill="1" applyBorder="1" applyAlignment="1">
      <alignment horizontal="left" indent="1"/>
    </xf>
    <xf numFmtId="0" fontId="10" fillId="33" borderId="0" xfId="0" applyFont="1" applyFill="1" applyBorder="1" applyAlignment="1">
      <alignment/>
    </xf>
    <xf numFmtId="0" fontId="3" fillId="36" borderId="10" xfId="0" applyFont="1" applyFill="1" applyBorder="1" applyAlignment="1">
      <alignment horizontal="left" wrapText="1" indent="1"/>
    </xf>
    <xf numFmtId="0" fontId="3" fillId="0" borderId="10" xfId="0" applyFont="1" applyFill="1" applyBorder="1" applyAlignment="1">
      <alignment horizontal="center" vertical="center"/>
    </xf>
    <xf numFmtId="9" fontId="3" fillId="0" borderId="10" xfId="58" applyFont="1" applyFill="1" applyBorder="1" applyAlignment="1">
      <alignment horizontal="center" vertical="center"/>
    </xf>
    <xf numFmtId="0" fontId="4" fillId="34" borderId="0" xfId="0" applyFont="1" applyFill="1" applyAlignment="1">
      <alignment/>
    </xf>
    <xf numFmtId="0" fontId="10" fillId="0" borderId="0" xfId="0" applyFont="1" applyBorder="1" applyAlignment="1">
      <alignment horizontal="left" wrapText="1" indent="1"/>
    </xf>
    <xf numFmtId="0" fontId="4" fillId="33" borderId="0" xfId="0" applyFont="1" applyFill="1" applyBorder="1" applyAlignment="1">
      <alignment horizontal="center"/>
    </xf>
    <xf numFmtId="0" fontId="10" fillId="33" borderId="0" xfId="0" applyFont="1" applyFill="1" applyAlignment="1">
      <alignment wrapText="1"/>
    </xf>
    <xf numFmtId="0" fontId="2" fillId="33" borderId="0" xfId="0" applyFont="1" applyFill="1" applyBorder="1" applyAlignment="1">
      <alignment/>
    </xf>
    <xf numFmtId="0" fontId="10" fillId="33" borderId="0" xfId="0" applyFont="1" applyFill="1" applyAlignment="1">
      <alignment horizontal="center" vertical="center" wrapTex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wrapText="1"/>
    </xf>
    <xf numFmtId="0" fontId="0" fillId="34" borderId="0" xfId="0" applyFill="1" applyAlignment="1">
      <alignment horizontal="center" vertical="center"/>
    </xf>
    <xf numFmtId="0" fontId="2" fillId="34" borderId="0" xfId="0" applyFont="1" applyFill="1" applyAlignment="1">
      <alignment horizontal="center" vertical="center"/>
    </xf>
    <xf numFmtId="0" fontId="0" fillId="0" borderId="0" xfId="0" applyAlignment="1">
      <alignment horizontal="center" vertical="center"/>
    </xf>
    <xf numFmtId="0" fontId="10" fillId="0" borderId="14"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18" xfId="58" applyNumberFormat="1" applyFont="1" applyFill="1" applyBorder="1" applyAlignment="1">
      <alignment horizontal="center" vertical="center" wrapText="1"/>
    </xf>
    <xf numFmtId="49" fontId="10" fillId="33" borderId="18" xfId="58" applyNumberFormat="1" applyFont="1" applyFill="1" applyBorder="1" applyAlignment="1">
      <alignment horizontal="center" vertical="center" wrapText="1"/>
    </xf>
    <xf numFmtId="0" fontId="10" fillId="0" borderId="10" xfId="0" applyFont="1" applyBorder="1" applyAlignment="1">
      <alignment/>
    </xf>
    <xf numFmtId="38" fontId="2" fillId="0" borderId="10" xfId="0" applyNumberFormat="1" applyFont="1" applyBorder="1" applyAlignment="1">
      <alignment/>
    </xf>
    <xf numFmtId="38" fontId="2" fillId="0" borderId="10" xfId="0" applyNumberFormat="1" applyFont="1" applyBorder="1" applyAlignment="1">
      <alignment horizontal="right"/>
    </xf>
    <xf numFmtId="38" fontId="0" fillId="34" borderId="0" xfId="0" applyNumberFormat="1" applyFill="1" applyAlignment="1">
      <alignment/>
    </xf>
    <xf numFmtId="0" fontId="10" fillId="0" borderId="18" xfId="0" applyFont="1" applyBorder="1" applyAlignment="1">
      <alignment/>
    </xf>
    <xf numFmtId="38" fontId="2" fillId="0" borderId="19" xfId="0" applyNumberFormat="1" applyFont="1" applyBorder="1" applyAlignment="1">
      <alignment horizontal="right"/>
    </xf>
    <xf numFmtId="0" fontId="4" fillId="35" borderId="19" xfId="0" applyFont="1" applyFill="1" applyBorder="1" applyAlignment="1">
      <alignment horizontal="right" vertical="center"/>
    </xf>
    <xf numFmtId="38" fontId="2" fillId="0" borderId="19" xfId="0" applyNumberFormat="1" applyFont="1" applyBorder="1" applyAlignment="1">
      <alignment/>
    </xf>
    <xf numFmtId="38" fontId="2" fillId="33" borderId="20" xfId="0" applyNumberFormat="1" applyFont="1" applyFill="1" applyBorder="1" applyAlignment="1">
      <alignment/>
    </xf>
    <xf numFmtId="0" fontId="2" fillId="33" borderId="0" xfId="0" applyFont="1" applyFill="1" applyBorder="1" applyAlignment="1">
      <alignment/>
    </xf>
    <xf numFmtId="0" fontId="10" fillId="33" borderId="0" xfId="0" applyFont="1" applyFill="1" applyAlignment="1">
      <alignment vertical="center" wrapText="1"/>
    </xf>
    <xf numFmtId="0" fontId="0" fillId="34" borderId="0" xfId="0" applyFill="1" applyAlignment="1">
      <alignment vertical="center"/>
    </xf>
    <xf numFmtId="0" fontId="0" fillId="0" borderId="0" xfId="0" applyAlignment="1">
      <alignment vertical="center"/>
    </xf>
    <xf numFmtId="0" fontId="10" fillId="0" borderId="18" xfId="0" applyFont="1" applyBorder="1" applyAlignment="1">
      <alignment vertical="center"/>
    </xf>
    <xf numFmtId="0" fontId="10" fillId="0" borderId="18" xfId="0" applyFont="1" applyBorder="1" applyAlignment="1">
      <alignment horizontal="center" vertical="center" wrapText="1"/>
    </xf>
    <xf numFmtId="0" fontId="10" fillId="0" borderId="21" xfId="0" applyFont="1" applyFill="1" applyBorder="1" applyAlignment="1">
      <alignment horizontal="right" vertical="center" wrapText="1"/>
    </xf>
    <xf numFmtId="0" fontId="10" fillId="0" borderId="21" xfId="0" applyFont="1" applyBorder="1" applyAlignment="1">
      <alignment horizontal="right" vertical="center" wrapText="1"/>
    </xf>
    <xf numFmtId="0" fontId="0" fillId="0" borderId="21" xfId="0" applyBorder="1" applyAlignment="1">
      <alignment horizontal="center" vertical="center"/>
    </xf>
    <xf numFmtId="3" fontId="2" fillId="35" borderId="10" xfId="0" applyNumberFormat="1" applyFont="1" applyFill="1" applyBorder="1" applyAlignment="1">
      <alignment horizontal="right" vertical="center"/>
    </xf>
    <xf numFmtId="0" fontId="2" fillId="37" borderId="21" xfId="0" applyFont="1" applyFill="1" applyBorder="1" applyAlignment="1">
      <alignment horizontal="center"/>
    </xf>
    <xf numFmtId="0" fontId="2" fillId="0" borderId="21" xfId="0" applyFont="1" applyBorder="1" applyAlignment="1">
      <alignment horizontal="center"/>
    </xf>
    <xf numFmtId="0" fontId="10" fillId="0" borderId="21" xfId="0" applyFont="1" applyBorder="1" applyAlignment="1">
      <alignmen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8" fontId="2" fillId="0" borderId="21" xfId="0" applyNumberFormat="1" applyFont="1" applyFill="1" applyBorder="1" applyAlignment="1" applyProtection="1">
      <alignment horizontal="right"/>
      <protection locked="0"/>
    </xf>
    <xf numFmtId="38" fontId="2" fillId="0" borderId="21" xfId="0" applyNumberFormat="1" applyFont="1" applyFill="1" applyBorder="1" applyAlignment="1">
      <alignment horizontal="right"/>
    </xf>
    <xf numFmtId="38" fontId="2" fillId="37" borderId="21" xfId="0" applyNumberFormat="1" applyFont="1" applyFill="1" applyBorder="1" applyAlignment="1">
      <alignment horizontal="right"/>
    </xf>
    <xf numFmtId="0" fontId="10" fillId="0" borderId="18" xfId="0" applyFont="1" applyBorder="1" applyAlignment="1">
      <alignment horizontal="left" indent="2"/>
    </xf>
    <xf numFmtId="0" fontId="10" fillId="0" borderId="21" xfId="0" applyFont="1" applyBorder="1" applyAlignment="1">
      <alignment horizontal="left" indent="2"/>
    </xf>
    <xf numFmtId="3" fontId="2" fillId="33" borderId="0" xfId="0" applyNumberFormat="1" applyFont="1" applyFill="1" applyAlignment="1">
      <alignment/>
    </xf>
    <xf numFmtId="0" fontId="2" fillId="33" borderId="20" xfId="0" applyFont="1" applyFill="1" applyBorder="1" applyAlignment="1">
      <alignment/>
    </xf>
    <xf numFmtId="0" fontId="2" fillId="0" borderId="0" xfId="0" applyFont="1" applyFill="1" applyAlignment="1">
      <alignment horizontal="center"/>
    </xf>
    <xf numFmtId="0" fontId="2" fillId="0" borderId="0" xfId="0" applyFont="1" applyAlignment="1">
      <alignment horizontal="center"/>
    </xf>
    <xf numFmtId="0" fontId="13" fillId="33" borderId="0" xfId="0" applyFont="1" applyFill="1" applyAlignment="1">
      <alignment/>
    </xf>
    <xf numFmtId="14" fontId="10" fillId="33" borderId="22" xfId="0" applyNumberFormat="1" applyFont="1" applyFill="1" applyBorder="1" applyAlignment="1" applyProtection="1">
      <alignment horizontal="center"/>
      <protection locked="0"/>
    </xf>
    <xf numFmtId="0" fontId="10" fillId="33" borderId="22" xfId="0" applyFont="1" applyFill="1" applyBorder="1" applyAlignment="1" applyProtection="1">
      <alignment horizontal="center"/>
      <protection locked="0"/>
    </xf>
    <xf numFmtId="0" fontId="2" fillId="33" borderId="20" xfId="0" applyFont="1" applyFill="1" applyBorder="1" applyAlignment="1">
      <alignment horizontal="center"/>
    </xf>
    <xf numFmtId="0" fontId="15" fillId="33" borderId="0" xfId="0" applyFont="1" applyFill="1" applyAlignment="1">
      <alignment/>
    </xf>
    <xf numFmtId="0" fontId="16" fillId="34" borderId="0" xfId="0" applyFont="1" applyFill="1" applyAlignment="1">
      <alignment/>
    </xf>
    <xf numFmtId="0" fontId="2" fillId="33" borderId="20" xfId="0" applyFont="1" applyFill="1" applyBorder="1" applyAlignment="1">
      <alignment/>
    </xf>
    <xf numFmtId="0" fontId="51" fillId="34" borderId="0" xfId="0" applyFont="1" applyFill="1" applyAlignment="1">
      <alignment horizontal="center" vertical="center" wrapText="1"/>
    </xf>
    <xf numFmtId="0" fontId="10" fillId="33" borderId="1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24" xfId="0" applyFont="1" applyFill="1" applyBorder="1" applyAlignment="1">
      <alignment horizontal="center" vertical="center"/>
    </xf>
    <xf numFmtId="0" fontId="52" fillId="0" borderId="25" xfId="0" applyFont="1" applyFill="1" applyBorder="1" applyAlignment="1">
      <alignment horizontal="center"/>
    </xf>
    <xf numFmtId="0" fontId="52" fillId="0" borderId="26" xfId="0" applyFont="1" applyFill="1" applyBorder="1" applyAlignment="1">
      <alignment horizontal="center"/>
    </xf>
    <xf numFmtId="0" fontId="52" fillId="0" borderId="27" xfId="0" applyFont="1" applyFill="1" applyBorder="1" applyAlignment="1">
      <alignment horizontal="center"/>
    </xf>
    <xf numFmtId="0" fontId="10" fillId="33" borderId="22" xfId="0" applyFont="1" applyFill="1" applyBorder="1" applyAlignment="1" applyProtection="1">
      <alignment horizontal="center"/>
      <protection locked="0"/>
    </xf>
    <xf numFmtId="0" fontId="43" fillId="33" borderId="22" xfId="52" applyFill="1" applyBorder="1" applyAlignment="1" applyProtection="1">
      <alignment horizontal="left"/>
      <protection locked="0"/>
    </xf>
    <xf numFmtId="0" fontId="10" fillId="33" borderId="22" xfId="0" applyFont="1" applyFill="1" applyBorder="1" applyAlignment="1" applyProtection="1">
      <alignment horizontal="left"/>
      <protection locked="0"/>
    </xf>
    <xf numFmtId="0" fontId="9" fillId="33" borderId="0" xfId="0" applyFont="1" applyFill="1" applyBorder="1" applyAlignment="1">
      <alignment horizontal="center"/>
    </xf>
    <xf numFmtId="0" fontId="6" fillId="33" borderId="22" xfId="0" applyFont="1" applyFill="1" applyBorder="1" applyAlignment="1">
      <alignment horizontal="left"/>
    </xf>
    <xf numFmtId="0" fontId="2" fillId="34" borderId="0" xfId="0" applyFont="1" applyFill="1" applyAlignment="1">
      <alignment horizontal="center" vertical="center"/>
    </xf>
    <xf numFmtId="0" fontId="10" fillId="34" borderId="0" xfId="0" applyFont="1" applyFill="1" applyAlignment="1">
      <alignment horizontal="center" vertical="center" wrapText="1"/>
    </xf>
    <xf numFmtId="0" fontId="8" fillId="34" borderId="0" xfId="0" applyFont="1" applyFill="1" applyAlignment="1">
      <alignment horizontal="left" wrapText="1"/>
    </xf>
    <xf numFmtId="0" fontId="0" fillId="34" borderId="0" xfId="0" applyFill="1" applyAlignment="1">
      <alignment horizontal="left" wrapText="1"/>
    </xf>
    <xf numFmtId="0" fontId="6" fillId="34" borderId="0" xfId="0" applyFont="1" applyFill="1" applyAlignment="1">
      <alignment horizontal="center"/>
    </xf>
    <xf numFmtId="0" fontId="43" fillId="0" borderId="0" xfId="52" applyFont="1" applyAlignment="1">
      <alignment horizontal="center"/>
    </xf>
    <xf numFmtId="0" fontId="9" fillId="34"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6</xdr:col>
      <xdr:colOff>590550</xdr:colOff>
      <xdr:row>3</xdr:row>
      <xdr:rowOff>28575</xdr:rowOff>
    </xdr:to>
    <xdr:sp>
      <xdr:nvSpPr>
        <xdr:cNvPr id="1" name="Text Box 1"/>
        <xdr:cNvSpPr txBox="1">
          <a:spLocks noChangeArrowheads="1"/>
        </xdr:cNvSpPr>
      </xdr:nvSpPr>
      <xdr:spPr>
        <a:xfrm>
          <a:off x="7715250" y="361950"/>
          <a:ext cx="1704975" cy="485775"/>
        </a:xfrm>
        <a:prstGeom prst="rect">
          <a:avLst/>
        </a:prstGeom>
        <a:noFill/>
        <a:ln w="6350" cmpd="sng">
          <a:solidFill>
            <a:srgbClr val="000000"/>
          </a:solidFill>
          <a:headEnd type="none"/>
          <a:tailEnd type="none"/>
        </a:ln>
      </xdr:spPr>
      <xdr:txBody>
        <a:bodyPr vertOverflow="clip" wrap="square" anchor="ctr"/>
        <a:p>
          <a:pPr algn="ctr">
            <a:defRPr/>
          </a:pPr>
          <a:r>
            <a:rPr lang="en-US" cap="none" sz="2400" b="1" i="0" u="none" baseline="0">
              <a:solidFill>
                <a:srgbClr val="FF0000"/>
              </a:solidFill>
            </a:rPr>
            <a:t>SAMPLE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MPLE%2013-14%20CCS%20Admin%20Budget__12-1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 CCS Admin"/>
      <sheetName val="Summary - CCS Admin (2)"/>
      <sheetName val="SAMPLE Summary - CCS Admin"/>
      <sheetName val="Instructions-Tips"/>
    </sheetNames>
    <sheetDataSet>
      <sheetData sheetId="0">
        <row r="5">
          <cell r="B5">
            <v>45</v>
          </cell>
        </row>
        <row r="7">
          <cell r="B7">
            <v>60</v>
          </cell>
        </row>
        <row r="9">
          <cell r="B9">
            <v>15</v>
          </cell>
        </row>
        <row r="11">
          <cell r="B11">
            <v>125</v>
          </cell>
        </row>
        <row r="56">
          <cell r="G56">
            <v>32655</v>
          </cell>
          <cell r="I56">
            <v>43539</v>
          </cell>
          <cell r="K56">
            <v>10885</v>
          </cell>
          <cell r="M56">
            <v>90709</v>
          </cell>
          <cell r="O56">
            <v>27263</v>
          </cell>
          <cell r="Q56">
            <v>63446</v>
          </cell>
        </row>
        <row r="65">
          <cell r="G65">
            <v>2955</v>
          </cell>
          <cell r="I65">
            <v>3942</v>
          </cell>
          <cell r="K65">
            <v>985</v>
          </cell>
          <cell r="M65">
            <v>8215</v>
          </cell>
          <cell r="O65">
            <v>30</v>
          </cell>
          <cell r="Q65">
            <v>8185</v>
          </cell>
        </row>
        <row r="70">
          <cell r="G70">
            <v>0</v>
          </cell>
          <cell r="I70">
            <v>0</v>
          </cell>
          <cell r="K70">
            <v>0</v>
          </cell>
          <cell r="M70">
            <v>0</v>
          </cell>
          <cell r="Q70">
            <v>0</v>
          </cell>
        </row>
        <row r="74">
          <cell r="G74">
            <v>2612</v>
          </cell>
          <cell r="I74">
            <v>3484</v>
          </cell>
          <cell r="K74">
            <v>870</v>
          </cell>
          <cell r="M74">
            <v>7258</v>
          </cell>
          <cell r="Q74">
            <v>7258</v>
          </cell>
        </row>
        <row r="81">
          <cell r="G81">
            <v>220</v>
          </cell>
          <cell r="I81">
            <v>294</v>
          </cell>
          <cell r="K81">
            <v>73</v>
          </cell>
          <cell r="M81">
            <v>612</v>
          </cell>
          <cell r="Q81">
            <v>612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is.Stotlemyer@Golden.ca.us" TargetMode="External" /><Relationship Id="rId2" Type="http://schemas.openxmlformats.org/officeDocument/2006/relationships/hyperlink" Target="mailto:Lori.Jackson@Golden.ca.u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hcs.ca.gov/formsandpubs/publications/Pages/CMSPFGcurrent.aspx" TargetMode="External" /></Relationships>
</file>

<file path=xl/worksheets/sheet1.xml><?xml version="1.0" encoding="utf-8"?>
<worksheet xmlns="http://schemas.openxmlformats.org/spreadsheetml/2006/main" xmlns:r="http://schemas.openxmlformats.org/officeDocument/2006/relationships">
  <dimension ref="A1:R126"/>
  <sheetViews>
    <sheetView tabSelected="1" view="pageLayout" workbookViewId="0" topLeftCell="B1">
      <selection activeCell="G11" sqref="G11"/>
    </sheetView>
  </sheetViews>
  <sheetFormatPr defaultColWidth="9.140625" defaultRowHeight="14.25" customHeight="1"/>
  <cols>
    <col min="1" max="1" width="47.57421875" style="0" bestFit="1" customWidth="1"/>
    <col min="2" max="2" width="17.8515625" style="0" customWidth="1"/>
    <col min="3" max="3" width="13.140625" style="0" bestFit="1" customWidth="1"/>
    <col min="4" max="4" width="14.421875" style="0" bestFit="1" customWidth="1"/>
    <col min="5" max="5" width="22.7109375" style="0" bestFit="1" customWidth="1"/>
    <col min="6" max="8" width="16.7109375" style="0" customWidth="1"/>
    <col min="9" max="9" width="8.8515625" style="0" customWidth="1"/>
    <col min="10" max="10" width="13.7109375" style="83" customWidth="1"/>
    <col min="11" max="11" width="13.7109375" style="84" customWidth="1"/>
    <col min="12" max="12" width="1.7109375" style="84" customWidth="1"/>
    <col min="13" max="13" width="20.7109375" style="0" customWidth="1"/>
    <col min="14" max="16" width="20.7109375" style="6" customWidth="1"/>
    <col min="17" max="18" width="9.140625" style="6" customWidth="1"/>
  </cols>
  <sheetData>
    <row r="1" spans="1:13" ht="14.25" customHeight="1">
      <c r="A1" s="1" t="s">
        <v>0</v>
      </c>
      <c r="B1" s="1"/>
      <c r="C1" s="1"/>
      <c r="D1" s="1"/>
      <c r="E1" s="1"/>
      <c r="F1" s="2"/>
      <c r="G1" s="2"/>
      <c r="H1" s="3" t="s">
        <v>1</v>
      </c>
      <c r="I1" s="4"/>
      <c r="J1" s="5"/>
      <c r="K1" s="5"/>
      <c r="L1" s="5"/>
      <c r="M1" s="6"/>
    </row>
    <row r="2" spans="1:13" ht="14.25" customHeight="1">
      <c r="A2" s="1"/>
      <c r="B2" s="1"/>
      <c r="C2" s="1"/>
      <c r="D2" s="1"/>
      <c r="E2" s="1"/>
      <c r="F2" s="1"/>
      <c r="G2" s="1"/>
      <c r="H2" s="1"/>
      <c r="I2" s="4"/>
      <c r="J2" s="5"/>
      <c r="K2" s="5"/>
      <c r="L2" s="5"/>
      <c r="M2" s="6"/>
    </row>
    <row r="3" spans="1:13" ht="36" customHeight="1">
      <c r="A3" s="7" t="s">
        <v>2</v>
      </c>
      <c r="B3" s="7" t="s">
        <v>3</v>
      </c>
      <c r="C3" s="7" t="s">
        <v>4</v>
      </c>
      <c r="D3" s="8"/>
      <c r="E3" s="9"/>
      <c r="F3" s="10"/>
      <c r="G3" s="10"/>
      <c r="H3" s="10"/>
      <c r="I3" s="11"/>
      <c r="J3" s="5"/>
      <c r="K3" s="5"/>
      <c r="L3" s="5"/>
      <c r="M3" s="6"/>
    </row>
    <row r="4" spans="1:13" ht="6" customHeight="1">
      <c r="A4" s="12"/>
      <c r="B4" s="12"/>
      <c r="C4" s="12"/>
      <c r="D4" s="13"/>
      <c r="E4" s="13"/>
      <c r="F4" s="1"/>
      <c r="G4" s="1"/>
      <c r="H4" s="1"/>
      <c r="I4" s="4"/>
      <c r="J4" s="5"/>
      <c r="K4" s="5"/>
      <c r="L4" s="5"/>
      <c r="M4" s="6"/>
    </row>
    <row r="5" spans="1:13" ht="27.75" customHeight="1">
      <c r="A5" s="14" t="s">
        <v>5</v>
      </c>
      <c r="B5" s="15">
        <f>'[1]Worksheet - CCS Admin'!B5</f>
        <v>45</v>
      </c>
      <c r="C5" s="16">
        <f>B5/B13</f>
        <v>0.1836734693877551</v>
      </c>
      <c r="D5" s="17"/>
      <c r="E5" s="102" t="s">
        <v>6</v>
      </c>
      <c r="F5" s="102"/>
      <c r="G5" s="102"/>
      <c r="H5" s="1"/>
      <c r="I5" s="4"/>
      <c r="J5" s="5"/>
      <c r="K5" s="5"/>
      <c r="L5" s="5"/>
      <c r="M5" s="6"/>
    </row>
    <row r="6" spans="1:13" ht="6" customHeight="1">
      <c r="A6" s="18"/>
      <c r="B6" s="19"/>
      <c r="C6" s="20"/>
      <c r="D6" s="17"/>
      <c r="E6" s="21"/>
      <c r="F6" s="22"/>
      <c r="G6" s="22"/>
      <c r="H6" s="22"/>
      <c r="I6" s="23"/>
      <c r="J6" s="5"/>
      <c r="K6" s="5"/>
      <c r="L6" s="5"/>
      <c r="M6" s="6"/>
    </row>
    <row r="7" spans="1:13" ht="27.75" customHeight="1">
      <c r="A7" s="14" t="s">
        <v>7</v>
      </c>
      <c r="B7" s="15">
        <f>'[1]Worksheet - CCS Admin'!B7</f>
        <v>60</v>
      </c>
      <c r="C7" s="16">
        <f>B7/B13</f>
        <v>0.24489795918367346</v>
      </c>
      <c r="D7" s="17"/>
      <c r="E7" s="103" t="s">
        <v>8</v>
      </c>
      <c r="F7" s="103"/>
      <c r="G7" s="103"/>
      <c r="H7" s="1"/>
      <c r="I7" s="4"/>
      <c r="J7" s="5"/>
      <c r="K7" s="5"/>
      <c r="L7" s="5"/>
      <c r="M7" s="6"/>
    </row>
    <row r="8" spans="1:13" ht="6" customHeight="1">
      <c r="A8" s="18"/>
      <c r="B8" s="19"/>
      <c r="C8" s="20"/>
      <c r="D8" s="17"/>
      <c r="E8" s="24"/>
      <c r="F8" s="25"/>
      <c r="G8" s="25"/>
      <c r="H8" s="25"/>
      <c r="I8" s="23"/>
      <c r="J8" s="5"/>
      <c r="K8" s="5"/>
      <c r="L8" s="5"/>
      <c r="M8" s="6"/>
    </row>
    <row r="9" spans="1:13" ht="27.75" customHeight="1">
      <c r="A9" s="14" t="s">
        <v>9</v>
      </c>
      <c r="B9" s="15">
        <f>'[1]Worksheet - CCS Admin'!B9</f>
        <v>15</v>
      </c>
      <c r="C9" s="16">
        <f>B9/B13</f>
        <v>0.061224489795918366</v>
      </c>
      <c r="D9" s="17"/>
      <c r="E9" s="103" t="s">
        <v>10</v>
      </c>
      <c r="F9" s="103"/>
      <c r="G9" s="103"/>
      <c r="H9" s="22"/>
      <c r="I9" s="23"/>
      <c r="J9" s="5"/>
      <c r="K9" s="5"/>
      <c r="L9" s="5"/>
      <c r="M9" s="6"/>
    </row>
    <row r="10" spans="1:13" ht="6" customHeight="1">
      <c r="A10" s="18"/>
      <c r="B10" s="19"/>
      <c r="C10" s="20"/>
      <c r="D10" s="17"/>
      <c r="E10" s="17"/>
      <c r="F10" s="1"/>
      <c r="G10" s="1"/>
      <c r="H10" s="1"/>
      <c r="I10" s="4"/>
      <c r="J10" s="5"/>
      <c r="K10" s="5"/>
      <c r="L10" s="5"/>
      <c r="M10" s="6"/>
    </row>
    <row r="11" spans="1:13" ht="27.75" customHeight="1">
      <c r="A11" s="14" t="s">
        <v>11</v>
      </c>
      <c r="B11" s="15">
        <f>'[1]Worksheet - CCS Admin'!B11</f>
        <v>125</v>
      </c>
      <c r="C11" s="16">
        <f>B11/B13</f>
        <v>0.5102040816326531</v>
      </c>
      <c r="D11" s="17"/>
      <c r="E11" s="17"/>
      <c r="F11" s="22"/>
      <c r="G11" s="22"/>
      <c r="H11" s="22"/>
      <c r="I11" s="23"/>
      <c r="J11" s="5"/>
      <c r="K11" s="5"/>
      <c r="L11" s="5"/>
      <c r="M11" s="6"/>
    </row>
    <row r="12" spans="1:13" ht="6" customHeight="1">
      <c r="A12" s="18"/>
      <c r="B12" s="20"/>
      <c r="C12" s="20"/>
      <c r="D12" s="17"/>
      <c r="E12" s="17"/>
      <c r="F12" s="22"/>
      <c r="G12" s="22"/>
      <c r="H12" s="22"/>
      <c r="I12" s="23"/>
      <c r="J12" s="5"/>
      <c r="K12" s="5"/>
      <c r="L12" s="5"/>
      <c r="M12" s="6"/>
    </row>
    <row r="13" spans="1:13" ht="18" customHeight="1">
      <c r="A13" s="26" t="s">
        <v>12</v>
      </c>
      <c r="B13" s="27">
        <f>B5+B7+B9+B11</f>
        <v>245</v>
      </c>
      <c r="C13" s="28">
        <f>C5+C7+C9+C11</f>
        <v>1</v>
      </c>
      <c r="D13" s="17"/>
      <c r="E13" s="17"/>
      <c r="F13" s="29"/>
      <c r="G13" s="29"/>
      <c r="H13" s="29"/>
      <c r="I13" s="4"/>
      <c r="J13" s="5"/>
      <c r="K13" s="5"/>
      <c r="L13" s="5"/>
      <c r="M13" s="6"/>
    </row>
    <row r="14" spans="1:13" ht="14.25" customHeight="1">
      <c r="A14" s="30"/>
      <c r="B14" s="31"/>
      <c r="C14" s="31"/>
      <c r="D14" s="17"/>
      <c r="E14" s="17"/>
      <c r="F14" s="29"/>
      <c r="G14" s="29"/>
      <c r="H14" s="29"/>
      <c r="I14" s="4"/>
      <c r="J14" s="5"/>
      <c r="K14" s="5"/>
      <c r="L14" s="5"/>
      <c r="M14" s="6"/>
    </row>
    <row r="15" spans="1:13" ht="14.25" customHeight="1" thickBot="1">
      <c r="A15" s="32"/>
      <c r="B15" s="1"/>
      <c r="C15" s="33"/>
      <c r="D15" s="33"/>
      <c r="E15" s="33"/>
      <c r="F15" s="33"/>
      <c r="G15" s="33"/>
      <c r="H15" s="33"/>
      <c r="I15" s="4"/>
      <c r="J15" s="5"/>
      <c r="K15" s="5"/>
      <c r="L15" s="5"/>
      <c r="M15" s="6"/>
    </row>
    <row r="16" spans="1:18" s="41" customFormat="1" ht="31.5" customHeight="1" thickBot="1" thickTop="1">
      <c r="A16" s="34"/>
      <c r="B16" s="35" t="s">
        <v>13</v>
      </c>
      <c r="C16" s="36" t="s">
        <v>14</v>
      </c>
      <c r="D16" s="37" t="s">
        <v>15</v>
      </c>
      <c r="E16" s="38" t="s">
        <v>16</v>
      </c>
      <c r="F16" s="93" t="s">
        <v>17</v>
      </c>
      <c r="G16" s="94"/>
      <c r="H16" s="95"/>
      <c r="I16" s="39"/>
      <c r="J16" s="40"/>
      <c r="K16" s="40"/>
      <c r="L16" s="40"/>
      <c r="M16" s="39"/>
      <c r="N16" s="39"/>
      <c r="O16" s="39"/>
      <c r="P16" s="39"/>
      <c r="Q16" s="39"/>
      <c r="R16" s="39"/>
    </row>
    <row r="17" spans="1:13" ht="14.25" customHeight="1" thickBot="1" thickTop="1">
      <c r="A17" s="42" t="s">
        <v>18</v>
      </c>
      <c r="B17" s="43">
        <v>1</v>
      </c>
      <c r="C17" s="44">
        <v>2</v>
      </c>
      <c r="D17" s="45">
        <v>3</v>
      </c>
      <c r="E17" s="45">
        <v>4</v>
      </c>
      <c r="F17" s="43">
        <v>5</v>
      </c>
      <c r="G17" s="43">
        <v>6</v>
      </c>
      <c r="H17" s="46">
        <v>7</v>
      </c>
      <c r="I17" s="6"/>
      <c r="J17" s="5"/>
      <c r="K17" s="5"/>
      <c r="L17" s="5"/>
      <c r="M17" s="6"/>
    </row>
    <row r="18" spans="1:18" s="41" customFormat="1" ht="75" customHeight="1" thickTop="1">
      <c r="A18" s="47" t="s">
        <v>19</v>
      </c>
      <c r="B18" s="48" t="s">
        <v>20</v>
      </c>
      <c r="C18" s="49" t="s">
        <v>21</v>
      </c>
      <c r="D18" s="49" t="s">
        <v>22</v>
      </c>
      <c r="E18" s="50" t="s">
        <v>23</v>
      </c>
      <c r="F18" s="51" t="s">
        <v>24</v>
      </c>
      <c r="G18" s="51" t="s">
        <v>25</v>
      </c>
      <c r="H18" s="51" t="s">
        <v>26</v>
      </c>
      <c r="I18" s="39"/>
      <c r="J18" s="104"/>
      <c r="K18" s="104"/>
      <c r="L18" s="104"/>
      <c r="M18" s="104"/>
      <c r="N18" s="39"/>
      <c r="O18" s="39"/>
      <c r="P18" s="39"/>
      <c r="Q18" s="39"/>
      <c r="R18" s="39"/>
    </row>
    <row r="19" spans="1:13" ht="14.25" customHeight="1">
      <c r="A19" s="52" t="s">
        <v>27</v>
      </c>
      <c r="B19" s="53">
        <f>C19+D19+E19+F19</f>
        <v>177788</v>
      </c>
      <c r="C19" s="54">
        <f>'[1]Worksheet - CCS Admin'!G56</f>
        <v>32655</v>
      </c>
      <c r="D19" s="54">
        <f>'[1]Worksheet - CCS Admin'!I56</f>
        <v>43539</v>
      </c>
      <c r="E19" s="54">
        <f>'[1]Worksheet - CCS Admin'!K56</f>
        <v>10885</v>
      </c>
      <c r="F19" s="54">
        <f>'[1]Worksheet - CCS Admin'!M56</f>
        <v>90709</v>
      </c>
      <c r="G19" s="54">
        <f>'[1]Worksheet - CCS Admin'!O56</f>
        <v>27263</v>
      </c>
      <c r="H19" s="54">
        <f>'[1]Worksheet - CCS Admin'!Q56</f>
        <v>63446</v>
      </c>
      <c r="I19" s="55"/>
      <c r="J19" s="92"/>
      <c r="K19" s="92"/>
      <c r="L19" s="92"/>
      <c r="M19" s="92"/>
    </row>
    <row r="20" spans="1:13" ht="14.25" customHeight="1">
      <c r="A20" s="56" t="s">
        <v>28</v>
      </c>
      <c r="B20" s="53">
        <f>C20+D20+E20+F20</f>
        <v>16097</v>
      </c>
      <c r="C20" s="57">
        <f>'[1]Worksheet - CCS Admin'!G65</f>
        <v>2955</v>
      </c>
      <c r="D20" s="57">
        <f>'[1]Worksheet - CCS Admin'!I65</f>
        <v>3942</v>
      </c>
      <c r="E20" s="57">
        <f>'[1]Worksheet - CCS Admin'!K65</f>
        <v>985</v>
      </c>
      <c r="F20" s="57">
        <f>'[1]Worksheet - CCS Admin'!M65</f>
        <v>8215</v>
      </c>
      <c r="G20" s="57">
        <f>'[1]Worksheet - CCS Admin'!O65</f>
        <v>30</v>
      </c>
      <c r="H20" s="54">
        <f>'[1]Worksheet - CCS Admin'!Q65</f>
        <v>8185</v>
      </c>
      <c r="I20" s="55"/>
      <c r="J20" s="105"/>
      <c r="K20" s="105"/>
      <c r="L20" s="105"/>
      <c r="M20" s="105"/>
    </row>
    <row r="21" spans="1:18" ht="14.25" customHeight="1">
      <c r="A21" s="56" t="s">
        <v>29</v>
      </c>
      <c r="B21" s="53">
        <f>C21+D21+E21+F21</f>
        <v>0</v>
      </c>
      <c r="C21" s="57">
        <f>'[1]Worksheet - CCS Admin'!G70</f>
        <v>0</v>
      </c>
      <c r="D21" s="57">
        <f>'[1]Worksheet - CCS Admin'!I70</f>
        <v>0</v>
      </c>
      <c r="E21" s="57">
        <f>'[1]Worksheet - CCS Admin'!K70</f>
        <v>0</v>
      </c>
      <c r="F21" s="57">
        <f>'[1]Worksheet - CCS Admin'!M70</f>
        <v>0</v>
      </c>
      <c r="G21" s="58"/>
      <c r="H21" s="54">
        <f>'[1]Worksheet - CCS Admin'!Q70</f>
        <v>0</v>
      </c>
      <c r="I21" s="55"/>
      <c r="J21" s="105"/>
      <c r="K21" s="105"/>
      <c r="L21" s="105"/>
      <c r="M21" s="105"/>
      <c r="N21" s="92"/>
      <c r="O21" s="92"/>
      <c r="P21" s="92"/>
      <c r="Q21" s="92"/>
      <c r="R21" s="92"/>
    </row>
    <row r="22" spans="1:18" ht="14.25" customHeight="1">
      <c r="A22" s="56" t="s">
        <v>30</v>
      </c>
      <c r="B22" s="53">
        <f>C22+D22+E22+F22</f>
        <v>14224</v>
      </c>
      <c r="C22" s="57">
        <f>'[1]Worksheet - CCS Admin'!G74</f>
        <v>2612</v>
      </c>
      <c r="D22" s="57">
        <f>'[1]Worksheet - CCS Admin'!I74</f>
        <v>3484</v>
      </c>
      <c r="E22" s="57">
        <f>'[1]Worksheet - CCS Admin'!K74</f>
        <v>870</v>
      </c>
      <c r="F22" s="57">
        <f>'[1]Worksheet - CCS Admin'!M74</f>
        <v>7258</v>
      </c>
      <c r="G22" s="58"/>
      <c r="H22" s="54">
        <f>'[1]Worksheet - CCS Admin'!Q74</f>
        <v>7258</v>
      </c>
      <c r="I22" s="55"/>
      <c r="J22" s="92" t="s">
        <v>31</v>
      </c>
      <c r="K22" s="92"/>
      <c r="L22" s="92"/>
      <c r="M22" s="92"/>
      <c r="N22" s="92"/>
      <c r="O22" s="92"/>
      <c r="P22" s="92"/>
      <c r="Q22" s="92"/>
      <c r="R22" s="92"/>
    </row>
    <row r="23" spans="1:13" ht="14.25" customHeight="1">
      <c r="A23" s="56" t="s">
        <v>32</v>
      </c>
      <c r="B23" s="53">
        <f>C23+D23+E23+F23</f>
        <v>1199</v>
      </c>
      <c r="C23" s="57">
        <f>'[1]Worksheet - CCS Admin'!G81</f>
        <v>220</v>
      </c>
      <c r="D23" s="57">
        <f>'[1]Worksheet - CCS Admin'!I81</f>
        <v>294</v>
      </c>
      <c r="E23" s="57">
        <f>'[1]Worksheet - CCS Admin'!K81</f>
        <v>73</v>
      </c>
      <c r="F23" s="57">
        <f>'[1]Worksheet - CCS Admin'!M81</f>
        <v>612</v>
      </c>
      <c r="G23" s="58"/>
      <c r="H23" s="54">
        <f>'[1]Worksheet - CCS Admin'!Q81</f>
        <v>612</v>
      </c>
      <c r="I23" s="55"/>
      <c r="J23" s="92" t="s">
        <v>33</v>
      </c>
      <c r="K23" s="92"/>
      <c r="L23" s="92"/>
      <c r="M23" s="92"/>
    </row>
    <row r="24" spans="1:13" ht="14.25" customHeight="1">
      <c r="A24" s="56" t="s">
        <v>34</v>
      </c>
      <c r="B24" s="59">
        <f>SUM(B19:B23)</f>
        <v>209308</v>
      </c>
      <c r="C24" s="57">
        <f aca="true" t="shared" si="0" ref="C24:H24">SUM(C19:C23)</f>
        <v>38442</v>
      </c>
      <c r="D24" s="57">
        <f t="shared" si="0"/>
        <v>51259</v>
      </c>
      <c r="E24" s="57">
        <f t="shared" si="0"/>
        <v>12813</v>
      </c>
      <c r="F24" s="57">
        <f t="shared" si="0"/>
        <v>106794</v>
      </c>
      <c r="G24" s="57">
        <f t="shared" si="0"/>
        <v>27293</v>
      </c>
      <c r="H24" s="54">
        <f t="shared" si="0"/>
        <v>79501</v>
      </c>
      <c r="I24" s="55"/>
      <c r="J24" s="92" t="s">
        <v>35</v>
      </c>
      <c r="K24" s="92"/>
      <c r="L24" s="92"/>
      <c r="M24" s="92"/>
    </row>
    <row r="25" spans="1:13" ht="14.25" customHeight="1">
      <c r="A25" s="22"/>
      <c r="B25" s="1"/>
      <c r="C25" s="60"/>
      <c r="D25" s="60"/>
      <c r="E25" s="60"/>
      <c r="F25" s="60"/>
      <c r="G25" s="60"/>
      <c r="H25" s="60"/>
      <c r="I25" s="6"/>
      <c r="J25" s="5"/>
      <c r="K25" s="5"/>
      <c r="L25" s="5"/>
      <c r="M25" s="6"/>
    </row>
    <row r="26" spans="1:13" ht="14.25" customHeight="1" thickBot="1">
      <c r="A26" s="22"/>
      <c r="B26" s="1"/>
      <c r="C26" s="33"/>
      <c r="D26" s="33"/>
      <c r="E26" s="33"/>
      <c r="F26" s="33"/>
      <c r="G26" s="33"/>
      <c r="H26" s="61"/>
      <c r="I26" s="6"/>
      <c r="J26" s="5"/>
      <c r="K26" s="5"/>
      <c r="L26" s="5"/>
      <c r="M26" s="6"/>
    </row>
    <row r="27" spans="1:18" s="64" customFormat="1" ht="33" customHeight="1" thickBot="1" thickTop="1">
      <c r="A27" s="62"/>
      <c r="B27" s="35" t="s">
        <v>13</v>
      </c>
      <c r="C27" s="36" t="s">
        <v>14</v>
      </c>
      <c r="D27" s="37" t="s">
        <v>15</v>
      </c>
      <c r="E27" s="38" t="s">
        <v>36</v>
      </c>
      <c r="F27" s="93" t="s">
        <v>37</v>
      </c>
      <c r="G27" s="94"/>
      <c r="H27" s="95"/>
      <c r="I27" s="63"/>
      <c r="J27" s="40"/>
      <c r="K27" s="40"/>
      <c r="L27" s="40"/>
      <c r="M27" s="63"/>
      <c r="N27" s="63"/>
      <c r="O27" s="63"/>
      <c r="P27" s="63"/>
      <c r="Q27" s="63"/>
      <c r="R27" s="63"/>
    </row>
    <row r="28" spans="1:13" ht="14.25" customHeight="1" thickBot="1" thickTop="1">
      <c r="A28" s="42" t="s">
        <v>18</v>
      </c>
      <c r="B28" s="44">
        <v>1</v>
      </c>
      <c r="C28" s="44">
        <v>2</v>
      </c>
      <c r="D28" s="45">
        <v>3</v>
      </c>
      <c r="E28" s="45">
        <v>4</v>
      </c>
      <c r="F28" s="43">
        <v>5</v>
      </c>
      <c r="G28" s="43">
        <v>6</v>
      </c>
      <c r="H28" s="46">
        <v>7</v>
      </c>
      <c r="I28" s="6"/>
      <c r="J28" s="96" t="s">
        <v>38</v>
      </c>
      <c r="K28" s="97"/>
      <c r="L28" s="97"/>
      <c r="M28" s="98"/>
    </row>
    <row r="29" spans="1:18" s="41" customFormat="1" ht="57" thickTop="1">
      <c r="A29" s="65" t="s">
        <v>39</v>
      </c>
      <c r="B29" s="66" t="s">
        <v>20</v>
      </c>
      <c r="C29" s="49" t="s">
        <v>21</v>
      </c>
      <c r="D29" s="49" t="s">
        <v>22</v>
      </c>
      <c r="E29" s="50" t="s">
        <v>40</v>
      </c>
      <c r="F29" s="51" t="s">
        <v>24</v>
      </c>
      <c r="G29" s="51" t="s">
        <v>41</v>
      </c>
      <c r="H29" s="51" t="s">
        <v>42</v>
      </c>
      <c r="I29" s="39"/>
      <c r="J29" s="67" t="s">
        <v>43</v>
      </c>
      <c r="K29" s="68" t="s">
        <v>44</v>
      </c>
      <c r="L29" s="68"/>
      <c r="M29" s="69"/>
      <c r="N29" s="39"/>
      <c r="O29" s="39"/>
      <c r="P29" s="39"/>
      <c r="Q29" s="39"/>
      <c r="R29" s="39"/>
    </row>
    <row r="30" spans="1:13" ht="14.25" customHeight="1">
      <c r="A30" s="56" t="s">
        <v>14</v>
      </c>
      <c r="B30" s="70"/>
      <c r="C30" s="70"/>
      <c r="D30" s="70"/>
      <c r="E30" s="70"/>
      <c r="F30" s="70"/>
      <c r="G30" s="70"/>
      <c r="H30" s="70"/>
      <c r="I30" s="6"/>
      <c r="J30" s="71"/>
      <c r="K30" s="71"/>
      <c r="L30" s="72"/>
      <c r="M30" s="73" t="s">
        <v>14</v>
      </c>
    </row>
    <row r="31" spans="1:13" ht="14.25" customHeight="1">
      <c r="A31" s="56" t="s">
        <v>45</v>
      </c>
      <c r="B31" s="74">
        <f>C31</f>
        <v>19221</v>
      </c>
      <c r="C31" s="75">
        <f>C24-C32</f>
        <v>19221</v>
      </c>
      <c r="D31" s="70"/>
      <c r="E31" s="70"/>
      <c r="F31" s="70"/>
      <c r="G31" s="70"/>
      <c r="H31" s="70"/>
      <c r="I31" s="6"/>
      <c r="J31" s="76">
        <v>6745</v>
      </c>
      <c r="K31" s="77">
        <f>J31-B31</f>
        <v>-12476</v>
      </c>
      <c r="L31" s="77"/>
      <c r="M31" s="73" t="s">
        <v>46</v>
      </c>
    </row>
    <row r="32" spans="1:13" ht="14.25" customHeight="1">
      <c r="A32" s="56" t="s">
        <v>47</v>
      </c>
      <c r="B32" s="74">
        <f>C32</f>
        <v>19221</v>
      </c>
      <c r="C32" s="75">
        <f>ROUND((C24*0.5),0)</f>
        <v>19221</v>
      </c>
      <c r="D32" s="70"/>
      <c r="E32" s="70"/>
      <c r="F32" s="70"/>
      <c r="G32" s="70"/>
      <c r="H32" s="70"/>
      <c r="I32" s="6"/>
      <c r="J32" s="71"/>
      <c r="K32" s="71"/>
      <c r="L32" s="72"/>
      <c r="M32" s="73" t="s">
        <v>48</v>
      </c>
    </row>
    <row r="33" spans="1:13" ht="15">
      <c r="A33" s="56" t="s">
        <v>49</v>
      </c>
      <c r="B33" s="70"/>
      <c r="C33" s="70"/>
      <c r="D33" s="70"/>
      <c r="E33" s="70"/>
      <c r="F33" s="70"/>
      <c r="G33" s="70"/>
      <c r="H33" s="70"/>
      <c r="I33" s="6"/>
      <c r="J33" s="78"/>
      <c r="K33" s="78"/>
      <c r="L33" s="77"/>
      <c r="M33" s="73" t="s">
        <v>49</v>
      </c>
    </row>
    <row r="34" spans="1:13" ht="15">
      <c r="A34" s="79" t="s">
        <v>50</v>
      </c>
      <c r="B34" s="74">
        <f>D34</f>
        <v>8970</v>
      </c>
      <c r="C34" s="70"/>
      <c r="D34" s="75">
        <f>ROUND((D24*0.175),0)</f>
        <v>8970</v>
      </c>
      <c r="E34" s="70"/>
      <c r="F34" s="70"/>
      <c r="G34" s="70"/>
      <c r="H34" s="70"/>
      <c r="I34" s="6"/>
      <c r="J34" s="76">
        <v>2316</v>
      </c>
      <c r="K34" s="77">
        <f>J34-B34</f>
        <v>-6654</v>
      </c>
      <c r="L34" s="77"/>
      <c r="M34" s="80" t="s">
        <v>51</v>
      </c>
    </row>
    <row r="35" spans="1:13" ht="15">
      <c r="A35" s="79" t="s">
        <v>52</v>
      </c>
      <c r="B35" s="74">
        <f>D35</f>
        <v>8970</v>
      </c>
      <c r="C35" s="70"/>
      <c r="D35" s="75">
        <f>ROUND((D24*0.175),0)</f>
        <v>8970</v>
      </c>
      <c r="E35" s="70"/>
      <c r="F35" s="70"/>
      <c r="G35" s="70"/>
      <c r="H35" s="70"/>
      <c r="I35" s="6"/>
      <c r="J35" s="78"/>
      <c r="K35" s="78"/>
      <c r="L35" s="77"/>
      <c r="M35" s="80" t="s">
        <v>53</v>
      </c>
    </row>
    <row r="36" spans="1:13" ht="15">
      <c r="A36" s="79" t="s">
        <v>54</v>
      </c>
      <c r="B36" s="74">
        <f>D36</f>
        <v>33319</v>
      </c>
      <c r="C36" s="70"/>
      <c r="D36" s="75">
        <f>D24-D35-D34</f>
        <v>33319</v>
      </c>
      <c r="E36" s="70"/>
      <c r="F36" s="70"/>
      <c r="G36" s="70"/>
      <c r="H36" s="70"/>
      <c r="I36" s="6"/>
      <c r="J36" s="76">
        <v>8602</v>
      </c>
      <c r="K36" s="77">
        <f>J36-B36</f>
        <v>-24717</v>
      </c>
      <c r="L36" s="77"/>
      <c r="M36" s="80" t="s">
        <v>55</v>
      </c>
    </row>
    <row r="37" spans="1:13" ht="15">
      <c r="A37" s="56" t="s">
        <v>56</v>
      </c>
      <c r="B37" s="70"/>
      <c r="C37" s="70"/>
      <c r="D37" s="70"/>
      <c r="E37" s="70"/>
      <c r="F37" s="70"/>
      <c r="G37" s="70"/>
      <c r="H37" s="70"/>
      <c r="I37" s="6"/>
      <c r="J37" s="78"/>
      <c r="K37" s="78"/>
      <c r="L37" s="77"/>
      <c r="M37" s="73" t="s">
        <v>57</v>
      </c>
    </row>
    <row r="38" spans="1:13" ht="15">
      <c r="A38" s="79" t="s">
        <v>50</v>
      </c>
      <c r="B38" s="74">
        <f>E38</f>
        <v>2242</v>
      </c>
      <c r="C38" s="70"/>
      <c r="D38" s="70"/>
      <c r="E38" s="75">
        <f>ROUND((E24*0.175),0)</f>
        <v>2242</v>
      </c>
      <c r="F38" s="70"/>
      <c r="G38" s="70"/>
      <c r="H38" s="70"/>
      <c r="I38" s="6"/>
      <c r="J38" s="76">
        <v>0</v>
      </c>
      <c r="K38" s="77">
        <f>J38-B38</f>
        <v>-2242</v>
      </c>
      <c r="L38" s="77"/>
      <c r="M38" s="80" t="s">
        <v>51</v>
      </c>
    </row>
    <row r="39" spans="1:13" ht="15">
      <c r="A39" s="79" t="s">
        <v>52</v>
      </c>
      <c r="B39" s="74">
        <f>E39</f>
        <v>2242</v>
      </c>
      <c r="C39" s="70"/>
      <c r="D39" s="70"/>
      <c r="E39" s="75">
        <f>ROUND((E24*0.175),0)</f>
        <v>2242</v>
      </c>
      <c r="F39" s="70"/>
      <c r="G39" s="70"/>
      <c r="H39" s="70"/>
      <c r="I39" s="6"/>
      <c r="J39" s="78"/>
      <c r="K39" s="78"/>
      <c r="L39" s="77"/>
      <c r="M39" s="80" t="s">
        <v>53</v>
      </c>
    </row>
    <row r="40" spans="1:13" ht="15">
      <c r="A40" s="79" t="s">
        <v>54</v>
      </c>
      <c r="B40" s="74">
        <f>E40</f>
        <v>8329</v>
      </c>
      <c r="C40" s="70"/>
      <c r="D40" s="70"/>
      <c r="E40" s="75">
        <f>E24-E39-E38</f>
        <v>8329</v>
      </c>
      <c r="F40" s="70"/>
      <c r="G40" s="70"/>
      <c r="H40" s="70"/>
      <c r="I40" s="6"/>
      <c r="J40" s="76">
        <v>0</v>
      </c>
      <c r="K40" s="77">
        <f>J40-B40</f>
        <v>-8329</v>
      </c>
      <c r="L40" s="77"/>
      <c r="M40" s="80" t="s">
        <v>55</v>
      </c>
    </row>
    <row r="41" spans="1:13" ht="15">
      <c r="A41" s="56" t="s">
        <v>58</v>
      </c>
      <c r="B41" s="70"/>
      <c r="C41" s="70"/>
      <c r="D41" s="70"/>
      <c r="E41" s="70"/>
      <c r="F41" s="70"/>
      <c r="G41" s="70"/>
      <c r="H41" s="70"/>
      <c r="I41" s="6"/>
      <c r="J41" s="78"/>
      <c r="K41" s="78"/>
      <c r="L41" s="77"/>
      <c r="M41" s="73" t="s">
        <v>59</v>
      </c>
    </row>
    <row r="42" spans="1:13" ht="15">
      <c r="A42" s="79" t="s">
        <v>50</v>
      </c>
      <c r="B42" s="74">
        <f>F42</f>
        <v>46574</v>
      </c>
      <c r="C42" s="70"/>
      <c r="D42" s="70"/>
      <c r="E42" s="70"/>
      <c r="F42" s="75">
        <f>SUM(G42:H42)</f>
        <v>46574</v>
      </c>
      <c r="G42" s="75">
        <f>ROUND((G24*0.25),0)</f>
        <v>6823</v>
      </c>
      <c r="H42" s="75">
        <f>ROUND((H24*0.5),0)</f>
        <v>39751</v>
      </c>
      <c r="I42" s="6"/>
      <c r="J42" s="76">
        <v>57186</v>
      </c>
      <c r="K42" s="77">
        <f>J42-B42</f>
        <v>10612</v>
      </c>
      <c r="L42" s="77"/>
      <c r="M42" s="80" t="s">
        <v>51</v>
      </c>
    </row>
    <row r="43" spans="1:13" ht="15">
      <c r="A43" s="79" t="s">
        <v>60</v>
      </c>
      <c r="B43" s="74">
        <f>F43</f>
        <v>60220</v>
      </c>
      <c r="C43" s="70"/>
      <c r="D43" s="70"/>
      <c r="E43" s="70"/>
      <c r="F43" s="75">
        <f>SUM(G43:H43)</f>
        <v>60220</v>
      </c>
      <c r="G43" s="75">
        <f>G24-G42</f>
        <v>20470</v>
      </c>
      <c r="H43" s="75">
        <f>H24-H42</f>
        <v>39750</v>
      </c>
      <c r="I43" s="6"/>
      <c r="J43" s="76">
        <v>73421</v>
      </c>
      <c r="K43" s="77">
        <f>J43-B43</f>
        <v>13201</v>
      </c>
      <c r="L43" s="77"/>
      <c r="M43" s="80" t="s">
        <v>61</v>
      </c>
    </row>
    <row r="44" spans="1:9" ht="15">
      <c r="A44" s="1"/>
      <c r="B44" s="81"/>
      <c r="C44" s="82"/>
      <c r="D44" s="82"/>
      <c r="E44" s="82"/>
      <c r="F44" s="82"/>
      <c r="G44" s="82"/>
      <c r="H44" s="82"/>
      <c r="I44" s="4"/>
    </row>
    <row r="45" spans="1:9" ht="21">
      <c r="A45" s="85" t="s">
        <v>62</v>
      </c>
      <c r="B45" s="99" t="s">
        <v>62</v>
      </c>
      <c r="C45" s="99"/>
      <c r="D45" s="99"/>
      <c r="E45" s="86">
        <v>41409</v>
      </c>
      <c r="F45" s="87"/>
      <c r="G45" s="100" t="s">
        <v>63</v>
      </c>
      <c r="H45" s="101"/>
      <c r="I45" s="6"/>
    </row>
    <row r="46" spans="1:9" ht="15">
      <c r="A46" s="82" t="s">
        <v>64</v>
      </c>
      <c r="B46" s="82"/>
      <c r="C46" s="91" t="s">
        <v>65</v>
      </c>
      <c r="D46" s="91"/>
      <c r="E46" s="88" t="s">
        <v>66</v>
      </c>
      <c r="F46" s="82"/>
      <c r="G46" s="82" t="s">
        <v>67</v>
      </c>
      <c r="H46" s="82"/>
      <c r="I46" s="6"/>
    </row>
    <row r="47" spans="1:9" ht="27.75">
      <c r="A47" s="89" t="s">
        <v>68</v>
      </c>
      <c r="B47" s="99" t="s">
        <v>68</v>
      </c>
      <c r="C47" s="99"/>
      <c r="D47" s="99"/>
      <c r="E47" s="86">
        <v>41409</v>
      </c>
      <c r="F47" s="87"/>
      <c r="G47" s="100" t="s">
        <v>69</v>
      </c>
      <c r="H47" s="101"/>
      <c r="I47" s="6"/>
    </row>
    <row r="48" spans="1:9" ht="15">
      <c r="A48" s="82" t="s">
        <v>70</v>
      </c>
      <c r="B48" s="82"/>
      <c r="C48" s="91" t="s">
        <v>71</v>
      </c>
      <c r="D48" s="91"/>
      <c r="E48" s="88" t="s">
        <v>72</v>
      </c>
      <c r="F48" s="82"/>
      <c r="G48" s="82" t="s">
        <v>67</v>
      </c>
      <c r="H48" s="82"/>
      <c r="I48" s="6"/>
    </row>
    <row r="49" spans="1:9" ht="15">
      <c r="A49" s="6"/>
      <c r="B49" s="6"/>
      <c r="C49" s="6"/>
      <c r="D49" s="6"/>
      <c r="E49" s="6"/>
      <c r="F49" s="6"/>
      <c r="G49" s="6"/>
      <c r="H49" s="6"/>
      <c r="I49" s="6"/>
    </row>
    <row r="50" ht="15">
      <c r="I50" s="6"/>
    </row>
    <row r="51" ht="15">
      <c r="I51" s="6"/>
    </row>
    <row r="52" ht="15">
      <c r="I52" s="6"/>
    </row>
    <row r="53" ht="15">
      <c r="I53" s="6"/>
    </row>
    <row r="54" ht="15">
      <c r="I54" s="6"/>
    </row>
    <row r="55" ht="15">
      <c r="I55" s="6"/>
    </row>
    <row r="56" ht="15">
      <c r="I56" s="6"/>
    </row>
    <row r="57" ht="15">
      <c r="I57" s="6"/>
    </row>
    <row r="58" ht="15">
      <c r="I58" s="6"/>
    </row>
    <row r="59" ht="15">
      <c r="I59" s="6"/>
    </row>
    <row r="60" ht="15">
      <c r="I60" s="6"/>
    </row>
    <row r="61" ht="15">
      <c r="I61" s="6"/>
    </row>
    <row r="62" ht="15">
      <c r="I62" s="6"/>
    </row>
    <row r="63" ht="15">
      <c r="I63" s="6"/>
    </row>
    <row r="64" ht="15">
      <c r="I64" s="6"/>
    </row>
    <row r="65" ht="15">
      <c r="I65" s="6"/>
    </row>
    <row r="66" ht="15">
      <c r="I66" s="6"/>
    </row>
    <row r="67" ht="15">
      <c r="I67" s="6"/>
    </row>
    <row r="68" ht="15">
      <c r="I68" s="6"/>
    </row>
    <row r="69" ht="15">
      <c r="I69" s="6"/>
    </row>
    <row r="70" ht="15">
      <c r="I70" s="6"/>
    </row>
    <row r="71" ht="15">
      <c r="I71" s="6"/>
    </row>
    <row r="72" ht="15">
      <c r="I72" s="6"/>
    </row>
    <row r="73" ht="15">
      <c r="I73" s="6"/>
    </row>
    <row r="74" ht="15">
      <c r="I74" s="6"/>
    </row>
    <row r="75" ht="15">
      <c r="I75" s="6"/>
    </row>
    <row r="76" ht="15">
      <c r="I76" s="6"/>
    </row>
    <row r="77" ht="15">
      <c r="I77" s="6"/>
    </row>
    <row r="78" ht="15">
      <c r="I78" s="6"/>
    </row>
    <row r="79" ht="15">
      <c r="I79" s="6"/>
    </row>
    <row r="80" ht="15">
      <c r="I80" s="6"/>
    </row>
    <row r="81" ht="15">
      <c r="I81" s="6"/>
    </row>
    <row r="82" ht="15">
      <c r="I82" s="6"/>
    </row>
    <row r="83" ht="15">
      <c r="I83" s="6"/>
    </row>
    <row r="84" ht="15">
      <c r="I84" s="6"/>
    </row>
    <row r="85" ht="15">
      <c r="I85" s="6"/>
    </row>
    <row r="86" ht="15">
      <c r="I86" s="6"/>
    </row>
    <row r="87" ht="15">
      <c r="I87" s="6"/>
    </row>
    <row r="88" ht="15">
      <c r="I88" s="6"/>
    </row>
    <row r="89" ht="15">
      <c r="I89" s="6"/>
    </row>
    <row r="90" ht="15">
      <c r="I90" s="6"/>
    </row>
    <row r="91" ht="15">
      <c r="I91" s="6"/>
    </row>
    <row r="92" ht="15">
      <c r="I92" s="6"/>
    </row>
    <row r="93" ht="15">
      <c r="I93" s="6"/>
    </row>
    <row r="94" ht="15">
      <c r="I94" s="6"/>
    </row>
    <row r="95" ht="15">
      <c r="I95" s="6"/>
    </row>
    <row r="96" ht="15">
      <c r="I96" s="6"/>
    </row>
    <row r="97" ht="15">
      <c r="I97" s="6"/>
    </row>
    <row r="98" ht="15">
      <c r="I98" s="6"/>
    </row>
    <row r="99" ht="15">
      <c r="I99" s="6"/>
    </row>
    <row r="100" ht="15">
      <c r="I100" s="6"/>
    </row>
    <row r="101" ht="15">
      <c r="I101" s="6"/>
    </row>
    <row r="102" ht="15">
      <c r="I102" s="6"/>
    </row>
    <row r="103" ht="15">
      <c r="I103" s="6"/>
    </row>
    <row r="104" ht="15">
      <c r="I104" s="6"/>
    </row>
    <row r="105" ht="15">
      <c r="I105" s="6"/>
    </row>
    <row r="106" ht="15">
      <c r="I106" s="6"/>
    </row>
    <row r="107" ht="15">
      <c r="I107" s="6"/>
    </row>
    <row r="108" ht="15">
      <c r="I108" s="6"/>
    </row>
    <row r="109" ht="15">
      <c r="I109" s="6"/>
    </row>
    <row r="110" ht="15">
      <c r="I110" s="6"/>
    </row>
    <row r="111" ht="15">
      <c r="I111" s="6"/>
    </row>
    <row r="112" ht="15">
      <c r="I112" s="6"/>
    </row>
    <row r="113" ht="15">
      <c r="I113" s="6"/>
    </row>
    <row r="114" ht="15">
      <c r="I114" s="6"/>
    </row>
    <row r="115" ht="15">
      <c r="I115" s="6"/>
    </row>
    <row r="116" ht="15">
      <c r="I116" s="6"/>
    </row>
    <row r="117" ht="15">
      <c r="I117" s="6"/>
    </row>
    <row r="118" ht="15">
      <c r="I118" s="6"/>
    </row>
    <row r="119" ht="15">
      <c r="I119" s="6"/>
    </row>
    <row r="120" ht="15">
      <c r="I120" s="6"/>
    </row>
    <row r="121" ht="15">
      <c r="I121" s="6"/>
    </row>
    <row r="122" ht="15">
      <c r="I122" s="6"/>
    </row>
    <row r="123" ht="15">
      <c r="I123" s="6"/>
    </row>
    <row r="124" ht="15">
      <c r="I124" s="6"/>
    </row>
    <row r="125" ht="15">
      <c r="I125" s="6"/>
    </row>
    <row r="126" ht="15">
      <c r="I126" s="6"/>
    </row>
  </sheetData>
  <sheetProtection/>
  <mergeCells count="21">
    <mergeCell ref="J19:M19"/>
    <mergeCell ref="J20:M20"/>
    <mergeCell ref="J21:M21"/>
    <mergeCell ref="E5:G5"/>
    <mergeCell ref="E7:G7"/>
    <mergeCell ref="E9:G9"/>
    <mergeCell ref="F16:H16"/>
    <mergeCell ref="J18:M18"/>
    <mergeCell ref="N21:R21"/>
    <mergeCell ref="J22:M22"/>
    <mergeCell ref="N22:R22"/>
    <mergeCell ref="B47:D47"/>
    <mergeCell ref="G47:H47"/>
    <mergeCell ref="J23:M23"/>
    <mergeCell ref="C48:D48"/>
    <mergeCell ref="J24:M24"/>
    <mergeCell ref="F27:H27"/>
    <mergeCell ref="J28:M28"/>
    <mergeCell ref="B45:D45"/>
    <mergeCell ref="G45:H45"/>
    <mergeCell ref="C46:D46"/>
  </mergeCells>
  <hyperlinks>
    <hyperlink ref="G45" r:id="rId1" display="Janis.Stotlemyer@Golden.ca.us"/>
    <hyperlink ref="G47" r:id="rId2" display="Lori.Jackson@Golden.ca.us"/>
  </hyperlinks>
  <printOptions/>
  <pageMargins left="1" right="0.17" top="0" bottom="0.75" header="0" footer="0"/>
  <pageSetup horizontalDpi="600" verticalDpi="600" orientation="landscape" scale="60" r:id="rId4"/>
  <rowBreaks count="1" manualBreakCount="1">
    <brk id="50" max="255" man="1"/>
  </rowBreaks>
  <colBreaks count="1" manualBreakCount="1">
    <brk id="9" max="65535" man="1"/>
  </colBreaks>
  <drawing r:id="rId3"/>
</worksheet>
</file>

<file path=xl/worksheets/sheet2.xml><?xml version="1.0" encoding="utf-8"?>
<worksheet xmlns="http://schemas.openxmlformats.org/spreadsheetml/2006/main" xmlns:r="http://schemas.openxmlformats.org/officeDocument/2006/relationships">
  <dimension ref="A1:L91"/>
  <sheetViews>
    <sheetView zoomScalePageLayoutView="0" workbookViewId="0" topLeftCell="A1">
      <selection activeCell="A1" sqref="A1:IV65536"/>
    </sheetView>
  </sheetViews>
  <sheetFormatPr defaultColWidth="9.140625" defaultRowHeight="15"/>
  <cols>
    <col min="1" max="1" width="47.57421875" style="0" customWidth="1"/>
    <col min="2" max="5" width="16.7109375" style="0" customWidth="1"/>
    <col min="6" max="6" width="3.57421875" style="6" customWidth="1"/>
    <col min="7" max="8" width="13.7109375" style="5" customWidth="1"/>
    <col min="9" max="9" width="1.7109375" style="5" customWidth="1"/>
    <col min="10" max="12" width="20.7109375" style="6" customWidth="1"/>
    <col min="13" max="13" width="20.7109375" style="0" customWidth="1"/>
  </cols>
  <sheetData>
    <row r="1" spans="1:6" ht="14.25" customHeight="1">
      <c r="A1" s="1" t="s">
        <v>0</v>
      </c>
      <c r="B1" s="1"/>
      <c r="C1" s="2"/>
      <c r="D1" s="2"/>
      <c r="E1" s="3" t="s">
        <v>1</v>
      </c>
      <c r="F1" s="4"/>
    </row>
    <row r="2" spans="1:6" ht="14.25" customHeight="1">
      <c r="A2" s="1"/>
      <c r="B2" s="1"/>
      <c r="C2" s="1"/>
      <c r="D2" s="1"/>
      <c r="E2" s="1"/>
      <c r="F2" s="4"/>
    </row>
    <row r="3" spans="1:9" ht="36" customHeight="1">
      <c r="A3" s="8"/>
      <c r="B3" s="9"/>
      <c r="C3" s="11"/>
      <c r="D3" s="5"/>
      <c r="E3" s="5"/>
      <c r="F3" s="5"/>
      <c r="G3" s="6"/>
      <c r="H3" s="6"/>
      <c r="I3" s="6"/>
    </row>
    <row r="4" spans="1:12" s="83" customFormat="1" ht="25.5" customHeight="1">
      <c r="A4" s="110" t="s">
        <v>73</v>
      </c>
      <c r="B4" s="110"/>
      <c r="C4" s="110"/>
      <c r="D4" s="110"/>
      <c r="E4" s="110"/>
      <c r="F4" s="6"/>
      <c r="G4" s="5"/>
      <c r="H4" s="5"/>
      <c r="I4" s="5"/>
      <c r="J4" s="6"/>
      <c r="K4" s="5"/>
      <c r="L4" s="5"/>
    </row>
    <row r="5" spans="1:12" s="83" customFormat="1" ht="27" customHeight="1">
      <c r="A5" s="6"/>
      <c r="B5" s="6"/>
      <c r="C5" s="6"/>
      <c r="D5" s="6"/>
      <c r="E5" s="6"/>
      <c r="F5" s="6"/>
      <c r="G5" s="5"/>
      <c r="H5" s="5"/>
      <c r="I5" s="5"/>
      <c r="J5" s="6"/>
      <c r="K5" s="5"/>
      <c r="L5" s="5"/>
    </row>
    <row r="6" spans="1:12" s="83" customFormat="1" ht="27" customHeight="1">
      <c r="A6" s="6"/>
      <c r="B6" s="6"/>
      <c r="C6" s="6"/>
      <c r="D6" s="6"/>
      <c r="E6" s="6"/>
      <c r="F6" s="6"/>
      <c r="G6" s="5"/>
      <c r="H6" s="5"/>
      <c r="I6" s="5"/>
      <c r="J6" s="6"/>
      <c r="K6" s="5"/>
      <c r="L6" s="5"/>
    </row>
    <row r="7" spans="1:12" s="83" customFormat="1" ht="14.25" customHeight="1">
      <c r="A7" s="90" t="s">
        <v>74</v>
      </c>
      <c r="B7" s="6"/>
      <c r="C7" s="6"/>
      <c r="D7" s="6"/>
      <c r="E7" s="6"/>
      <c r="F7" s="6"/>
      <c r="G7" s="5"/>
      <c r="H7" s="5"/>
      <c r="I7" s="5"/>
      <c r="J7" s="6"/>
      <c r="K7" s="5"/>
      <c r="L7" s="5"/>
    </row>
    <row r="8" spans="1:12" s="83" customFormat="1" ht="41.25" customHeight="1">
      <c r="A8" s="106" t="s">
        <v>75</v>
      </c>
      <c r="B8" s="106"/>
      <c r="C8" s="106"/>
      <c r="D8" s="106"/>
      <c r="E8" s="106"/>
      <c r="F8" s="6"/>
      <c r="G8" s="5"/>
      <c r="H8" s="5"/>
      <c r="I8" s="5"/>
      <c r="J8" s="6"/>
      <c r="K8" s="5"/>
      <c r="L8" s="5"/>
    </row>
    <row r="9" spans="1:12" s="83" customFormat="1" ht="21" customHeight="1">
      <c r="A9" s="6"/>
      <c r="B9" s="6"/>
      <c r="C9" s="6"/>
      <c r="D9" s="6"/>
      <c r="E9" s="6"/>
      <c r="F9" s="6"/>
      <c r="G9" s="5"/>
      <c r="H9" s="5"/>
      <c r="I9" s="5"/>
      <c r="J9" s="6"/>
      <c r="K9" s="5"/>
      <c r="L9" s="5"/>
    </row>
    <row r="10" spans="1:12" s="83" customFormat="1" ht="14.25" customHeight="1">
      <c r="A10" s="90" t="s">
        <v>76</v>
      </c>
      <c r="B10" s="6"/>
      <c r="C10" s="6"/>
      <c r="D10" s="6"/>
      <c r="E10" s="6"/>
      <c r="F10" s="6"/>
      <c r="G10" s="5"/>
      <c r="H10" s="5"/>
      <c r="I10" s="5"/>
      <c r="J10" s="6"/>
      <c r="K10" s="5"/>
      <c r="L10" s="5"/>
    </row>
    <row r="11" spans="1:12" s="83" customFormat="1" ht="40.5" customHeight="1">
      <c r="A11" s="106" t="s">
        <v>77</v>
      </c>
      <c r="B11" s="107"/>
      <c r="C11" s="107"/>
      <c r="D11" s="107"/>
      <c r="E11" s="107"/>
      <c r="F11" s="6"/>
      <c r="G11" s="5"/>
      <c r="H11" s="5"/>
      <c r="I11" s="5"/>
      <c r="J11" s="6"/>
      <c r="K11" s="5"/>
      <c r="L11" s="5"/>
    </row>
    <row r="12" spans="1:12" s="83" customFormat="1" ht="21" customHeight="1">
      <c r="A12" s="6"/>
      <c r="B12" s="6"/>
      <c r="C12" s="6"/>
      <c r="D12" s="6"/>
      <c r="E12" s="6"/>
      <c r="F12" s="6"/>
      <c r="G12" s="5"/>
      <c r="H12" s="5"/>
      <c r="I12" s="5"/>
      <c r="J12" s="6"/>
      <c r="K12" s="5"/>
      <c r="L12" s="5"/>
    </row>
    <row r="13" spans="1:12" s="83" customFormat="1" ht="14.25" customHeight="1">
      <c r="A13" s="90" t="s">
        <v>78</v>
      </c>
      <c r="B13" s="6"/>
      <c r="C13" s="6"/>
      <c r="D13" s="6"/>
      <c r="E13" s="6"/>
      <c r="F13" s="6"/>
      <c r="G13" s="5"/>
      <c r="H13" s="5"/>
      <c r="I13" s="5"/>
      <c r="J13" s="6"/>
      <c r="K13" s="5"/>
      <c r="L13" s="5"/>
    </row>
    <row r="14" spans="1:12" s="83" customFormat="1" ht="27.75" customHeight="1">
      <c r="A14" s="106" t="s">
        <v>79</v>
      </c>
      <c r="B14" s="107"/>
      <c r="C14" s="107"/>
      <c r="D14" s="107"/>
      <c r="E14" s="107"/>
      <c r="F14" s="6"/>
      <c r="G14" s="5"/>
      <c r="H14" s="5"/>
      <c r="I14" s="5"/>
      <c r="J14" s="6"/>
      <c r="K14" s="5"/>
      <c r="L14" s="5"/>
    </row>
    <row r="15" spans="1:12" s="83" customFormat="1" ht="21" customHeight="1">
      <c r="A15" s="6"/>
      <c r="B15" s="6"/>
      <c r="C15" s="6"/>
      <c r="D15" s="6"/>
      <c r="E15" s="6"/>
      <c r="F15" s="6"/>
      <c r="G15" s="5"/>
      <c r="H15" s="5"/>
      <c r="I15" s="5"/>
      <c r="J15" s="6"/>
      <c r="K15" s="5"/>
      <c r="L15" s="5"/>
    </row>
    <row r="16" spans="1:12" s="83" customFormat="1" ht="14.25" customHeight="1">
      <c r="A16" s="90" t="s">
        <v>80</v>
      </c>
      <c r="B16" s="6"/>
      <c r="C16" s="6"/>
      <c r="D16" s="6"/>
      <c r="E16" s="6"/>
      <c r="F16" s="6"/>
      <c r="G16" s="5"/>
      <c r="H16" s="5"/>
      <c r="I16" s="5"/>
      <c r="J16" s="6"/>
      <c r="K16" s="5"/>
      <c r="L16" s="5"/>
    </row>
    <row r="17" spans="1:12" s="83" customFormat="1" ht="39" customHeight="1">
      <c r="A17" s="106" t="s">
        <v>81</v>
      </c>
      <c r="B17" s="107"/>
      <c r="C17" s="107"/>
      <c r="D17" s="107"/>
      <c r="E17" s="107"/>
      <c r="F17" s="6"/>
      <c r="G17" s="5"/>
      <c r="H17" s="5"/>
      <c r="I17" s="5"/>
      <c r="J17" s="6"/>
      <c r="K17" s="5"/>
      <c r="L17" s="5"/>
    </row>
    <row r="18" spans="1:12" s="83" customFormat="1" ht="21" customHeight="1">
      <c r="A18" s="6"/>
      <c r="B18" s="6"/>
      <c r="C18" s="6"/>
      <c r="D18" s="6"/>
      <c r="E18" s="6"/>
      <c r="F18" s="6"/>
      <c r="G18" s="5"/>
      <c r="H18" s="5"/>
      <c r="I18" s="5"/>
      <c r="J18" s="6"/>
      <c r="K18" s="5"/>
      <c r="L18" s="5"/>
    </row>
    <row r="19" spans="1:12" s="83" customFormat="1" ht="14.25" customHeight="1">
      <c r="A19" s="90" t="s">
        <v>82</v>
      </c>
      <c r="B19" s="6"/>
      <c r="C19" s="6"/>
      <c r="D19" s="6"/>
      <c r="E19" s="6"/>
      <c r="F19" s="6"/>
      <c r="G19" s="5"/>
      <c r="H19" s="5"/>
      <c r="I19" s="5"/>
      <c r="J19" s="6"/>
      <c r="K19" s="5"/>
      <c r="L19" s="5"/>
    </row>
    <row r="20" spans="1:12" s="83" customFormat="1" ht="27.75" customHeight="1">
      <c r="A20" s="106" t="s">
        <v>83</v>
      </c>
      <c r="B20" s="107"/>
      <c r="C20" s="107"/>
      <c r="D20" s="107"/>
      <c r="E20" s="107"/>
      <c r="F20" s="6"/>
      <c r="G20" s="5"/>
      <c r="H20" s="5"/>
      <c r="I20" s="5"/>
      <c r="J20" s="6"/>
      <c r="K20" s="5"/>
      <c r="L20" s="5"/>
    </row>
    <row r="21" spans="1:12" s="83" customFormat="1" ht="21" customHeight="1">
      <c r="A21" s="6"/>
      <c r="B21" s="6"/>
      <c r="C21" s="6"/>
      <c r="D21" s="6"/>
      <c r="E21" s="6"/>
      <c r="F21" s="6"/>
      <c r="G21" s="5"/>
      <c r="H21" s="5"/>
      <c r="I21" s="5"/>
      <c r="J21" s="6"/>
      <c r="K21" s="5"/>
      <c r="L21" s="5"/>
    </row>
    <row r="22" spans="1:12" s="83" customFormat="1" ht="14.25" customHeight="1">
      <c r="A22" s="90" t="s">
        <v>84</v>
      </c>
      <c r="B22" s="6"/>
      <c r="C22" s="6"/>
      <c r="D22" s="6"/>
      <c r="E22" s="6"/>
      <c r="F22" s="6"/>
      <c r="G22" s="5"/>
      <c r="H22" s="5"/>
      <c r="I22" s="5"/>
      <c r="J22" s="6"/>
      <c r="K22" s="5"/>
      <c r="L22" s="5"/>
    </row>
    <row r="23" spans="1:12" s="83" customFormat="1" ht="27.75" customHeight="1">
      <c r="A23" s="106" t="s">
        <v>85</v>
      </c>
      <c r="B23" s="107"/>
      <c r="C23" s="107"/>
      <c r="D23" s="107"/>
      <c r="E23" s="107"/>
      <c r="F23" s="6"/>
      <c r="G23" s="5"/>
      <c r="H23" s="5"/>
      <c r="I23" s="5"/>
      <c r="J23" s="6"/>
      <c r="K23" s="5"/>
      <c r="L23" s="5"/>
    </row>
    <row r="24" spans="1:12" s="83" customFormat="1" ht="21" customHeight="1">
      <c r="A24" s="6"/>
      <c r="B24" s="6"/>
      <c r="C24" s="6"/>
      <c r="D24" s="6"/>
      <c r="E24" s="6"/>
      <c r="F24" s="6"/>
      <c r="G24" s="5"/>
      <c r="H24" s="5"/>
      <c r="I24" s="5"/>
      <c r="J24" s="6"/>
      <c r="K24" s="5"/>
      <c r="L24" s="5"/>
    </row>
    <row r="25" spans="1:12" s="83" customFormat="1" ht="14.25" customHeight="1">
      <c r="A25" s="90" t="s">
        <v>86</v>
      </c>
      <c r="B25" s="6"/>
      <c r="C25" s="6"/>
      <c r="D25" s="6"/>
      <c r="E25" s="6"/>
      <c r="F25" s="6"/>
      <c r="G25" s="5"/>
      <c r="H25" s="5"/>
      <c r="I25" s="5"/>
      <c r="J25" s="6"/>
      <c r="K25" s="5"/>
      <c r="L25" s="5"/>
    </row>
    <row r="26" spans="1:12" s="83" customFormat="1" ht="41.25" customHeight="1">
      <c r="A26" s="106" t="s">
        <v>87</v>
      </c>
      <c r="B26" s="107"/>
      <c r="C26" s="107"/>
      <c r="D26" s="107"/>
      <c r="E26" s="107"/>
      <c r="F26" s="6"/>
      <c r="G26" s="5"/>
      <c r="H26" s="5"/>
      <c r="I26" s="5"/>
      <c r="J26" s="6"/>
      <c r="K26" s="5"/>
      <c r="L26" s="5"/>
    </row>
    <row r="27" spans="1:12" s="83" customFormat="1" ht="21" customHeight="1">
      <c r="A27" s="6"/>
      <c r="B27" s="6"/>
      <c r="C27" s="6"/>
      <c r="D27" s="6"/>
      <c r="E27" s="6"/>
      <c r="F27" s="6"/>
      <c r="G27" s="5"/>
      <c r="H27" s="5"/>
      <c r="I27" s="5"/>
      <c r="J27" s="6"/>
      <c r="K27" s="5"/>
      <c r="L27" s="5"/>
    </row>
    <row r="28" spans="1:12" s="83" customFormat="1" ht="14.25" customHeight="1">
      <c r="A28" s="90" t="s">
        <v>88</v>
      </c>
      <c r="B28" s="6"/>
      <c r="C28" s="6"/>
      <c r="D28" s="6"/>
      <c r="E28" s="6"/>
      <c r="F28" s="6"/>
      <c r="G28" s="5"/>
      <c r="H28" s="5"/>
      <c r="I28" s="5"/>
      <c r="J28" s="6"/>
      <c r="K28" s="5"/>
      <c r="L28" s="5"/>
    </row>
    <row r="29" spans="1:12" s="83" customFormat="1" ht="41.25" customHeight="1">
      <c r="A29" s="106" t="s">
        <v>89</v>
      </c>
      <c r="B29" s="107"/>
      <c r="C29" s="107"/>
      <c r="D29" s="107"/>
      <c r="E29" s="107"/>
      <c r="F29" s="6"/>
      <c r="G29" s="5"/>
      <c r="H29" s="5"/>
      <c r="I29" s="5"/>
      <c r="J29" s="6"/>
      <c r="K29" s="5"/>
      <c r="L29" s="5"/>
    </row>
    <row r="30" spans="1:10" s="5" customFormat="1" ht="22.5" customHeight="1">
      <c r="A30" s="6"/>
      <c r="B30" s="6"/>
      <c r="C30" s="6"/>
      <c r="D30" s="6"/>
      <c r="E30" s="6"/>
      <c r="F30" s="6"/>
      <c r="J30" s="6"/>
    </row>
    <row r="31" spans="1:10" s="5" customFormat="1" ht="22.5" customHeight="1">
      <c r="A31" s="6"/>
      <c r="B31" s="6"/>
      <c r="C31" s="6"/>
      <c r="D31" s="6"/>
      <c r="E31" s="6"/>
      <c r="F31" s="6"/>
      <c r="J31" s="6"/>
    </row>
    <row r="32" spans="1:10" s="11" customFormat="1" ht="19.5" customHeight="1">
      <c r="A32" s="108" t="s">
        <v>90</v>
      </c>
      <c r="B32" s="108"/>
      <c r="C32" s="108"/>
      <c r="D32" s="108"/>
      <c r="E32" s="108"/>
      <c r="F32" s="29"/>
      <c r="J32" s="29"/>
    </row>
    <row r="33" spans="1:10" s="11" customFormat="1" ht="14.25">
      <c r="A33" s="109" t="s">
        <v>91</v>
      </c>
      <c r="B33" s="109"/>
      <c r="C33" s="109"/>
      <c r="D33" s="109"/>
      <c r="E33" s="109"/>
      <c r="F33" s="29"/>
      <c r="J33" s="29"/>
    </row>
    <row r="34" spans="1:10" s="5" customFormat="1" ht="15">
      <c r="A34" s="6"/>
      <c r="B34" s="6"/>
      <c r="C34" s="6"/>
      <c r="D34" s="6"/>
      <c r="E34" s="6"/>
      <c r="F34" s="6"/>
      <c r="J34" s="6"/>
    </row>
    <row r="35" spans="1:10" s="5" customFormat="1" ht="15">
      <c r="A35" s="6"/>
      <c r="B35" s="6"/>
      <c r="C35" s="6"/>
      <c r="D35" s="6"/>
      <c r="E35" s="6"/>
      <c r="F35" s="6"/>
      <c r="J35" s="6"/>
    </row>
    <row r="36" spans="1:10" s="5" customFormat="1" ht="15">
      <c r="A36" s="6"/>
      <c r="B36" s="6"/>
      <c r="C36" s="6"/>
      <c r="D36" s="6"/>
      <c r="E36" s="6"/>
      <c r="F36" s="6"/>
      <c r="J36" s="6"/>
    </row>
    <row r="37" spans="1:10" s="5" customFormat="1" ht="15">
      <c r="A37" s="6"/>
      <c r="B37" s="6"/>
      <c r="C37" s="6"/>
      <c r="D37" s="6"/>
      <c r="E37" s="6"/>
      <c r="F37" s="6"/>
      <c r="J37" s="6"/>
    </row>
    <row r="38" spans="1:10" s="5" customFormat="1" ht="15">
      <c r="A38" s="6"/>
      <c r="B38" s="6"/>
      <c r="C38" s="6"/>
      <c r="D38" s="6"/>
      <c r="E38" s="6"/>
      <c r="F38" s="6"/>
      <c r="J38" s="6"/>
    </row>
    <row r="39" spans="1:10" s="5" customFormat="1" ht="15">
      <c r="A39" s="6"/>
      <c r="B39" s="6"/>
      <c r="C39" s="6"/>
      <c r="D39" s="6"/>
      <c r="E39" s="6"/>
      <c r="F39" s="6"/>
      <c r="J39" s="6"/>
    </row>
    <row r="40" spans="1:10" s="5" customFormat="1" ht="15">
      <c r="A40" s="6"/>
      <c r="B40" s="6"/>
      <c r="C40" s="6"/>
      <c r="D40" s="6"/>
      <c r="E40" s="6"/>
      <c r="F40" s="6"/>
      <c r="J40" s="6"/>
    </row>
    <row r="41" spans="1:10" s="5" customFormat="1" ht="15">
      <c r="A41" s="6"/>
      <c r="B41" s="6"/>
      <c r="C41" s="6"/>
      <c r="D41" s="6"/>
      <c r="E41" s="6"/>
      <c r="F41" s="6"/>
      <c r="J41" s="6"/>
    </row>
    <row r="42" spans="1:10" s="5" customFormat="1" ht="15">
      <c r="A42" s="6"/>
      <c r="B42" s="6"/>
      <c r="C42" s="6"/>
      <c r="D42" s="6"/>
      <c r="E42" s="6"/>
      <c r="F42" s="6"/>
      <c r="J42" s="6"/>
    </row>
    <row r="43" spans="1:10" s="5" customFormat="1" ht="15">
      <c r="A43" s="6"/>
      <c r="B43" s="6"/>
      <c r="C43" s="6"/>
      <c r="D43" s="6"/>
      <c r="E43" s="6"/>
      <c r="F43" s="6"/>
      <c r="J43" s="6"/>
    </row>
    <row r="44" spans="1:10" s="5" customFormat="1" ht="15">
      <c r="A44" s="6"/>
      <c r="B44" s="6"/>
      <c r="C44" s="6"/>
      <c r="D44" s="6"/>
      <c r="E44" s="6"/>
      <c r="F44" s="6"/>
      <c r="J44" s="6"/>
    </row>
    <row r="45" spans="1:10" s="5" customFormat="1" ht="15">
      <c r="A45" s="6"/>
      <c r="B45" s="6"/>
      <c r="C45" s="6"/>
      <c r="D45" s="6"/>
      <c r="E45" s="6"/>
      <c r="F45" s="6"/>
      <c r="J45" s="6"/>
    </row>
    <row r="46" spans="1:10" s="5" customFormat="1" ht="15">
      <c r="A46" s="6"/>
      <c r="B46" s="6"/>
      <c r="C46" s="6"/>
      <c r="D46" s="6"/>
      <c r="E46" s="6"/>
      <c r="F46" s="6"/>
      <c r="J46" s="6"/>
    </row>
    <row r="47" spans="1:10" s="5" customFormat="1" ht="15">
      <c r="A47" s="6"/>
      <c r="B47" s="6"/>
      <c r="C47" s="6"/>
      <c r="D47" s="6"/>
      <c r="E47" s="6"/>
      <c r="F47" s="6"/>
      <c r="J47" s="6"/>
    </row>
    <row r="48" spans="1:10" s="5" customFormat="1" ht="15">
      <c r="A48" s="6"/>
      <c r="B48" s="6"/>
      <c r="C48" s="6"/>
      <c r="D48" s="6"/>
      <c r="E48" s="6"/>
      <c r="F48" s="6"/>
      <c r="J48" s="6"/>
    </row>
    <row r="49" spans="1:10" s="5" customFormat="1" ht="15">
      <c r="A49" s="6"/>
      <c r="B49" s="6"/>
      <c r="C49" s="6"/>
      <c r="D49" s="6"/>
      <c r="E49" s="6"/>
      <c r="F49" s="6"/>
      <c r="J49" s="6"/>
    </row>
    <row r="50" spans="1:10" s="5" customFormat="1" ht="15">
      <c r="A50" s="6"/>
      <c r="B50" s="6"/>
      <c r="C50" s="6"/>
      <c r="D50" s="6"/>
      <c r="E50" s="6"/>
      <c r="F50" s="6"/>
      <c r="J50" s="6"/>
    </row>
    <row r="51" spans="1:10" s="5" customFormat="1" ht="15">
      <c r="A51" s="6"/>
      <c r="B51" s="6"/>
      <c r="C51" s="6"/>
      <c r="D51" s="6"/>
      <c r="E51" s="6"/>
      <c r="F51" s="6"/>
      <c r="J51" s="6"/>
    </row>
    <row r="52" spans="1:10" s="5" customFormat="1" ht="15">
      <c r="A52" s="6"/>
      <c r="B52" s="6"/>
      <c r="C52" s="6"/>
      <c r="D52" s="6"/>
      <c r="E52" s="6"/>
      <c r="F52" s="6"/>
      <c r="J52" s="6"/>
    </row>
    <row r="53" spans="1:10" s="5" customFormat="1" ht="15">
      <c r="A53" s="6"/>
      <c r="B53" s="6"/>
      <c r="C53" s="6"/>
      <c r="D53" s="6"/>
      <c r="E53" s="6"/>
      <c r="F53" s="6"/>
      <c r="J53" s="6"/>
    </row>
    <row r="54" spans="1:10" s="5" customFormat="1" ht="15">
      <c r="A54" s="6"/>
      <c r="B54" s="6"/>
      <c r="C54" s="6"/>
      <c r="D54" s="6"/>
      <c r="E54" s="6"/>
      <c r="F54" s="6"/>
      <c r="J54" s="6"/>
    </row>
    <row r="55" spans="1:10" s="5" customFormat="1" ht="15">
      <c r="A55" s="6"/>
      <c r="B55" s="6"/>
      <c r="C55" s="6"/>
      <c r="D55" s="6"/>
      <c r="E55" s="6"/>
      <c r="F55" s="6"/>
      <c r="J55" s="6"/>
    </row>
    <row r="56" spans="1:10" s="5" customFormat="1" ht="15">
      <c r="A56" s="6"/>
      <c r="B56" s="6"/>
      <c r="C56" s="6"/>
      <c r="D56" s="6"/>
      <c r="E56" s="6"/>
      <c r="F56" s="6"/>
      <c r="J56" s="6"/>
    </row>
    <row r="57" spans="1:10" s="5" customFormat="1" ht="15">
      <c r="A57" s="6"/>
      <c r="B57" s="6"/>
      <c r="C57" s="6"/>
      <c r="D57" s="6"/>
      <c r="E57" s="6"/>
      <c r="F57" s="6"/>
      <c r="J57" s="6"/>
    </row>
    <row r="58" spans="1:10" s="5" customFormat="1" ht="15">
      <c r="A58" s="6"/>
      <c r="B58" s="6"/>
      <c r="C58" s="6"/>
      <c r="D58" s="6"/>
      <c r="E58" s="6"/>
      <c r="F58" s="6"/>
      <c r="J58" s="6"/>
    </row>
    <row r="59" spans="1:10" s="5" customFormat="1" ht="15">
      <c r="A59" s="6"/>
      <c r="B59" s="6"/>
      <c r="C59" s="6"/>
      <c r="D59" s="6"/>
      <c r="E59" s="6"/>
      <c r="F59" s="6"/>
      <c r="J59" s="6"/>
    </row>
    <row r="60" spans="1:10" s="5" customFormat="1" ht="15">
      <c r="A60" s="6"/>
      <c r="B60" s="6"/>
      <c r="C60" s="6"/>
      <c r="D60" s="6"/>
      <c r="E60" s="6"/>
      <c r="F60" s="6"/>
      <c r="J60" s="6"/>
    </row>
    <row r="61" spans="1:10" s="5" customFormat="1" ht="15">
      <c r="A61" s="6"/>
      <c r="B61" s="6"/>
      <c r="C61" s="6"/>
      <c r="D61" s="6"/>
      <c r="E61" s="6"/>
      <c r="F61" s="6"/>
      <c r="J61" s="6"/>
    </row>
    <row r="62" spans="1:10" s="5" customFormat="1" ht="15">
      <c r="A62" s="6"/>
      <c r="B62" s="6"/>
      <c r="C62" s="6"/>
      <c r="D62" s="6"/>
      <c r="E62" s="6"/>
      <c r="F62" s="6"/>
      <c r="J62" s="6"/>
    </row>
    <row r="63" spans="1:10" s="5" customFormat="1" ht="15">
      <c r="A63" s="6"/>
      <c r="B63" s="6"/>
      <c r="C63" s="6"/>
      <c r="D63" s="6"/>
      <c r="E63" s="6"/>
      <c r="F63" s="6"/>
      <c r="J63" s="6"/>
    </row>
    <row r="64" spans="1:10" s="5" customFormat="1" ht="15">
      <c r="A64" s="6"/>
      <c r="B64" s="6"/>
      <c r="C64" s="6"/>
      <c r="D64" s="6"/>
      <c r="E64" s="6"/>
      <c r="F64" s="6"/>
      <c r="J64" s="6"/>
    </row>
    <row r="65" spans="1:10" s="5" customFormat="1" ht="15">
      <c r="A65" s="6"/>
      <c r="B65" s="6"/>
      <c r="C65" s="6"/>
      <c r="D65" s="6"/>
      <c r="E65" s="6"/>
      <c r="F65" s="6"/>
      <c r="J65" s="6"/>
    </row>
    <row r="66" spans="1:10" s="5" customFormat="1" ht="15">
      <c r="A66" s="6"/>
      <c r="B66" s="6"/>
      <c r="C66" s="6"/>
      <c r="D66" s="6"/>
      <c r="E66" s="6"/>
      <c r="F66" s="6"/>
      <c r="J66" s="6"/>
    </row>
    <row r="67" spans="1:10" s="5" customFormat="1" ht="15">
      <c r="A67" s="6"/>
      <c r="B67" s="6"/>
      <c r="C67" s="6"/>
      <c r="D67" s="6"/>
      <c r="E67" s="6"/>
      <c r="F67" s="6"/>
      <c r="J67" s="6"/>
    </row>
    <row r="68" spans="1:10" s="5" customFormat="1" ht="15">
      <c r="A68" s="6"/>
      <c r="B68" s="6"/>
      <c r="C68" s="6"/>
      <c r="D68" s="6"/>
      <c r="E68" s="6"/>
      <c r="F68" s="6"/>
      <c r="J68" s="6"/>
    </row>
    <row r="69" spans="1:10" s="5" customFormat="1" ht="15">
      <c r="A69" s="6"/>
      <c r="B69" s="6"/>
      <c r="C69" s="6"/>
      <c r="D69" s="6"/>
      <c r="E69" s="6"/>
      <c r="F69" s="6"/>
      <c r="J69" s="6"/>
    </row>
    <row r="70" spans="1:10" s="5" customFormat="1" ht="15">
      <c r="A70" s="6"/>
      <c r="B70" s="6"/>
      <c r="C70" s="6"/>
      <c r="D70" s="6"/>
      <c r="E70" s="6"/>
      <c r="F70" s="6"/>
      <c r="J70" s="6"/>
    </row>
    <row r="71" spans="1:10" s="5" customFormat="1" ht="15">
      <c r="A71" s="6"/>
      <c r="B71" s="6"/>
      <c r="C71" s="6"/>
      <c r="D71" s="6"/>
      <c r="E71" s="6"/>
      <c r="F71" s="6"/>
      <c r="J71" s="6"/>
    </row>
    <row r="72" spans="1:10" s="5" customFormat="1" ht="15">
      <c r="A72" s="6"/>
      <c r="B72" s="6"/>
      <c r="C72" s="6"/>
      <c r="D72" s="6"/>
      <c r="E72" s="6"/>
      <c r="F72" s="6"/>
      <c r="J72" s="6"/>
    </row>
    <row r="73" spans="1:10" s="5" customFormat="1" ht="15">
      <c r="A73" s="6"/>
      <c r="B73" s="6"/>
      <c r="C73" s="6"/>
      <c r="D73" s="6"/>
      <c r="E73" s="6"/>
      <c r="F73" s="6"/>
      <c r="J73" s="6"/>
    </row>
    <row r="74" spans="1:10" s="5" customFormat="1" ht="15">
      <c r="A74" s="6"/>
      <c r="B74" s="6"/>
      <c r="C74" s="6"/>
      <c r="D74" s="6"/>
      <c r="E74" s="6"/>
      <c r="F74" s="6"/>
      <c r="J74" s="6"/>
    </row>
    <row r="75" spans="1:10" s="5" customFormat="1" ht="15">
      <c r="A75" s="6"/>
      <c r="B75" s="6"/>
      <c r="C75" s="6"/>
      <c r="D75" s="6"/>
      <c r="E75" s="6"/>
      <c r="F75" s="6"/>
      <c r="J75" s="6"/>
    </row>
    <row r="76" spans="1:10" s="5" customFormat="1" ht="15">
      <c r="A76" s="6"/>
      <c r="B76" s="6"/>
      <c r="C76" s="6"/>
      <c r="D76" s="6"/>
      <c r="E76" s="6"/>
      <c r="F76" s="6"/>
      <c r="J76" s="6"/>
    </row>
    <row r="77" spans="1:10" s="5" customFormat="1" ht="15">
      <c r="A77" s="6"/>
      <c r="B77" s="6"/>
      <c r="C77" s="6"/>
      <c r="D77" s="6"/>
      <c r="E77" s="6"/>
      <c r="F77" s="6"/>
      <c r="J77" s="6"/>
    </row>
    <row r="78" spans="1:10" s="5" customFormat="1" ht="15">
      <c r="A78" s="6"/>
      <c r="B78" s="6"/>
      <c r="C78" s="6"/>
      <c r="D78" s="6"/>
      <c r="E78" s="6"/>
      <c r="F78" s="6"/>
      <c r="J78" s="6"/>
    </row>
    <row r="79" spans="1:10" s="5" customFormat="1" ht="15">
      <c r="A79" s="6"/>
      <c r="B79" s="6"/>
      <c r="C79" s="6"/>
      <c r="D79" s="6"/>
      <c r="E79" s="6"/>
      <c r="F79" s="6"/>
      <c r="J79" s="6"/>
    </row>
    <row r="80" spans="1:10" s="5" customFormat="1" ht="15">
      <c r="A80" s="6"/>
      <c r="B80" s="6"/>
      <c r="C80" s="6"/>
      <c r="D80" s="6"/>
      <c r="E80" s="6"/>
      <c r="F80" s="6"/>
      <c r="J80" s="6"/>
    </row>
    <row r="81" spans="1:10" s="5" customFormat="1" ht="15">
      <c r="A81" s="6"/>
      <c r="B81" s="6"/>
      <c r="C81" s="6"/>
      <c r="D81" s="6"/>
      <c r="E81" s="6"/>
      <c r="F81" s="6"/>
      <c r="J81" s="6"/>
    </row>
    <row r="82" spans="1:10" s="5" customFormat="1" ht="15">
      <c r="A82" s="6"/>
      <c r="B82" s="6"/>
      <c r="C82" s="6"/>
      <c r="D82" s="6"/>
      <c r="E82" s="6"/>
      <c r="F82" s="6"/>
      <c r="J82" s="6"/>
    </row>
    <row r="83" spans="1:10" s="5" customFormat="1" ht="15">
      <c r="A83" s="6"/>
      <c r="B83" s="6"/>
      <c r="C83" s="6"/>
      <c r="D83" s="6"/>
      <c r="E83" s="6"/>
      <c r="F83" s="6"/>
      <c r="J83" s="6"/>
    </row>
    <row r="84" spans="1:10" s="5" customFormat="1" ht="15">
      <c r="A84" s="6"/>
      <c r="B84" s="6"/>
      <c r="C84" s="6"/>
      <c r="D84" s="6"/>
      <c r="E84" s="6"/>
      <c r="F84" s="6"/>
      <c r="J84" s="6"/>
    </row>
    <row r="85" spans="1:10" s="5" customFormat="1" ht="15">
      <c r="A85" s="6"/>
      <c r="B85" s="6"/>
      <c r="C85" s="6"/>
      <c r="D85" s="6"/>
      <c r="E85" s="6"/>
      <c r="F85" s="6"/>
      <c r="J85" s="6"/>
    </row>
    <row r="86" spans="1:10" s="5" customFormat="1" ht="15">
      <c r="A86" s="6"/>
      <c r="B86" s="6"/>
      <c r="C86" s="6"/>
      <c r="D86" s="6"/>
      <c r="E86" s="6"/>
      <c r="F86" s="6"/>
      <c r="J86" s="6"/>
    </row>
    <row r="87" spans="1:10" s="5" customFormat="1" ht="15">
      <c r="A87" s="6"/>
      <c r="B87" s="6"/>
      <c r="C87" s="6"/>
      <c r="D87" s="6"/>
      <c r="E87" s="6"/>
      <c r="F87" s="6"/>
      <c r="J87" s="6"/>
    </row>
    <row r="88" spans="1:10" s="5" customFormat="1" ht="15">
      <c r="A88" s="6"/>
      <c r="B88" s="6"/>
      <c r="C88" s="6"/>
      <c r="D88" s="6"/>
      <c r="E88" s="6"/>
      <c r="F88" s="6"/>
      <c r="J88" s="6"/>
    </row>
    <row r="89" spans="1:10" s="5" customFormat="1" ht="15">
      <c r="A89" s="6"/>
      <c r="B89" s="6"/>
      <c r="C89" s="6"/>
      <c r="D89" s="6"/>
      <c r="E89" s="6"/>
      <c r="F89" s="6"/>
      <c r="J89" s="6"/>
    </row>
    <row r="90" spans="1:10" s="5" customFormat="1" ht="15">
      <c r="A90" s="6"/>
      <c r="B90" s="6"/>
      <c r="C90" s="6"/>
      <c r="D90" s="6"/>
      <c r="E90" s="6"/>
      <c r="F90" s="6"/>
      <c r="J90" s="6"/>
    </row>
    <row r="91" spans="7:9" s="6" customFormat="1" ht="15">
      <c r="G91" s="5"/>
      <c r="H91" s="5"/>
      <c r="I91" s="5"/>
    </row>
  </sheetData>
  <sheetProtection/>
  <mergeCells count="11">
    <mergeCell ref="A20:E20"/>
    <mergeCell ref="A4:E4"/>
    <mergeCell ref="A8:E8"/>
    <mergeCell ref="A11:E11"/>
    <mergeCell ref="A14:E14"/>
    <mergeCell ref="A17:E17"/>
    <mergeCell ref="A23:E23"/>
    <mergeCell ref="A26:E26"/>
    <mergeCell ref="A29:E29"/>
    <mergeCell ref="A32:E32"/>
    <mergeCell ref="A33:E33"/>
  </mergeCells>
  <hyperlinks>
    <hyperlink ref="A33" r:id="rId1" display="http://www.dhcs.ca.gov/formsandpubs/publications/Pages/CMSPFGcurrent.aspx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6-93</dc:title>
  <dc:subject/>
  <dc:creator>Windows User</dc:creator>
  <cp:keywords>PFG</cp:keywords>
  <dc:description/>
  <cp:lastModifiedBy>Westcott, Justin (DHCS-CMS)</cp:lastModifiedBy>
  <cp:lastPrinted>2013-12-12T21:04:08Z</cp:lastPrinted>
  <dcterms:created xsi:type="dcterms:W3CDTF">2013-12-10T23:13:41Z</dcterms:created>
  <dcterms:modified xsi:type="dcterms:W3CDTF">2013-12-27T17:25:08Z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Gender">
    <vt:lpwstr/>
  </property>
  <property fmtid="{D5CDD505-2E9C-101B-9397-08002B2CF9AE}" pid="3" name="TAGEthnicity">
    <vt:lpwstr/>
  </property>
  <property fmtid="{D5CDD505-2E9C-101B-9397-08002B2CF9AE}" pid="4" name="PublishingContactName">
    <vt:lpwstr>SCD</vt:lpwstr>
  </property>
  <property fmtid="{D5CDD505-2E9C-101B-9397-08002B2CF9AE}" pid="5" name="ContentType">
    <vt:lpwstr>DHCS Document</vt:lpwstr>
  </property>
  <property fmtid="{D5CDD505-2E9C-101B-9397-08002B2CF9AE}" pid="6" name="Abstract">
    <vt:lpwstr>6-93</vt:lpwstr>
  </property>
  <property fmtid="{D5CDD505-2E9C-101B-9397-08002B2CF9AE}" pid="7" name="TAGBusPart">
    <vt:lpwstr/>
  </property>
  <property fmtid="{D5CDD505-2E9C-101B-9397-08002B2CF9AE}" pid="8" name="Topics">
    <vt:lpwstr>35;#</vt:lpwstr>
  </property>
  <property fmtid="{D5CDD505-2E9C-101B-9397-08002B2CF9AE}" pid="9" name="Language">
    <vt:lpwstr>English</vt:lpwstr>
  </property>
  <property fmtid="{D5CDD505-2E9C-101B-9397-08002B2CF9AE}" pid="10" name="Organization">
    <vt:lpwstr>7</vt:lpwstr>
  </property>
  <property fmtid="{D5CDD505-2E9C-101B-9397-08002B2CF9AE}" pid="11" name="Reading Level">
    <vt:lpwstr/>
  </property>
  <property fmtid="{D5CDD505-2E9C-101B-9397-08002B2CF9AE}" pid="12" name="TAGAge">
    <vt:lpwstr/>
  </property>
  <property fmtid="{D5CDD505-2E9C-101B-9397-08002B2CF9AE}" pid="13" name="display_urn:schemas-microsoft-com:office:office#Editor">
    <vt:lpwstr>John SS01. Trapper</vt:lpwstr>
  </property>
  <property fmtid="{D5CDD505-2E9C-101B-9397-08002B2CF9AE}" pid="14" name="display_urn:schemas-microsoft-com:office:office#Author">
    <vt:lpwstr>John SS01. Trapper</vt:lpwstr>
  </property>
  <property fmtid="{D5CDD505-2E9C-101B-9397-08002B2CF9AE}" pid="15" name="_dlc_DocId">
    <vt:lpwstr>DHCSDOC-2067478743-547</vt:lpwstr>
  </property>
  <property fmtid="{D5CDD505-2E9C-101B-9397-08002B2CF9AE}" pid="16" name="_dlc_DocIdItemGuid">
    <vt:lpwstr>9b7b36e2-dbcf-43ff-8d41-5dd8fd0d46c0</vt:lpwstr>
  </property>
  <property fmtid="{D5CDD505-2E9C-101B-9397-08002B2CF9AE}" pid="17" name="_dlc_DocIdUrl">
    <vt:lpwstr>http://dhcs2016prod:88/formsandpubs/publications/_layouts/15/DocIdRedir.aspx?ID=DHCSDOC-2067478743-547, DHCSDOC-2067478743-547</vt:lpwstr>
  </property>
  <property fmtid="{D5CDD505-2E9C-101B-9397-08002B2CF9AE}" pid="18" name="Division">
    <vt:lpwstr>22;#Integrated Systems of Care|6fd1b75e-be80-4bfc-8514-f354fda71f41</vt:lpwstr>
  </property>
  <property fmtid="{D5CDD505-2E9C-101B-9397-08002B2CF9AE}" pid="19" name="o68eaf9243684232b2418c37bbb152dc">
    <vt:lpwstr>Integrated Systems of Care|6fd1b75e-be80-4bfc-8514-f354fda71f41</vt:lpwstr>
  </property>
  <property fmtid="{D5CDD505-2E9C-101B-9397-08002B2CF9AE}" pid="20" name="TaxCatchAll">
    <vt:lpwstr>22;#Integrated Systems of Care|6fd1b75e-be80-4bfc-8514-f354fda71f41</vt:lpwstr>
  </property>
</Properties>
</file>