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096B260-4E51-4287-94F6-379879DF33F7}" xr6:coauthVersionLast="47" xr6:coauthVersionMax="47" xr10:uidLastSave="{00000000-0000-0000-0000-000000000000}"/>
  <workbookProtection workbookAlgorithmName="SHA-512" workbookHashValue="IE7dvuNGB8lxrbp3Obu7tMfBsCPYIQ4koxebOjk2m8Cdjf+LLmNqGrae6fba2d5OGC8jhsnVr46czJmi45ELRw==" workbookSaltValue="gHNv0441lTIO2se6qtm5pQ==" workbookSpinCount="100000" lockStructure="1"/>
  <bookViews>
    <workbookView xWindow="-108" yWindow="-108" windowWidth="23256" windowHeight="12576" activeTab="1" xr2:uid="{201AA545-B289-4283-BC5E-34AD89A62303}"/>
  </bookViews>
  <sheets>
    <sheet name="Counties" sheetId="1" r:id="rId1"/>
    <sheet name="Peer Groups" sheetId="2" r:id="rId2"/>
  </sheets>
  <definedNames>
    <definedName name="_xlnm.Print_Area" localSheetId="0">Counties!$A$1:$I$67</definedName>
    <definedName name="_xlnm.Print_Area" localSheetId="1">'Peer Groups'!$A$1:$G$29</definedName>
    <definedName name="TitleRegion1.a4.g13.2">Table2[#All]</definedName>
    <definedName name="TitleRegion1.a4.i62.1">Counties!$A$4</definedName>
    <definedName name="TitleRegion2.a15.g26.2">Table3[#All]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G31" i="2"/>
  <c r="G30" i="2"/>
  <c r="F32" i="2"/>
  <c r="F31" i="2"/>
  <c r="F30" i="2"/>
</calcChain>
</file>

<file path=xl/sharedStrings.xml><?xml version="1.0" encoding="utf-8"?>
<sst xmlns="http://schemas.openxmlformats.org/spreadsheetml/2006/main" count="166" uniqueCount="93">
  <si>
    <t>Press TAB to move to input areas. Press UP or DOWN ARROW in column A to read through the document.</t>
  </si>
  <si>
    <t>Medi-Cal Skilled Nursing Facility Ratesetting</t>
  </si>
  <si>
    <t>Draft Peer Groups by County - Published November 17, 2023</t>
  </si>
  <si>
    <t>County Name</t>
  </si>
  <si>
    <t>2020 Peer Group</t>
  </si>
  <si>
    <t>Draft 2024 Peer Group</t>
  </si>
  <si>
    <t># of Facilities</t>
  </si>
  <si>
    <t>SNF Medi-Cal Days</t>
  </si>
  <si>
    <t>BLS 2022 Direct Median Wage</t>
  </si>
  <si>
    <t>BLS 2022 Indirect Median Wage</t>
  </si>
  <si>
    <t>Wtd. Avg.  Direct Labor Per Diem FYE 2021</t>
  </si>
  <si>
    <t>Wtd. Avg. Indirect Labor Per Diem FYE 2021</t>
  </si>
  <si>
    <t>Alameda</t>
  </si>
  <si>
    <t>Bay Area</t>
  </si>
  <si>
    <t>Alpine</t>
  </si>
  <si>
    <t>North State - Sierras</t>
  </si>
  <si>
    <t>Amador</t>
  </si>
  <si>
    <t>Butte</t>
  </si>
  <si>
    <t>Calaveras</t>
  </si>
  <si>
    <t>Colusa</t>
  </si>
  <si>
    <t>Contra Costa</t>
  </si>
  <si>
    <t>Del Norte</t>
  </si>
  <si>
    <t>El Dorado</t>
  </si>
  <si>
    <t>Greater Sacramento</t>
  </si>
  <si>
    <t>Fresno</t>
  </si>
  <si>
    <t>San Joaquin Valley</t>
  </si>
  <si>
    <t>Glenn</t>
  </si>
  <si>
    <t>Humboldt</t>
  </si>
  <si>
    <t>Imperial</t>
  </si>
  <si>
    <t>Southern Inland</t>
  </si>
  <si>
    <t>Inyo</t>
  </si>
  <si>
    <t>Kern</t>
  </si>
  <si>
    <t>Kings</t>
  </si>
  <si>
    <t>Lake</t>
  </si>
  <si>
    <t>Lassen</t>
  </si>
  <si>
    <t>Los Angeles</t>
  </si>
  <si>
    <t>1, 10, 11</t>
  </si>
  <si>
    <t>Madera</t>
  </si>
  <si>
    <t>Marin</t>
  </si>
  <si>
    <t>Mariposa</t>
  </si>
  <si>
    <t>Mendocino</t>
  </si>
  <si>
    <t>Merced</t>
  </si>
  <si>
    <t>Modoc</t>
  </si>
  <si>
    <t>Mono</t>
  </si>
  <si>
    <t>Monterey</t>
  </si>
  <si>
    <t>Central Coast</t>
  </si>
  <si>
    <t>Napa</t>
  </si>
  <si>
    <t>Nevada</t>
  </si>
  <si>
    <t>Orange</t>
  </si>
  <si>
    <t>Orange - San Diego</t>
  </si>
  <si>
    <t>Placer</t>
  </si>
  <si>
    <t>Plumas</t>
  </si>
  <si>
    <t>Riverside</t>
  </si>
  <si>
    <t>Sacramento</t>
  </si>
  <si>
    <t>San Benito</t>
  </si>
  <si>
    <t>San Bernardino</t>
  </si>
  <si>
    <t>San Diego</t>
  </si>
  <si>
    <t>San Francisco</t>
  </si>
  <si>
    <t>San Joaquin</t>
  </si>
  <si>
    <t>Stockton-Modesto</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</si>
  <si>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</si>
  <si>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</si>
  <si>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</si>
  <si>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</si>
  <si>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</si>
  <si>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</si>
  <si>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</si>
  <si>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</si>
  <si>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</si>
  <si>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</si>
  <si>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</si>
  <si>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</si>
  <si>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</si>
  <si>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</si>
  <si>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</si>
  <si>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</si>
  <si>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</si>
  <si>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</si>
  <si>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</si>
  <si>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Analysis is based on 997 facilities with available audited FYE 2021 cost report data. Weighted average per diems are presented as-audited prior to inflation adjustment.</t>
  </si>
  <si>
    <t>May 2022 Occupational Employment and Wage Statistics (OEWS) program median wage data obtained from the Bureau of Labor Statistics (BLS): http://www.bls.gov.</t>
  </si>
  <si>
    <t xml:space="preserve">The BLS median wage for direct labor uses Standard Occupational Classification (SOC) code 311131: Nursing Assistants </t>
  </si>
  <si>
    <t>The BLS media wage for indirect labor uses SOC Code 372011: Janitors and Cleaners, Except Maids and Housekeeping Cleaners.</t>
  </si>
  <si>
    <t>Draft Peer Group Summary - Published November 17, 2023</t>
  </si>
  <si>
    <t>Draft 2024 Peer Groups</t>
  </si>
  <si>
    <t>Wtd. Avg.  Indirect Labor Per Diem FYE 2021</t>
  </si>
  <si>
    <t>Direct Labor Per Diem Wtd. St. Dev.</t>
  </si>
  <si>
    <t>Indirect Labor Per Diem Wtd. St. Dev.</t>
  </si>
  <si>
    <t>Max:</t>
  </si>
  <si>
    <t>Min:</t>
  </si>
  <si>
    <t>Wtd. Avg</t>
  </si>
  <si>
    <t>2020 Peer Groups</t>
  </si>
  <si>
    <t>Wtd. Avg. Direct Labor Per Diem FYE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</si>
</sst>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4"/>
      <color theme="1"/>
      <name val="Calibri"/>
      <family val="2"/>
      <scheme val="minor"/>
    </font>
    <font>
      <sz val="8"/>
      <name val="Calibri"/>
      <family val="2"/>
      <scheme val="minor"/>
    </font>
    <font>
      <sz val="14"/>
      <color theme="0"/>
      <name val="Segoe UI"/>
      <family val="2"/>
    </font>
    <font>
      <sz val="14"/>
      <color theme="1"/>
      <name val="Segoe UI"/>
      <family val="2"/>
    </font>
    <font>
      <b/>
      <sz val="18"/>
      <color theme="1"/>
      <name val="Segoe UI"/>
      <family val="2"/>
    </font>
    <font>
      <b/>
      <sz val="14"/>
      <color theme="1"/>
      <name val="Segoe UI"/>
      <family val="2"/>
    </font>
    <font>
      <i/>
      <sz val="14"/>
      <color theme="1"/>
      <name val="Segoe UI"/>
      <family val="2"/>
    </font>
    <font>
      <i/>
      <sz val="14"/>
      <name val="Segoe U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Protection="1">
      <protection locked="0"/>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left" vertical="top"/>
      <protection locked="0"/>
    </xf>
    <xf numFmtId="0" fontId="5" fillId="0" borderId="1" xfId="0" applyFont="1" applyBorder="1" applyProtection="1">
      <protection locked="0"/>
    </xf>
    <xf numFmtId="0" fontId="5" fillId="0" borderId="1" xfId="0" applyFont="1" applyBorder="1" applyAlignment="1" applyProtection="1">
      <alignment wrapText="1"/>
      <protection locked="0"/>
    </xf>
    <xf numFmtId="3" fontId="3" fillId="0" borderId="0" xfId="0" applyNumberFormat="1" applyFont="1" applyProtection="1">
      <protection locked="0"/>
    </xf>
    <xf numFmtId="164" fontId="3" fillId="0" borderId="0" xfId="0" applyNumberFormat="1" applyFont="1" applyProtection="1">
      <protection locked="0"/>
    </xf>
    <xf numFmtId="0" fontId="3" fillId="0" borderId="0" xfId="0" applyFont="1" applyAlignment="1" applyProtection="1">
      <alignment horizontal="right"/>
      <protection locked="0"/>
    </xf>
    <xf numFmtId="0" fontId="3" fillId="0" borderId="0" xfId="0" applyFont="1" applyProtection="1"/>
    <xf numFmtId="0" fontId="0" fillId="0" borderId="0" xfId="0" applyProtection="1"/>
    <xf numFmtId="0" fontId="3" fillId="0" borderId="1" xfId="0" applyFont="1" applyBorder="1" applyProtection="1">
      <protection locked="0"/>
    </xf>
    <xf numFmtId="3" fontId="3" fillId="0" borderId="1" xfId="0" applyNumberFormat="1" applyFont="1" applyBorder="1" applyProtection="1">
      <protection locked="0"/>
    </xf>
    <xf numFmtId="164" fontId="3" fillId="0" borderId="1" xfId="0" applyNumberFormat="1" applyFont="1" applyBorder="1" applyProtection="1">
      <protection locked="0"/>
    </xf>
    <xf numFmtId="164" fontId="7" fillId="0" borderId="0" xfId="0" applyNumberFormat="1" applyFont="1" applyAlignment="1" applyProtection="1">
      <alignment horizontal="right"/>
      <protection locked="0"/>
    </xf>
    <xf numFmtId="164" fontId="6" fillId="0" borderId="0" xfId="0" applyNumberFormat="1" applyFont="1" applyProtection="1">
      <protection locked="0"/>
    </xf>
    <xf numFmtId="164" fontId="7" fillId="0" borderId="0" xfId="0" applyNumberFormat="1" applyFont="1" applyProtection="1">
      <protection locked="0"/>
    </xf>
    <xf numFmtId="0" fontId="3" fillId="0" borderId="0" xfId="0" applyFont="1" applyAlignment="1" applyProtection="1">
      <alignment horizontal="left" vertical="top" wrapText="1"/>
      <protection locked="0"/>
    </xf>
    <xf numFmtId="0" fontId="4" fillId="0" borderId="0" xfId="0" applyFont="1" applyAlignment="1" applyProtection="1">
      <alignment horizontal="left"/>
    </xf>
    <xf numFmtId="0" fontId="4" fillId="0" borderId="0" xfId="0" applyFont="1" applyAlignment="1" applyProtection="1">
      <alignment horizontal="left" vertical="top"/>
    </xf>
    <xf numFmtId="3" fontId="3" fillId="0" borderId="0" xfId="0" applyNumberFormat="1" applyFont="1" applyProtection="1"/>
    <xf numFmtId="164" fontId="3" fillId="0" borderId="0" xfId="0" applyNumberFormat="1" applyFont="1" applyProtection="1"/>
  </cellXfs>
  <cellStyles count="1">
    <cellStyle name="Normal" xfId="0" builtinId="0"/>
  </cellStyles>
  <dxfs count="32">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A60B64-E3DB-4C35-A233-C4615684A2EB}" name="Table1" displayName="Table1" ref="A4:I62" totalsRowShown="0" headerRowDxfId="19" dataDxfId="18" headerRowBorderDxfId="31">
  <autoFilter ref="A4:I62" xr:uid="{FEA60B64-E3DB-4C35-A233-C4615684A2EB}"/>
  <tableColumns count="9">
    <tableColumn id="1" xr3:uid="{367EADEA-CE03-4D68-A035-A3F016E2C3C0}" name="County Name" dataDxfId="28"/>
    <tableColumn id="2" xr3:uid="{4D1DA1FF-F1CE-4EE6-8E21-A9C4EAE14EA3}" name="2020 Peer Group" dataDxfId="27"/>
    <tableColumn id="3" xr3:uid="{00A77143-EC0B-4362-B3D0-96D7050BE087}" name="Draft 2024 Peer Group" dataDxfId="26"/>
    <tableColumn id="4" xr3:uid="{EA884CB1-1EBB-4133-A4C4-C81E0778BCEF}" name="# of Facilities" dataDxfId="25"/>
    <tableColumn id="5" xr3:uid="{0830B641-3B8C-499D-8049-18351449F7A6}" name="SNF Medi-Cal Days" dataDxfId="24"/>
    <tableColumn id="6" xr3:uid="{C1E1F193-AE49-4946-BABB-299887B0A0A3}" name="BLS 2022 Direct Median Wage" dataDxfId="23"/>
    <tableColumn id="7" xr3:uid="{ABEE7F5D-0408-4D91-9CA3-E115423186FF}" name="BLS 2022 Indirect Median Wage" dataDxfId="22"/>
    <tableColumn id="8" xr3:uid="{2AB1AFE0-9B7F-4042-A3D7-794B12BA6FC2}" name="Wtd. Avg.  Direct Labor Per Diem FYE 2021" dataDxfId="21"/>
    <tableColumn id="9" xr3:uid="{1E7657F6-EA68-4274-86CC-F87B3D96ACE9}" name="Wtd. Avg. Indirect Labor Per Diem FYE 2021"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586407-B603-43C2-B147-69113E21ACD6}" name="Table2" displayName="Table2" ref="A4:G16" totalsRowShown="0" headerRowDxfId="10" dataDxfId="9" headerRowBorderDxfId="30">
  <autoFilter ref="A4:G16" xr:uid="{E9586407-B603-43C2-B147-69113E21ACD6}"/>
  <tableColumns count="7">
    <tableColumn id="1" xr3:uid="{5B0FBB14-6307-442E-8DB8-E2AE16A52043}" name="Draft 2024 Peer Groups" dataDxfId="17"/>
    <tableColumn id="2" xr3:uid="{FCB371AB-F88B-4A0D-AF0F-6DBB00587FB3}" name="# of Facilities" dataDxfId="16"/>
    <tableColumn id="3" xr3:uid="{E198B164-5284-4548-B5F3-3370E15F227B}" name="SNF Medi-Cal Days" dataDxfId="15"/>
    <tableColumn id="4" xr3:uid="{B8B61F97-3BDF-47BD-8BDE-99E3B3C5BF6A}" name="Wtd. Avg.  Direct Labor Per Diem FYE 2021" dataDxfId="14"/>
    <tableColumn id="5" xr3:uid="{8763B4B3-D45B-41ED-BB9E-63059CA3E9B8}" name="Wtd. Avg.  Indirect Labor Per Diem FYE 2021" dataDxfId="13"/>
    <tableColumn id="6" xr3:uid="{5A702D4B-5734-4CDA-B7CE-BEA7C2222C83}" name="Direct Labor Per Diem Wtd. St. Dev." dataDxfId="12"/>
    <tableColumn id="7" xr3:uid="{56BF0204-7EA0-42BA-8A11-4785AD357182}" name="Indirect Labor Per Diem Wtd. St. Dev." dataDxfId="1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AB3671-0F79-4AC9-8710-2F360FAF31E1}" name="Table3" displayName="Table3" ref="A18:G32" totalsRowShown="0" headerRowDxfId="1" dataDxfId="0" headerRowBorderDxfId="29">
  <autoFilter ref="A18:G32" xr:uid="{FDAB3671-0F79-4AC9-8710-2F360FAF31E1}"/>
  <tableColumns count="7">
    <tableColumn id="1" xr3:uid="{B838F302-7BDC-4282-9D8F-0CC61D54930B}" name="2020 Peer Groups" dataDxfId="8"/>
    <tableColumn id="2" xr3:uid="{BC3C0D7F-895A-49E3-9C00-4F5C8E7987EF}" name="# of Facilities" dataDxfId="7"/>
    <tableColumn id="3" xr3:uid="{BACEBAAE-2B6A-485B-951C-1749385789FB}" name="SNF Medi-Cal Days" dataDxfId="6"/>
    <tableColumn id="4" xr3:uid="{DAB188D0-A9F6-445C-988F-9A92EC5AEE90}" name="Wtd. Avg. Direct Labor Per Diem FYE 2021" dataDxfId="5"/>
    <tableColumn id="5" xr3:uid="{8B19E653-E03B-4526-8304-B0E8C8D1F6F6}" name="Wtd. Avg. Indirect Labor Per Diem FYE 2021" dataDxfId="4"/>
    <tableColumn id="6" xr3:uid="{107765BA-E2AC-4AFA-BD7F-FA1375B3221A}" name="Direct Labor Per Diem Wtd. St. Dev." dataDxfId="3"/>
    <tableColumn id="7" xr3:uid="{9F054E6D-51EE-46AA-A85C-7A457FE6C0C0}" name="Indirect Labor Per Diem Wtd. St. Dev."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1056-CDC2-49FD-BC07-FB22257A0175}">
  <sheetPr>
    <pageSetUpPr fitToPage="1"/>
  </sheetPr>
  <dimension ref="A1:I67"/>
  <sheetViews>
    <sheetView zoomScaleNormal="100" workbookViewId="0">
      <selection activeCell="E5" sqref="E5"/>
    </sheetView>
  </sheetViews>
  <sheetFormatPr defaultColWidth="0" defaultRowHeight="18" zeroHeight="1" x14ac:dyDescent="0.35"/>
  <cols>
    <col min="1" max="1" width="13.08203125" style="3" bestFit="1" customWidth="1"/>
    <col min="2" max="2" width="15.58203125" style="3" customWidth="1"/>
    <col min="3" max="3" width="21.6640625" style="3" customWidth="1"/>
    <col min="4" max="4" width="12.58203125" style="3" customWidth="1"/>
    <col min="5" max="5" width="17.08203125" style="3" customWidth="1"/>
    <col min="6" max="6" width="22.9140625" style="3" customWidth="1"/>
    <col min="7" max="7" width="24.1640625" style="3" customWidth="1"/>
    <col min="8" max="8" width="19.58203125" style="3" customWidth="1"/>
    <col min="9" max="9" width="20.9140625" style="3" customWidth="1"/>
    <col min="10" max="16384" width="8.83203125" style="3" hidden="1"/>
  </cols>
  <sheetData>
    <row r="1" spans="1:9" ht="20.399999999999999" x14ac:dyDescent="0.45">
      <c r="A1" s="1" t="s">
        <v>0</v>
      </c>
      <c r="B1" s="11"/>
      <c r="C1" s="11"/>
      <c r="D1" s="11"/>
      <c r="E1" s="11"/>
      <c r="F1" s="11"/>
      <c r="G1" s="11"/>
      <c r="H1" s="11"/>
      <c r="I1" s="11"/>
    </row>
    <row r="2" spans="1:9" ht="28.5" customHeight="1" x14ac:dyDescent="0.6">
      <c r="A2" s="4" t="s">
        <v>1</v>
      </c>
      <c r="B2" s="11"/>
      <c r="C2" s="11"/>
      <c r="D2" s="11"/>
      <c r="E2" s="12"/>
      <c r="F2" s="11"/>
      <c r="G2" s="11"/>
      <c r="H2" s="11"/>
      <c r="I2" s="11"/>
    </row>
    <row r="3" spans="1:9" ht="28.5" customHeight="1" x14ac:dyDescent="0.45">
      <c r="A3" s="5" t="s">
        <v>2</v>
      </c>
      <c r="B3" s="11"/>
      <c r="C3" s="11"/>
      <c r="D3" s="11"/>
      <c r="E3" s="12"/>
      <c r="F3" s="11"/>
      <c r="G3" s="11"/>
      <c r="H3" s="11"/>
      <c r="I3" s="11"/>
    </row>
    <row r="4" spans="1:9" ht="61.2" x14ac:dyDescent="0.45">
      <c r="A4" s="6" t="s">
        <v>3</v>
      </c>
      <c r="B4" s="6" t="s">
        <v>4</v>
      </c>
      <c r="C4" s="6" t="s">
        <v>5</v>
      </c>
      <c r="D4" s="6" t="s">
        <v>6</v>
      </c>
      <c r="E4" s="6" t="s">
        <v>7</v>
      </c>
      <c r="F4" s="6" t="s">
        <v>8</v>
      </c>
      <c r="G4" s="6" t="s">
        <v>9</v>
      </c>
      <c r="H4" s="7" t="s">
        <v>10</v>
      </c>
      <c r="I4" s="7" t="s">
        <v>11</v>
      </c>
    </row>
    <row r="5" spans="1:9" ht="20.399999999999999" x14ac:dyDescent="0.45">
      <c r="A5" s="2" t="s">
        <v>12</v>
      </c>
      <c r="B5" s="2">
        <v>2</v>
      </c>
      <c r="C5" s="2" t="s">
        <v>13</v>
      </c>
      <c r="D5" s="2">
        <v>63</v>
      </c>
      <c r="E5" s="8">
        <v>905090.92057772516</v>
      </c>
      <c r="F5" s="9">
        <v>22.08</v>
      </c>
      <c r="G5" s="9">
        <v>19.29</v>
      </c>
      <c r="H5" s="9">
        <v>172.31009379292817</v>
      </c>
      <c r="I5" s="9">
        <v>43.311096349976786</v>
      </c>
    </row>
    <row r="6" spans="1:9" ht="20.399999999999999" x14ac:dyDescent="0.45">
      <c r="A6" s="2" t="s">
        <v>14</v>
      </c>
      <c r="B6" s="2">
        <v>0</v>
      </c>
      <c r="C6" s="2" t="s">
        <v>15</v>
      </c>
      <c r="D6" s="2">
        <v>0</v>
      </c>
      <c r="E6" s="8">
        <v>0</v>
      </c>
      <c r="F6" s="9">
        <v>18.600000000000001</v>
      </c>
      <c r="G6" s="9">
        <v>16.899999999999999</v>
      </c>
      <c r="H6" s="9">
        <v>0</v>
      </c>
      <c r="I6" s="9">
        <v>0</v>
      </c>
    </row>
    <row r="7" spans="1:9" ht="20.399999999999999" x14ac:dyDescent="0.45">
      <c r="A7" s="2" t="s">
        <v>16</v>
      </c>
      <c r="B7" s="2">
        <v>4</v>
      </c>
      <c r="C7" s="2" t="s">
        <v>15</v>
      </c>
      <c r="D7" s="2">
        <v>6</v>
      </c>
      <c r="E7" s="8">
        <v>123433.2493150685</v>
      </c>
      <c r="F7" s="9">
        <v>18.600000000000001</v>
      </c>
      <c r="G7" s="9">
        <v>16.899999999999999</v>
      </c>
      <c r="H7" s="9">
        <v>158.86235434132712</v>
      </c>
      <c r="I7" s="9">
        <v>36.838406609475534</v>
      </c>
    </row>
    <row r="8" spans="1:9" ht="20.399999999999999" x14ac:dyDescent="0.45">
      <c r="A8" s="2" t="s">
        <v>17</v>
      </c>
      <c r="B8" s="2">
        <v>4</v>
      </c>
      <c r="C8" s="2" t="s">
        <v>15</v>
      </c>
      <c r="D8" s="2">
        <v>3</v>
      </c>
      <c r="E8" s="8">
        <v>53305.643835616444</v>
      </c>
      <c r="F8" s="9">
        <v>18.809999999999999</v>
      </c>
      <c r="G8" s="9">
        <v>16.84</v>
      </c>
      <c r="H8" s="9">
        <v>157.52519883370954</v>
      </c>
      <c r="I8" s="9">
        <v>40.852297027840478</v>
      </c>
    </row>
    <row r="9" spans="1:9" ht="20.399999999999999" x14ac:dyDescent="0.45">
      <c r="A9" s="2" t="s">
        <v>18</v>
      </c>
      <c r="B9" s="2">
        <v>5</v>
      </c>
      <c r="C9" s="2" t="s">
        <v>15</v>
      </c>
      <c r="D9" s="2">
        <v>7</v>
      </c>
      <c r="E9" s="8">
        <v>141905.66912539516</v>
      </c>
      <c r="F9" s="9">
        <v>18.600000000000001</v>
      </c>
      <c r="G9" s="9">
        <v>16.899999999999999</v>
      </c>
      <c r="H9" s="9">
        <v>159.00157033446874</v>
      </c>
      <c r="I9" s="9">
        <v>36.340828850195685</v>
      </c>
    </row>
    <row r="10" spans="1:9" ht="20.399999999999999" x14ac:dyDescent="0.45">
      <c r="A10" s="2" t="s">
        <v>19</v>
      </c>
      <c r="B10" s="2">
        <v>9</v>
      </c>
      <c r="C10" s="2" t="s">
        <v>15</v>
      </c>
      <c r="D10" s="2">
        <v>7</v>
      </c>
      <c r="E10" s="8">
        <v>103678.85039783448</v>
      </c>
      <c r="F10" s="9">
        <v>18.899999999999999</v>
      </c>
      <c r="G10" s="9">
        <v>17.399999999999999</v>
      </c>
      <c r="H10" s="9">
        <v>134.3124988074114</v>
      </c>
      <c r="I10" s="9">
        <v>37.134641632412141</v>
      </c>
    </row>
    <row r="11" spans="1:9" ht="20.399999999999999" x14ac:dyDescent="0.45">
      <c r="A11" s="2" t="s">
        <v>20</v>
      </c>
      <c r="B11" s="2">
        <v>3</v>
      </c>
      <c r="C11" s="2" t="s">
        <v>13</v>
      </c>
      <c r="D11" s="2">
        <v>30</v>
      </c>
      <c r="E11" s="8">
        <v>537401.69445930305</v>
      </c>
      <c r="F11" s="9">
        <v>22.08</v>
      </c>
      <c r="G11" s="9">
        <v>19.29</v>
      </c>
      <c r="H11" s="9">
        <v>177.39952096138276</v>
      </c>
      <c r="I11" s="9">
        <v>38.797706630460254</v>
      </c>
    </row>
    <row r="12" spans="1:9" ht="20.399999999999999" x14ac:dyDescent="0.45">
      <c r="A12" s="2" t="s">
        <v>21</v>
      </c>
      <c r="B12" s="2">
        <v>9</v>
      </c>
      <c r="C12" s="2" t="s">
        <v>15</v>
      </c>
      <c r="D12" s="2">
        <v>1</v>
      </c>
      <c r="E12" s="8">
        <v>19216.504109589045</v>
      </c>
      <c r="F12" s="9">
        <v>18.579999999999998</v>
      </c>
      <c r="G12" s="9">
        <v>17.2</v>
      </c>
      <c r="H12" s="9">
        <v>116.66</v>
      </c>
      <c r="I12" s="9">
        <v>34.61</v>
      </c>
    </row>
    <row r="13" spans="1:9" ht="20.399999999999999" x14ac:dyDescent="0.45">
      <c r="A13" s="2" t="s">
        <v>22</v>
      </c>
      <c r="B13" s="2">
        <v>3</v>
      </c>
      <c r="C13" s="2" t="s">
        <v>23</v>
      </c>
      <c r="D13" s="2">
        <v>3</v>
      </c>
      <c r="E13" s="8">
        <v>42987.452054794529</v>
      </c>
      <c r="F13" s="9">
        <v>19.309999999999999</v>
      </c>
      <c r="G13" s="9">
        <v>16.98</v>
      </c>
      <c r="H13" s="9">
        <v>197.93292372288312</v>
      </c>
      <c r="I13" s="9">
        <v>54.013328201539537</v>
      </c>
    </row>
    <row r="14" spans="1:9" ht="20.399999999999999" x14ac:dyDescent="0.45">
      <c r="A14" s="2" t="s">
        <v>24</v>
      </c>
      <c r="B14" s="2">
        <v>9</v>
      </c>
      <c r="C14" s="2" t="s">
        <v>25</v>
      </c>
      <c r="D14" s="2">
        <v>27</v>
      </c>
      <c r="E14" s="8">
        <v>453970.13024622272</v>
      </c>
      <c r="F14" s="9">
        <v>17.68</v>
      </c>
      <c r="G14" s="9">
        <v>16.2</v>
      </c>
      <c r="H14" s="9">
        <v>130.28777000483279</v>
      </c>
      <c r="I14" s="9">
        <v>33.961722759733512</v>
      </c>
    </row>
    <row r="15" spans="1:9" ht="20.399999999999999" x14ac:dyDescent="0.45">
      <c r="A15" s="2" t="s">
        <v>26</v>
      </c>
      <c r="B15" s="2">
        <v>9</v>
      </c>
      <c r="C15" s="2" t="s">
        <v>15</v>
      </c>
      <c r="D15" s="2">
        <v>1</v>
      </c>
      <c r="E15" s="8">
        <v>12567.33698630137</v>
      </c>
      <c r="F15" s="9">
        <v>18.899999999999999</v>
      </c>
      <c r="G15" s="9">
        <v>17.399999999999999</v>
      </c>
      <c r="H15" s="9">
        <v>197.11</v>
      </c>
      <c r="I15" s="9">
        <v>41.45</v>
      </c>
    </row>
    <row r="16" spans="1:9" ht="20.399999999999999" x14ac:dyDescent="0.45">
      <c r="A16" s="2" t="s">
        <v>27</v>
      </c>
      <c r="B16" s="2">
        <v>4</v>
      </c>
      <c r="C16" s="2" t="s">
        <v>15</v>
      </c>
      <c r="D16" s="2">
        <v>4</v>
      </c>
      <c r="E16" s="8">
        <v>64017.912328767125</v>
      </c>
      <c r="F16" s="9">
        <v>18.579999999999998</v>
      </c>
      <c r="G16" s="9">
        <v>17.2</v>
      </c>
      <c r="H16" s="9">
        <v>136.40070422755824</v>
      </c>
      <c r="I16" s="9">
        <v>34.72321679745626</v>
      </c>
    </row>
    <row r="17" spans="1:9" ht="20.399999999999999" x14ac:dyDescent="0.45">
      <c r="A17" s="2" t="s">
        <v>28</v>
      </c>
      <c r="B17" s="2">
        <v>9</v>
      </c>
      <c r="C17" s="2" t="s">
        <v>29</v>
      </c>
      <c r="D17" s="2">
        <v>2</v>
      </c>
      <c r="E17" s="8">
        <v>30306.693877551021</v>
      </c>
      <c r="F17" s="9">
        <v>17.61</v>
      </c>
      <c r="G17" s="9">
        <v>17.12</v>
      </c>
      <c r="H17" s="9">
        <v>119.05498870054973</v>
      </c>
      <c r="I17" s="9">
        <v>30.288539987124821</v>
      </c>
    </row>
    <row r="18" spans="1:9" ht="20.399999999999999" x14ac:dyDescent="0.45">
      <c r="A18" s="2" t="s">
        <v>30</v>
      </c>
      <c r="B18" s="2">
        <v>6</v>
      </c>
      <c r="C18" s="2" t="s">
        <v>15</v>
      </c>
      <c r="D18" s="2">
        <v>8</v>
      </c>
      <c r="E18" s="8">
        <v>145150.58630136985</v>
      </c>
      <c r="F18" s="9">
        <v>18.600000000000001</v>
      </c>
      <c r="G18" s="9">
        <v>16.899999999999999</v>
      </c>
      <c r="H18" s="9">
        <v>150.33514472829771</v>
      </c>
      <c r="I18" s="9">
        <v>35.65365889716346</v>
      </c>
    </row>
    <row r="19" spans="1:9" ht="20.399999999999999" x14ac:dyDescent="0.45">
      <c r="A19" s="2" t="s">
        <v>31</v>
      </c>
      <c r="B19" s="2">
        <v>9</v>
      </c>
      <c r="C19" s="2" t="s">
        <v>25</v>
      </c>
      <c r="D19" s="2">
        <v>15</v>
      </c>
      <c r="E19" s="8">
        <v>303953.47397260275</v>
      </c>
      <c r="F19" s="9">
        <v>17.87</v>
      </c>
      <c r="G19" s="9">
        <v>16.79</v>
      </c>
      <c r="H19" s="9">
        <v>132.19716293385852</v>
      </c>
      <c r="I19" s="9">
        <v>35.316123289885631</v>
      </c>
    </row>
    <row r="20" spans="1:9" ht="20.399999999999999" x14ac:dyDescent="0.45">
      <c r="A20" s="2" t="s">
        <v>32</v>
      </c>
      <c r="B20" s="2">
        <v>9</v>
      </c>
      <c r="C20" s="2" t="s">
        <v>25</v>
      </c>
      <c r="D20" s="2">
        <v>1</v>
      </c>
      <c r="E20" s="8">
        <v>10578.904109589042</v>
      </c>
      <c r="F20" s="9">
        <v>17.46</v>
      </c>
      <c r="G20" s="9">
        <v>16.93</v>
      </c>
      <c r="H20" s="9">
        <v>109.48</v>
      </c>
      <c r="I20" s="9">
        <v>33.83</v>
      </c>
    </row>
    <row r="21" spans="1:9" ht="20.399999999999999" x14ac:dyDescent="0.45">
      <c r="A21" s="2" t="s">
        <v>33</v>
      </c>
      <c r="B21" s="2">
        <v>9</v>
      </c>
      <c r="C21" s="2" t="s">
        <v>15</v>
      </c>
      <c r="D21" s="2">
        <v>3</v>
      </c>
      <c r="E21" s="8">
        <v>53823.689696247769</v>
      </c>
      <c r="F21" s="9">
        <v>18.579999999999998</v>
      </c>
      <c r="G21" s="9">
        <v>17.2</v>
      </c>
      <c r="H21" s="9">
        <v>175.87601224725356</v>
      </c>
      <c r="I21" s="9">
        <v>42.570834980003035</v>
      </c>
    </row>
    <row r="22" spans="1:9" ht="20.399999999999999" x14ac:dyDescent="0.45">
      <c r="A22" s="2" t="s">
        <v>34</v>
      </c>
      <c r="B22" s="2">
        <v>3</v>
      </c>
      <c r="C22" s="2" t="s">
        <v>15</v>
      </c>
      <c r="D22" s="2">
        <v>1</v>
      </c>
      <c r="E22" s="8">
        <v>16245.386301369865</v>
      </c>
      <c r="F22" s="9">
        <v>18.899999999999999</v>
      </c>
      <c r="G22" s="9">
        <v>17.399999999999999</v>
      </c>
      <c r="H22" s="9">
        <v>129.69</v>
      </c>
      <c r="I22" s="9">
        <v>34.6</v>
      </c>
    </row>
    <row r="23" spans="1:9" ht="20.399999999999999" x14ac:dyDescent="0.45">
      <c r="A23" s="2" t="s">
        <v>35</v>
      </c>
      <c r="B23" s="10" t="s">
        <v>36</v>
      </c>
      <c r="C23" s="2" t="s">
        <v>35</v>
      </c>
      <c r="D23" s="2">
        <v>326</v>
      </c>
      <c r="E23" s="8">
        <v>6353290.5198915284</v>
      </c>
      <c r="F23" s="9">
        <v>18.850000000000001</v>
      </c>
      <c r="G23" s="9">
        <v>17</v>
      </c>
      <c r="H23" s="9">
        <v>148.48559284516284</v>
      </c>
      <c r="I23" s="9">
        <v>38.646000656894728</v>
      </c>
    </row>
    <row r="24" spans="1:9" ht="20.399999999999999" x14ac:dyDescent="0.45">
      <c r="A24" s="2" t="s">
        <v>37</v>
      </c>
      <c r="B24" s="2">
        <v>9</v>
      </c>
      <c r="C24" s="2" t="s">
        <v>25</v>
      </c>
      <c r="D24" s="2">
        <v>4</v>
      </c>
      <c r="E24" s="8">
        <v>75353.884931506866</v>
      </c>
      <c r="F24" s="9">
        <v>18.84</v>
      </c>
      <c r="G24" s="9">
        <v>16.98</v>
      </c>
      <c r="H24" s="9">
        <v>124.44332703465162</v>
      </c>
      <c r="I24" s="9">
        <v>29.926802842391012</v>
      </c>
    </row>
    <row r="25" spans="1:9" ht="20.399999999999999" x14ac:dyDescent="0.45">
      <c r="A25" s="2" t="s">
        <v>38</v>
      </c>
      <c r="B25" s="2">
        <v>3</v>
      </c>
      <c r="C25" s="2" t="s">
        <v>13</v>
      </c>
      <c r="D25" s="2">
        <v>9</v>
      </c>
      <c r="E25" s="8">
        <v>178792.50410958903</v>
      </c>
      <c r="F25" s="9">
        <v>22.08</v>
      </c>
      <c r="G25" s="9">
        <v>19.29</v>
      </c>
      <c r="H25" s="9">
        <v>171.51663832555639</v>
      </c>
      <c r="I25" s="9">
        <v>37.08538131505744</v>
      </c>
    </row>
    <row r="26" spans="1:9" ht="20.399999999999999" x14ac:dyDescent="0.45">
      <c r="A26" s="2" t="s">
        <v>39</v>
      </c>
      <c r="B26" s="2">
        <v>0</v>
      </c>
      <c r="C26" s="2" t="s">
        <v>15</v>
      </c>
      <c r="D26" s="2">
        <v>0</v>
      </c>
      <c r="E26" s="8">
        <v>0</v>
      </c>
      <c r="F26" s="9">
        <v>18.600000000000001</v>
      </c>
      <c r="G26" s="9">
        <v>16.899999999999999</v>
      </c>
      <c r="H26" s="9">
        <v>0</v>
      </c>
      <c r="I26" s="9">
        <v>0</v>
      </c>
    </row>
    <row r="27" spans="1:9" ht="20.399999999999999" x14ac:dyDescent="0.45">
      <c r="A27" s="2" t="s">
        <v>40</v>
      </c>
      <c r="B27" s="2">
        <v>5</v>
      </c>
      <c r="C27" s="2" t="s">
        <v>15</v>
      </c>
      <c r="D27" s="2">
        <v>4</v>
      </c>
      <c r="E27" s="8">
        <v>48264.871232876721</v>
      </c>
      <c r="F27" s="9">
        <v>18.579999999999998</v>
      </c>
      <c r="G27" s="9">
        <v>17.2</v>
      </c>
      <c r="H27" s="9">
        <v>176.86380383520662</v>
      </c>
      <c r="I27" s="9">
        <v>46.688174848856292</v>
      </c>
    </row>
    <row r="28" spans="1:9" ht="20.399999999999999" x14ac:dyDescent="0.45">
      <c r="A28" s="2" t="s">
        <v>41</v>
      </c>
      <c r="B28" s="2">
        <v>9</v>
      </c>
      <c r="C28" s="2" t="s">
        <v>25</v>
      </c>
      <c r="D28" s="2">
        <v>8</v>
      </c>
      <c r="E28" s="8">
        <v>111773.39178082191</v>
      </c>
      <c r="F28" s="9">
        <v>17.78</v>
      </c>
      <c r="G28" s="9">
        <v>17.34</v>
      </c>
      <c r="H28" s="9">
        <v>145.67363162521983</v>
      </c>
      <c r="I28" s="9">
        <v>36.752590070692939</v>
      </c>
    </row>
    <row r="29" spans="1:9" ht="20.399999999999999" x14ac:dyDescent="0.45">
      <c r="A29" s="2" t="s">
        <v>42</v>
      </c>
      <c r="B29" s="2">
        <v>0</v>
      </c>
      <c r="C29" s="2" t="s">
        <v>15</v>
      </c>
      <c r="D29" s="2">
        <v>0</v>
      </c>
      <c r="E29" s="8">
        <v>0</v>
      </c>
      <c r="F29" s="9">
        <v>18.899999999999999</v>
      </c>
      <c r="G29" s="9">
        <v>17.399999999999999</v>
      </c>
      <c r="H29" s="9">
        <v>0</v>
      </c>
      <c r="I29" s="9">
        <v>0</v>
      </c>
    </row>
    <row r="30" spans="1:9" ht="20.399999999999999" x14ac:dyDescent="0.45">
      <c r="A30" s="2" t="s">
        <v>43</v>
      </c>
      <c r="B30" s="2">
        <v>0</v>
      </c>
      <c r="C30" s="2" t="s">
        <v>15</v>
      </c>
      <c r="D30" s="2">
        <v>0</v>
      </c>
      <c r="E30" s="8">
        <v>0</v>
      </c>
      <c r="F30" s="9">
        <v>18.600000000000001</v>
      </c>
      <c r="G30" s="9">
        <v>16.899999999999999</v>
      </c>
      <c r="H30" s="9">
        <v>0</v>
      </c>
      <c r="I30" s="9">
        <v>0</v>
      </c>
    </row>
    <row r="31" spans="1:9" ht="20.399999999999999" x14ac:dyDescent="0.45">
      <c r="A31" s="2" t="s">
        <v>44</v>
      </c>
      <c r="B31" s="2">
        <v>3</v>
      </c>
      <c r="C31" s="2" t="s">
        <v>45</v>
      </c>
      <c r="D31" s="2">
        <v>10</v>
      </c>
      <c r="E31" s="8">
        <v>145374.19726027397</v>
      </c>
      <c r="F31" s="9">
        <v>19.579999999999998</v>
      </c>
      <c r="G31" s="9">
        <v>17.91</v>
      </c>
      <c r="H31" s="9">
        <v>164.66577401932724</v>
      </c>
      <c r="I31" s="9">
        <v>41.355183925726152</v>
      </c>
    </row>
    <row r="32" spans="1:9" ht="20.399999999999999" x14ac:dyDescent="0.45">
      <c r="A32" s="2" t="s">
        <v>46</v>
      </c>
      <c r="B32" s="2">
        <v>3</v>
      </c>
      <c r="C32" s="2" t="s">
        <v>13</v>
      </c>
      <c r="D32" s="2">
        <v>4</v>
      </c>
      <c r="E32" s="8">
        <v>62635.134246575341</v>
      </c>
      <c r="F32" s="9">
        <v>21.08</v>
      </c>
      <c r="G32" s="9">
        <v>17.8</v>
      </c>
      <c r="H32" s="9">
        <v>169.44289991034839</v>
      </c>
      <c r="I32" s="9">
        <v>36.976973616803285</v>
      </c>
    </row>
    <row r="33" spans="1:9" ht="20.399999999999999" x14ac:dyDescent="0.45">
      <c r="A33" s="2" t="s">
        <v>47</v>
      </c>
      <c r="B33" s="2">
        <v>3</v>
      </c>
      <c r="C33" s="2" t="s">
        <v>15</v>
      </c>
      <c r="D33" s="2">
        <v>4</v>
      </c>
      <c r="E33" s="8">
        <v>70251.945205479453</v>
      </c>
      <c r="F33" s="9">
        <v>18.899999999999999</v>
      </c>
      <c r="G33" s="9">
        <v>17.399999999999999</v>
      </c>
      <c r="H33" s="9">
        <v>162.6659096488724</v>
      </c>
      <c r="I33" s="9">
        <v>38.785598915215523</v>
      </c>
    </row>
    <row r="34" spans="1:9" ht="20.399999999999999" x14ac:dyDescent="0.45">
      <c r="A34" s="2" t="s">
        <v>48</v>
      </c>
      <c r="B34" s="2">
        <v>6</v>
      </c>
      <c r="C34" s="2" t="s">
        <v>49</v>
      </c>
      <c r="D34" s="2">
        <v>54</v>
      </c>
      <c r="E34" s="8">
        <v>990687.35264926322</v>
      </c>
      <c r="F34" s="9">
        <v>18.850000000000001</v>
      </c>
      <c r="G34" s="9">
        <v>17</v>
      </c>
      <c r="H34" s="9">
        <v>152.71970225332623</v>
      </c>
      <c r="I34" s="9">
        <v>34.879233357076892</v>
      </c>
    </row>
    <row r="35" spans="1:9" ht="20.399999999999999" x14ac:dyDescent="0.45">
      <c r="A35" s="2" t="s">
        <v>50</v>
      </c>
      <c r="B35" s="2">
        <v>4</v>
      </c>
      <c r="C35" s="2" t="s">
        <v>23</v>
      </c>
      <c r="D35" s="2">
        <v>10</v>
      </c>
      <c r="E35" s="8">
        <v>171089.45753424658</v>
      </c>
      <c r="F35" s="9">
        <v>19.309999999999999</v>
      </c>
      <c r="G35" s="9">
        <v>16.98</v>
      </c>
      <c r="H35" s="9">
        <v>194.88868492925886</v>
      </c>
      <c r="I35" s="9">
        <v>41.502460878433027</v>
      </c>
    </row>
    <row r="36" spans="1:9" ht="20.399999999999999" x14ac:dyDescent="0.45">
      <c r="A36" s="2" t="s">
        <v>51</v>
      </c>
      <c r="B36" s="2">
        <v>9</v>
      </c>
      <c r="C36" s="2" t="s">
        <v>15</v>
      </c>
      <c r="D36" s="2">
        <v>0</v>
      </c>
      <c r="E36" s="8">
        <v>0</v>
      </c>
      <c r="F36" s="9">
        <v>18.899999999999999</v>
      </c>
      <c r="G36" s="9">
        <v>17.399999999999999</v>
      </c>
      <c r="H36" s="9">
        <v>0</v>
      </c>
      <c r="I36" s="9">
        <v>0</v>
      </c>
    </row>
    <row r="37" spans="1:9" ht="20.399999999999999" x14ac:dyDescent="0.45">
      <c r="A37" s="2" t="s">
        <v>52</v>
      </c>
      <c r="B37" s="2">
        <v>8</v>
      </c>
      <c r="C37" s="2" t="s">
        <v>29</v>
      </c>
      <c r="D37" s="2">
        <v>56</v>
      </c>
      <c r="E37" s="8">
        <v>839183.60535248742</v>
      </c>
      <c r="F37" s="9">
        <v>18.09</v>
      </c>
      <c r="G37" s="9">
        <v>17.12</v>
      </c>
      <c r="H37" s="9">
        <v>143.4662621442929</v>
      </c>
      <c r="I37" s="9">
        <v>35.491542383083619</v>
      </c>
    </row>
    <row r="38" spans="1:9" ht="20.399999999999999" x14ac:dyDescent="0.45">
      <c r="A38" s="2" t="s">
        <v>53</v>
      </c>
      <c r="B38" s="2">
        <v>5</v>
      </c>
      <c r="C38" s="2" t="s">
        <v>23</v>
      </c>
      <c r="D38" s="2">
        <v>32</v>
      </c>
      <c r="E38" s="8">
        <v>597449.2236675492</v>
      </c>
      <c r="F38" s="9">
        <v>19.309999999999999</v>
      </c>
      <c r="G38" s="9">
        <v>16.98</v>
      </c>
      <c r="H38" s="9">
        <v>173.53052997293952</v>
      </c>
      <c r="I38" s="9">
        <v>36.552639516641271</v>
      </c>
    </row>
    <row r="39" spans="1:9" ht="20.399999999999999" x14ac:dyDescent="0.45">
      <c r="A39" s="2" t="s">
        <v>54</v>
      </c>
      <c r="B39" s="2">
        <v>0</v>
      </c>
      <c r="C39" s="2" t="s">
        <v>45</v>
      </c>
      <c r="D39" s="2">
        <v>0</v>
      </c>
      <c r="E39" s="8">
        <v>0</v>
      </c>
      <c r="F39" s="9">
        <v>22.71</v>
      </c>
      <c r="G39" s="9">
        <v>19.14</v>
      </c>
      <c r="H39" s="9">
        <v>0</v>
      </c>
      <c r="I39" s="9">
        <v>0</v>
      </c>
    </row>
    <row r="40" spans="1:9" ht="20.399999999999999" x14ac:dyDescent="0.45">
      <c r="A40" s="2" t="s">
        <v>55</v>
      </c>
      <c r="B40" s="2">
        <v>8</v>
      </c>
      <c r="C40" s="2" t="s">
        <v>29</v>
      </c>
      <c r="D40" s="2">
        <v>35</v>
      </c>
      <c r="E40" s="8">
        <v>636272.63349175313</v>
      </c>
      <c r="F40" s="9">
        <v>18.09</v>
      </c>
      <c r="G40" s="9">
        <v>17.12</v>
      </c>
      <c r="H40" s="9">
        <v>143.4494530861864</v>
      </c>
      <c r="I40" s="9">
        <v>34.391389373371261</v>
      </c>
    </row>
    <row r="41" spans="1:9" ht="20.399999999999999" x14ac:dyDescent="0.45">
      <c r="A41" s="2" t="s">
        <v>56</v>
      </c>
      <c r="B41" s="2">
        <v>7</v>
      </c>
      <c r="C41" s="2" t="s">
        <v>49</v>
      </c>
      <c r="D41" s="2">
        <v>67</v>
      </c>
      <c r="E41" s="8">
        <v>1341308.7780821922</v>
      </c>
      <c r="F41" s="9">
        <v>18.8</v>
      </c>
      <c r="G41" s="9">
        <v>17.010000000000002</v>
      </c>
      <c r="H41" s="9">
        <v>150.89478861341274</v>
      </c>
      <c r="I41" s="9">
        <v>32.494219104634716</v>
      </c>
    </row>
    <row r="42" spans="1:9" ht="20.399999999999999" x14ac:dyDescent="0.45">
      <c r="A42" s="2" t="s">
        <v>57</v>
      </c>
      <c r="B42" s="2">
        <v>2</v>
      </c>
      <c r="C42" s="2" t="s">
        <v>13</v>
      </c>
      <c r="D42" s="2">
        <v>10</v>
      </c>
      <c r="E42" s="8">
        <v>174643.16712328768</v>
      </c>
      <c r="F42" s="9">
        <v>22.08</v>
      </c>
      <c r="G42" s="9">
        <v>19.29</v>
      </c>
      <c r="H42" s="9">
        <v>176.0910930376767</v>
      </c>
      <c r="I42" s="9">
        <v>46.993471573096933</v>
      </c>
    </row>
    <row r="43" spans="1:9" ht="20.399999999999999" x14ac:dyDescent="0.45">
      <c r="A43" s="2" t="s">
        <v>58</v>
      </c>
      <c r="B43" s="2">
        <v>7</v>
      </c>
      <c r="C43" s="2" t="s">
        <v>59</v>
      </c>
      <c r="D43" s="2">
        <v>24</v>
      </c>
      <c r="E43" s="8">
        <v>454282.63796477497</v>
      </c>
      <c r="F43" s="9">
        <v>18.68</v>
      </c>
      <c r="G43" s="9">
        <v>17.34</v>
      </c>
      <c r="H43" s="9">
        <v>161.87356504586012</v>
      </c>
      <c r="I43" s="9">
        <v>37.894055049702622</v>
      </c>
    </row>
    <row r="44" spans="1:9" ht="20.399999999999999" x14ac:dyDescent="0.45">
      <c r="A44" s="2" t="s">
        <v>60</v>
      </c>
      <c r="B44" s="2">
        <v>6</v>
      </c>
      <c r="C44" s="2" t="s">
        <v>45</v>
      </c>
      <c r="D44" s="2">
        <v>6</v>
      </c>
      <c r="E44" s="8">
        <v>102263.40821917809</v>
      </c>
      <c r="F44" s="9">
        <v>18.23</v>
      </c>
      <c r="G44" s="9">
        <v>16.440000000000001</v>
      </c>
      <c r="H44" s="9">
        <v>158.41885001568875</v>
      </c>
      <c r="I44" s="9">
        <v>42.217748666457489</v>
      </c>
    </row>
    <row r="45" spans="1:9" ht="20.399999999999999" x14ac:dyDescent="0.45">
      <c r="A45" s="2" t="s">
        <v>61</v>
      </c>
      <c r="B45" s="2">
        <v>3</v>
      </c>
      <c r="C45" s="2" t="s">
        <v>13</v>
      </c>
      <c r="D45" s="2">
        <v>10</v>
      </c>
      <c r="E45" s="8">
        <v>167249.43582089551</v>
      </c>
      <c r="F45" s="9">
        <v>22.08</v>
      </c>
      <c r="G45" s="9">
        <v>19.29</v>
      </c>
      <c r="H45" s="9">
        <v>172.65275822027655</v>
      </c>
      <c r="I45" s="9">
        <v>52.390731641845932</v>
      </c>
    </row>
    <row r="46" spans="1:9" ht="20.399999999999999" x14ac:dyDescent="0.45">
      <c r="A46" s="2" t="s">
        <v>62</v>
      </c>
      <c r="B46" s="2">
        <v>5</v>
      </c>
      <c r="C46" s="2" t="s">
        <v>45</v>
      </c>
      <c r="D46" s="2">
        <v>10</v>
      </c>
      <c r="E46" s="8">
        <v>134148.83847528292</v>
      </c>
      <c r="F46" s="9">
        <v>18.940000000000001</v>
      </c>
      <c r="G46" s="9">
        <v>17.22</v>
      </c>
      <c r="H46" s="9">
        <v>160.01384564769103</v>
      </c>
      <c r="I46" s="9">
        <v>39.374577956217983</v>
      </c>
    </row>
    <row r="47" spans="1:9" ht="20.399999999999999" x14ac:dyDescent="0.45">
      <c r="A47" s="2" t="s">
        <v>63</v>
      </c>
      <c r="B47" s="2">
        <v>4</v>
      </c>
      <c r="C47" s="2" t="s">
        <v>13</v>
      </c>
      <c r="D47" s="2">
        <v>42</v>
      </c>
      <c r="E47" s="8">
        <v>840434.11891319195</v>
      </c>
      <c r="F47" s="9">
        <v>22.71</v>
      </c>
      <c r="G47" s="9">
        <v>19.14</v>
      </c>
      <c r="H47" s="9">
        <v>175.2994978375865</v>
      </c>
      <c r="I47" s="9">
        <v>43.454454283951257</v>
      </c>
    </row>
    <row r="48" spans="1:9" ht="20.399999999999999" x14ac:dyDescent="0.45">
      <c r="A48" s="2" t="s">
        <v>64</v>
      </c>
      <c r="B48" s="2">
        <v>4</v>
      </c>
      <c r="C48" s="2" t="s">
        <v>45</v>
      </c>
      <c r="D48" s="2">
        <v>7</v>
      </c>
      <c r="E48" s="8">
        <v>127441.2</v>
      </c>
      <c r="F48" s="9">
        <v>20.23</v>
      </c>
      <c r="G48" s="9">
        <v>16.82</v>
      </c>
      <c r="H48" s="9">
        <v>164.22971894596873</v>
      </c>
      <c r="I48" s="9">
        <v>37.940009677952375</v>
      </c>
    </row>
    <row r="49" spans="1:9" ht="20.399999999999999" x14ac:dyDescent="0.45">
      <c r="A49" s="2" t="s">
        <v>65</v>
      </c>
      <c r="B49" s="2">
        <v>3</v>
      </c>
      <c r="C49" s="2" t="s">
        <v>15</v>
      </c>
      <c r="D49" s="2">
        <v>5</v>
      </c>
      <c r="E49" s="8">
        <v>93505.479452054802</v>
      </c>
      <c r="F49" s="9">
        <v>18.03</v>
      </c>
      <c r="G49" s="9">
        <v>16.23</v>
      </c>
      <c r="H49" s="9">
        <v>179.24117168900804</v>
      </c>
      <c r="I49" s="9">
        <v>42.610751313672928</v>
      </c>
    </row>
    <row r="50" spans="1:9" ht="20.399999999999999" x14ac:dyDescent="0.45">
      <c r="A50" s="2" t="s">
        <v>66</v>
      </c>
      <c r="B50" s="2">
        <v>0</v>
      </c>
      <c r="C50" s="2" t="s">
        <v>15</v>
      </c>
      <c r="D50" s="2">
        <v>0</v>
      </c>
      <c r="E50" s="8">
        <v>0</v>
      </c>
      <c r="F50" s="9">
        <v>18.899999999999999</v>
      </c>
      <c r="G50" s="9">
        <v>17.399999999999999</v>
      </c>
      <c r="H50" s="9">
        <v>0</v>
      </c>
      <c r="I50" s="9">
        <v>0</v>
      </c>
    </row>
    <row r="51" spans="1:9" ht="20.399999999999999" x14ac:dyDescent="0.45">
      <c r="A51" s="2" t="s">
        <v>67</v>
      </c>
      <c r="B51" s="2">
        <v>3</v>
      </c>
      <c r="C51" s="2" t="s">
        <v>15</v>
      </c>
      <c r="D51" s="2">
        <v>1</v>
      </c>
      <c r="E51" s="8">
        <v>7204.6849315068503</v>
      </c>
      <c r="F51" s="9">
        <v>18.899999999999999</v>
      </c>
      <c r="G51" s="9">
        <v>17.399999999999999</v>
      </c>
      <c r="H51" s="9">
        <v>194.01</v>
      </c>
      <c r="I51" s="9">
        <v>53.99</v>
      </c>
    </row>
    <row r="52" spans="1:9" ht="20.399999999999999" x14ac:dyDescent="0.45">
      <c r="A52" s="2" t="s">
        <v>68</v>
      </c>
      <c r="B52" s="2">
        <v>5</v>
      </c>
      <c r="C52" s="2" t="s">
        <v>13</v>
      </c>
      <c r="D52" s="2">
        <v>7</v>
      </c>
      <c r="E52" s="8">
        <v>122845.64383561644</v>
      </c>
      <c r="F52" s="9">
        <v>19.34</v>
      </c>
      <c r="G52" s="9">
        <v>17.38</v>
      </c>
      <c r="H52" s="9">
        <v>160.97057578973144</v>
      </c>
      <c r="I52" s="9">
        <v>43.749452126357035</v>
      </c>
    </row>
    <row r="53" spans="1:9" ht="20.399999999999999" x14ac:dyDescent="0.45">
      <c r="A53" s="2" t="s">
        <v>69</v>
      </c>
      <c r="B53" s="2">
        <v>3</v>
      </c>
      <c r="C53" s="2" t="s">
        <v>13</v>
      </c>
      <c r="D53" s="2">
        <v>14</v>
      </c>
      <c r="E53" s="8">
        <v>240209.30958904108</v>
      </c>
      <c r="F53" s="9">
        <v>20.39</v>
      </c>
      <c r="G53" s="9">
        <v>17.13</v>
      </c>
      <c r="H53" s="9">
        <v>176.65066206643212</v>
      </c>
      <c r="I53" s="9">
        <v>38.299640204881605</v>
      </c>
    </row>
    <row r="54" spans="1:9" ht="20.399999999999999" x14ac:dyDescent="0.45">
      <c r="A54" s="2" t="s">
        <v>70</v>
      </c>
      <c r="B54" s="2">
        <v>7</v>
      </c>
      <c r="C54" s="2" t="s">
        <v>59</v>
      </c>
      <c r="D54" s="2">
        <v>17</v>
      </c>
      <c r="E54" s="8">
        <v>337959.76970185339</v>
      </c>
      <c r="F54" s="9">
        <v>18.190000000000001</v>
      </c>
      <c r="G54" s="9">
        <v>17.100000000000001</v>
      </c>
      <c r="H54" s="9">
        <v>154.84008309802823</v>
      </c>
      <c r="I54" s="9">
        <v>37.82280744608039</v>
      </c>
    </row>
    <row r="55" spans="1:9" ht="20.399999999999999" x14ac:dyDescent="0.45">
      <c r="A55" s="2" t="s">
        <v>71</v>
      </c>
      <c r="B55" s="2">
        <v>4</v>
      </c>
      <c r="C55" s="2" t="s">
        <v>23</v>
      </c>
      <c r="D55" s="2">
        <v>4</v>
      </c>
      <c r="E55" s="8">
        <v>84657.304109589051</v>
      </c>
      <c r="F55" s="9">
        <v>18.329999999999998</v>
      </c>
      <c r="G55" s="9">
        <v>16.91</v>
      </c>
      <c r="H55" s="9">
        <v>162.14074408357615</v>
      </c>
      <c r="I55" s="9">
        <v>29.310334494113182</v>
      </c>
    </row>
    <row r="56" spans="1:9" ht="20.399999999999999" x14ac:dyDescent="0.45">
      <c r="A56" s="2" t="s">
        <v>72</v>
      </c>
      <c r="B56" s="2">
        <v>9</v>
      </c>
      <c r="C56" s="2" t="s">
        <v>15</v>
      </c>
      <c r="D56" s="2">
        <v>2</v>
      </c>
      <c r="E56" s="8">
        <v>20415.780821917811</v>
      </c>
      <c r="F56" s="9">
        <v>18.899999999999999</v>
      </c>
      <c r="G56" s="9">
        <v>17.399999999999999</v>
      </c>
      <c r="H56" s="9">
        <v>161.33108251473476</v>
      </c>
      <c r="I56" s="9">
        <v>38.388482318271116</v>
      </c>
    </row>
    <row r="57" spans="1:9" ht="20.399999999999999" x14ac:dyDescent="0.45">
      <c r="A57" s="2" t="s">
        <v>73</v>
      </c>
      <c r="B57" s="2">
        <v>0</v>
      </c>
      <c r="C57" s="2" t="s">
        <v>15</v>
      </c>
      <c r="D57" s="2">
        <v>0</v>
      </c>
      <c r="E57" s="8">
        <v>0</v>
      </c>
      <c r="F57" s="9">
        <v>18.899999999999999</v>
      </c>
      <c r="G57" s="9">
        <v>17.399999999999999</v>
      </c>
      <c r="H57" s="9">
        <v>0</v>
      </c>
      <c r="I57" s="9">
        <v>0</v>
      </c>
    </row>
    <row r="58" spans="1:9" ht="20.399999999999999" x14ac:dyDescent="0.45">
      <c r="A58" s="2" t="s">
        <v>74</v>
      </c>
      <c r="B58" s="2">
        <v>9</v>
      </c>
      <c r="C58" s="2" t="s">
        <v>25</v>
      </c>
      <c r="D58" s="2">
        <v>12</v>
      </c>
      <c r="E58" s="8">
        <v>228335.86849315069</v>
      </c>
      <c r="F58" s="9">
        <v>17.899999999999999</v>
      </c>
      <c r="G58" s="9">
        <v>16.38</v>
      </c>
      <c r="H58" s="9">
        <v>125.14424158586286</v>
      </c>
      <c r="I58" s="9">
        <v>33.247829670812251</v>
      </c>
    </row>
    <row r="59" spans="1:9" ht="20.399999999999999" x14ac:dyDescent="0.45">
      <c r="A59" s="2" t="s">
        <v>75</v>
      </c>
      <c r="B59" s="2">
        <v>6</v>
      </c>
      <c r="C59" s="2" t="s">
        <v>15</v>
      </c>
      <c r="D59" s="2">
        <v>1</v>
      </c>
      <c r="E59" s="8">
        <v>32474.728767123292</v>
      </c>
      <c r="F59" s="9">
        <v>18.600000000000001</v>
      </c>
      <c r="G59" s="9">
        <v>16.899999999999999</v>
      </c>
      <c r="H59" s="9">
        <v>318.14</v>
      </c>
      <c r="I59" s="9">
        <v>32.700000000000003</v>
      </c>
    </row>
    <row r="60" spans="1:9" ht="20.399999999999999" x14ac:dyDescent="0.45">
      <c r="A60" s="2" t="s">
        <v>76</v>
      </c>
      <c r="B60" s="2">
        <v>5</v>
      </c>
      <c r="C60" s="2" t="s">
        <v>45</v>
      </c>
      <c r="D60" s="2">
        <v>14</v>
      </c>
      <c r="E60" s="8">
        <v>256354.84791834542</v>
      </c>
      <c r="F60" s="9">
        <v>18.399999999999999</v>
      </c>
      <c r="G60" s="9">
        <v>17</v>
      </c>
      <c r="H60" s="9">
        <v>160.45153332596877</v>
      </c>
      <c r="I60" s="9">
        <v>39.18877110535778</v>
      </c>
    </row>
    <row r="61" spans="1:9" ht="20.399999999999999" x14ac:dyDescent="0.45">
      <c r="A61" s="2" t="s">
        <v>77</v>
      </c>
      <c r="B61" s="2">
        <v>6</v>
      </c>
      <c r="C61" s="2" t="s">
        <v>23</v>
      </c>
      <c r="D61" s="2">
        <v>5</v>
      </c>
      <c r="E61" s="8">
        <v>75206.482191780844</v>
      </c>
      <c r="F61" s="9">
        <v>19.309999999999999</v>
      </c>
      <c r="G61" s="9">
        <v>16.98</v>
      </c>
      <c r="H61" s="9">
        <v>174.34167917761093</v>
      </c>
      <c r="I61" s="9">
        <v>36.814652337968823</v>
      </c>
    </row>
    <row r="62" spans="1:9" ht="20.399999999999999" x14ac:dyDescent="0.45">
      <c r="A62" s="2" t="s">
        <v>78</v>
      </c>
      <c r="B62" s="2">
        <v>6</v>
      </c>
      <c r="C62" s="2" t="s">
        <v>23</v>
      </c>
      <c r="D62" s="2">
        <v>1</v>
      </c>
      <c r="E62" s="8">
        <v>14651.030136986303</v>
      </c>
      <c r="F62" s="9">
        <v>18.329999999999998</v>
      </c>
      <c r="G62" s="9">
        <v>16.91</v>
      </c>
      <c r="H62" s="9">
        <v>172.74</v>
      </c>
      <c r="I62" s="9">
        <v>38.71</v>
      </c>
    </row>
    <row r="63" spans="1:9" x14ac:dyDescent="0.35"/>
    <row r="64" spans="1:9" ht="20.399999999999999" x14ac:dyDescent="0.45">
      <c r="A64" s="2" t="s">
        <v>79</v>
      </c>
    </row>
    <row r="65" spans="1:1" ht="20.399999999999999" x14ac:dyDescent="0.45">
      <c r="A65" s="2" t="s">
        <v>80</v>
      </c>
    </row>
    <row r="66" spans="1:1" ht="18.75" customHeight="1" x14ac:dyDescent="0.45">
      <c r="A66" s="2" t="s">
        <v>81</v>
      </c>
    </row>
    <row r="67" spans="1:1" ht="20.399999999999999" x14ac:dyDescent="0.45">
      <c r="A67" s="2" t="s">
        <v>82</v>
      </c>
    </row>
  </sheetData>
  <sheetProtection sheet="1" objects="1" scenarios="1" selectLockedCells="1"/>
  <pageMargins left="0.7" right="0.7" top="0.75" bottom="0.75" header="0.3" footer="0.3"/>
  <pageSetup scale="42"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9B6C-9302-4122-B5B3-3078B6A19F51}">
  <sheetPr>
    <pageSetUpPr fitToPage="1"/>
  </sheetPr>
  <dimension ref="A1:G35"/>
  <sheetViews>
    <sheetView tabSelected="1" topLeftCell="A26" zoomScaleNormal="100" workbookViewId="0">
      <selection activeCell="A35" sqref="A35:G35"/>
    </sheetView>
  </sheetViews>
  <sheetFormatPr defaultColWidth="0" defaultRowHeight="18" zeroHeight="1" x14ac:dyDescent="0.35"/>
  <cols>
    <col min="1" max="1" width="23.9140625" style="3" customWidth="1"/>
    <col min="2" max="2" width="12.58203125" style="3" customWidth="1"/>
    <col min="3" max="3" width="17.08203125" style="3" customWidth="1"/>
    <col min="4" max="4" width="23.83203125" style="3" customWidth="1"/>
    <col min="5" max="5" width="25.08203125" style="3" customWidth="1"/>
    <col min="6" max="6" width="19.58203125" style="3" customWidth="1"/>
    <col min="7" max="7" width="20.9140625" style="3" customWidth="1"/>
    <col min="8" max="16384" width="8.83203125" style="3" hidden="1"/>
  </cols>
  <sheetData>
    <row r="1" spans="1:7" ht="20.399999999999999" x14ac:dyDescent="0.45">
      <c r="A1" s="1" t="s">
        <v>0</v>
      </c>
      <c r="B1" s="11"/>
      <c r="C1" s="11"/>
      <c r="D1" s="11"/>
      <c r="E1" s="11"/>
      <c r="F1" s="11"/>
      <c r="G1" s="11"/>
    </row>
    <row r="2" spans="1:7" ht="26.25" customHeight="1" x14ac:dyDescent="0.6">
      <c r="A2" s="4" t="s">
        <v>1</v>
      </c>
      <c r="B2" s="11"/>
      <c r="C2" s="11"/>
      <c r="D2" s="20"/>
      <c r="E2" s="11"/>
      <c r="F2" s="11"/>
      <c r="G2" s="11"/>
    </row>
    <row r="3" spans="1:7" ht="26.25" customHeight="1" x14ac:dyDescent="0.45">
      <c r="A3" s="5" t="s">
        <v>83</v>
      </c>
      <c r="B3" s="11"/>
      <c r="C3" s="11"/>
      <c r="D3" s="21"/>
      <c r="E3" s="11"/>
      <c r="F3" s="11"/>
      <c r="G3" s="11"/>
    </row>
    <row r="4" spans="1:7" ht="65.25" customHeight="1" x14ac:dyDescent="0.45">
      <c r="A4" s="6" t="s">
        <v>84</v>
      </c>
      <c r="B4" s="6" t="s">
        <v>6</v>
      </c>
      <c r="C4" s="6" t="s">
        <v>7</v>
      </c>
      <c r="D4" s="7" t="s">
        <v>10</v>
      </c>
      <c r="E4" s="7" t="s">
        <v>85</v>
      </c>
      <c r="F4" s="7" t="s">
        <v>86</v>
      </c>
      <c r="G4" s="7" t="s">
        <v>87</v>
      </c>
    </row>
    <row r="5" spans="1:7" ht="20.399999999999999" x14ac:dyDescent="0.45">
      <c r="A5" s="2" t="s">
        <v>15</v>
      </c>
      <c r="B5" s="2">
        <v>58</v>
      </c>
      <c r="C5" s="8">
        <v>987760</v>
      </c>
      <c r="D5" s="9">
        <v>162.20083186424716</v>
      </c>
      <c r="E5" s="9">
        <v>38.157960968084602</v>
      </c>
      <c r="F5" s="9">
        <v>38.441433935671519</v>
      </c>
      <c r="G5" s="9">
        <v>7.8714852080832998</v>
      </c>
    </row>
    <row r="6" spans="1:7" ht="20.399999999999999" x14ac:dyDescent="0.45">
      <c r="A6" s="2" t="s">
        <v>23</v>
      </c>
      <c r="B6" s="2">
        <v>55</v>
      </c>
      <c r="C6" s="8">
        <v>956025</v>
      </c>
      <c r="D6" s="9">
        <v>177.37250520724226</v>
      </c>
      <c r="E6" s="9">
        <v>37.60295225160344</v>
      </c>
      <c r="F6" s="9">
        <v>30.800518899652893</v>
      </c>
      <c r="G6" s="9">
        <v>10.863218253100921</v>
      </c>
    </row>
    <row r="7" spans="1:7" ht="20.399999999999999" x14ac:dyDescent="0.45">
      <c r="A7" s="2" t="s">
        <v>13</v>
      </c>
      <c r="B7" s="2">
        <v>189</v>
      </c>
      <c r="C7" s="8">
        <v>3149765</v>
      </c>
      <c r="D7" s="9">
        <v>173.94923554096371</v>
      </c>
      <c r="E7" s="9">
        <v>42.443059533895962</v>
      </c>
      <c r="F7" s="9">
        <v>29.95706281497138</v>
      </c>
      <c r="G7" s="9">
        <v>12.925837182008097</v>
      </c>
    </row>
    <row r="8" spans="1:7" ht="20.399999999999999" x14ac:dyDescent="0.45">
      <c r="A8" s="2" t="s">
        <v>45</v>
      </c>
      <c r="B8" s="2">
        <v>47</v>
      </c>
      <c r="C8" s="8">
        <v>750263</v>
      </c>
      <c r="D8" s="9">
        <v>161.53248013324759</v>
      </c>
      <c r="E8" s="9">
        <v>39.829428666261876</v>
      </c>
      <c r="F8" s="9">
        <v>21.460139030637375</v>
      </c>
      <c r="G8" s="9">
        <v>12.508450617065765</v>
      </c>
    </row>
    <row r="9" spans="1:7" ht="20.399999999999999" x14ac:dyDescent="0.45">
      <c r="A9" s="2" t="s">
        <v>25</v>
      </c>
      <c r="B9" s="2">
        <v>67</v>
      </c>
      <c r="C9" s="8">
        <v>1147133</v>
      </c>
      <c r="D9" s="9">
        <v>130.68061893250632</v>
      </c>
      <c r="E9" s="9">
        <v>34.177245633062618</v>
      </c>
      <c r="F9" s="9">
        <v>19.415359566914695</v>
      </c>
      <c r="G9" s="9">
        <v>7.5653406450175087</v>
      </c>
    </row>
    <row r="10" spans="1:7" ht="20.399999999999999" x14ac:dyDescent="0.45">
      <c r="A10" s="2" t="s">
        <v>59</v>
      </c>
      <c r="B10" s="2">
        <v>41</v>
      </c>
      <c r="C10" s="8">
        <v>771339</v>
      </c>
      <c r="D10" s="9">
        <v>158.87317789631018</v>
      </c>
      <c r="E10" s="9">
        <v>37.863661796982278</v>
      </c>
      <c r="F10" s="9">
        <v>24.805034806550079</v>
      </c>
      <c r="G10" s="9">
        <v>8.9914121722847717</v>
      </c>
    </row>
    <row r="11" spans="1:7" ht="20.399999999999999" x14ac:dyDescent="0.45">
      <c r="A11" s="2" t="s">
        <v>35</v>
      </c>
      <c r="B11" s="2">
        <v>326</v>
      </c>
      <c r="C11" s="8">
        <v>6314213</v>
      </c>
      <c r="D11" s="9">
        <v>148.48559284516284</v>
      </c>
      <c r="E11" s="9">
        <v>38.646000656894728</v>
      </c>
      <c r="F11" s="9">
        <v>23.369604469571478</v>
      </c>
      <c r="G11" s="9">
        <v>11.418743333561073</v>
      </c>
    </row>
    <row r="12" spans="1:7" ht="20.399999999999999" x14ac:dyDescent="0.45">
      <c r="A12" s="2" t="s">
        <v>49</v>
      </c>
      <c r="B12" s="2">
        <v>121</v>
      </c>
      <c r="C12" s="8">
        <v>2317211</v>
      </c>
      <c r="D12" s="9">
        <v>151.67005527827314</v>
      </c>
      <c r="E12" s="9">
        <v>33.507429814826423</v>
      </c>
      <c r="F12" s="9">
        <v>22.861851107931994</v>
      </c>
      <c r="G12" s="9">
        <v>7.1580233450157431</v>
      </c>
    </row>
    <row r="13" spans="1:7" ht="20.399999999999999" x14ac:dyDescent="0.45">
      <c r="A13" s="13" t="s">
        <v>29</v>
      </c>
      <c r="B13" s="13">
        <v>93</v>
      </c>
      <c r="C13" s="14">
        <v>1468371</v>
      </c>
      <c r="D13" s="15">
        <v>142.9678303402028</v>
      </c>
      <c r="E13" s="15">
        <v>34.921942059584033</v>
      </c>
      <c r="F13" s="15">
        <v>20.47666569294152</v>
      </c>
      <c r="G13" s="15">
        <v>7.7590787189079053</v>
      </c>
    </row>
    <row r="14" spans="1:7" ht="20.399999999999999" x14ac:dyDescent="0.45">
      <c r="A14" s="11"/>
      <c r="B14" s="11"/>
      <c r="C14" s="22"/>
      <c r="D14" s="23"/>
      <c r="E14" s="16" t="s">
        <v>88</v>
      </c>
      <c r="F14" s="17">
        <v>38.441433935671519</v>
      </c>
      <c r="G14" s="17">
        <v>12.925837182008097</v>
      </c>
    </row>
    <row r="15" spans="1:7" ht="20.399999999999999" x14ac:dyDescent="0.45">
      <c r="A15" s="11"/>
      <c r="B15" s="11"/>
      <c r="C15" s="22"/>
      <c r="D15" s="23"/>
      <c r="E15" s="16" t="s">
        <v>89</v>
      </c>
      <c r="F15" s="17">
        <v>19.415359566914695</v>
      </c>
      <c r="G15" s="17">
        <v>7.1580233450157431</v>
      </c>
    </row>
    <row r="16" spans="1:7" ht="20.399999999999999" x14ac:dyDescent="0.45">
      <c r="A16" s="11"/>
      <c r="B16" s="11"/>
      <c r="C16" s="22"/>
      <c r="D16" s="23"/>
      <c r="E16" s="16" t="s">
        <v>90</v>
      </c>
      <c r="F16" s="17">
        <v>25.198864672178964</v>
      </c>
      <c r="G16" s="17">
        <v>10.298021651411814</v>
      </c>
    </row>
    <row r="17" spans="1:7" ht="20.399999999999999" x14ac:dyDescent="0.45">
      <c r="A17" s="11"/>
      <c r="B17" s="11"/>
      <c r="C17" s="11"/>
      <c r="D17" s="11"/>
      <c r="E17" s="11"/>
      <c r="F17" s="11"/>
      <c r="G17" s="11"/>
    </row>
    <row r="18" spans="1:7" ht="40.799999999999997" x14ac:dyDescent="0.45">
      <c r="A18" s="6" t="s">
        <v>91</v>
      </c>
      <c r="B18" s="6" t="s">
        <v>6</v>
      </c>
      <c r="C18" s="6" t="s">
        <v>7</v>
      </c>
      <c r="D18" s="7" t="s">
        <v>92</v>
      </c>
      <c r="E18" s="7" t="s">
        <v>11</v>
      </c>
      <c r="F18" s="7" t="s">
        <v>86</v>
      </c>
      <c r="G18" s="7" t="s">
        <v>87</v>
      </c>
    </row>
    <row r="19" spans="1:7" ht="20.399999999999999" x14ac:dyDescent="0.45">
      <c r="A19" s="2">
        <v>1</v>
      </c>
      <c r="B19" s="2">
        <v>105</v>
      </c>
      <c r="C19" s="8">
        <v>1833297</v>
      </c>
      <c r="D19" s="9">
        <v>147.66290440456106</v>
      </c>
      <c r="E19" s="9">
        <v>37.582903247079777</v>
      </c>
      <c r="F19" s="9">
        <v>21.953570692607247</v>
      </c>
      <c r="G19" s="9">
        <v>9.1150375600417135</v>
      </c>
    </row>
    <row r="20" spans="1:7" ht="20.399999999999999" x14ac:dyDescent="0.45">
      <c r="A20" s="2">
        <v>2</v>
      </c>
      <c r="B20" s="2">
        <v>73</v>
      </c>
      <c r="C20" s="8">
        <v>1063269</v>
      </c>
      <c r="D20" s="9">
        <v>172.92165703846723</v>
      </c>
      <c r="E20" s="9">
        <v>43.906707509082928</v>
      </c>
      <c r="F20" s="9">
        <v>37.713273277611158</v>
      </c>
      <c r="G20" s="9">
        <v>14.334182243078422</v>
      </c>
    </row>
    <row r="21" spans="1:7" ht="20.399999999999999" x14ac:dyDescent="0.45">
      <c r="A21" s="2">
        <v>3</v>
      </c>
      <c r="B21" s="2">
        <v>91</v>
      </c>
      <c r="C21" s="8">
        <v>1509582</v>
      </c>
      <c r="D21" s="9">
        <v>174.19136475954105</v>
      </c>
      <c r="E21" s="9">
        <v>40.818644940689261</v>
      </c>
      <c r="F21" s="9">
        <v>25.258405105734372</v>
      </c>
      <c r="G21" s="9">
        <v>11.539304221923816</v>
      </c>
    </row>
    <row r="22" spans="1:7" ht="20.399999999999999" x14ac:dyDescent="0.45">
      <c r="A22" s="2">
        <v>4</v>
      </c>
      <c r="B22" s="2">
        <v>76</v>
      </c>
      <c r="C22" s="8">
        <v>1451187</v>
      </c>
      <c r="D22" s="9">
        <v>172.13105064302383</v>
      </c>
      <c r="E22" s="9">
        <v>40.894705886285216</v>
      </c>
      <c r="F22" s="9">
        <v>27.33197823024501</v>
      </c>
      <c r="G22" s="9">
        <v>11.75441156822278</v>
      </c>
    </row>
    <row r="23" spans="1:7" ht="20.399999999999999" x14ac:dyDescent="0.45">
      <c r="A23" s="2">
        <v>5</v>
      </c>
      <c r="B23" s="2">
        <v>74</v>
      </c>
      <c r="C23" s="8">
        <v>1254999</v>
      </c>
      <c r="D23" s="9">
        <v>166.91245649196509</v>
      </c>
      <c r="E23" s="9">
        <v>38.395554263013125</v>
      </c>
      <c r="F23" s="9">
        <v>26.820831160410489</v>
      </c>
      <c r="G23" s="9">
        <v>11.775681333427388</v>
      </c>
    </row>
    <row r="24" spans="1:7" ht="20.399999999999999" x14ac:dyDescent="0.45">
      <c r="A24" s="2">
        <v>6</v>
      </c>
      <c r="B24" s="2">
        <v>75</v>
      </c>
      <c r="C24" s="8">
        <v>1348303</v>
      </c>
      <c r="D24" s="9">
        <v>158.25330898449994</v>
      </c>
      <c r="E24" s="9">
        <v>35.609721515433129</v>
      </c>
      <c r="F24" s="9">
        <v>32.856317747616345</v>
      </c>
      <c r="G24" s="9">
        <v>7.880578995602157</v>
      </c>
    </row>
    <row r="25" spans="1:7" ht="20.399999999999999" x14ac:dyDescent="0.45">
      <c r="A25" s="2">
        <v>7</v>
      </c>
      <c r="B25" s="2">
        <v>108</v>
      </c>
      <c r="C25" s="8">
        <v>2108983</v>
      </c>
      <c r="D25" s="9">
        <v>153.85736967404284</v>
      </c>
      <c r="E25" s="9">
        <v>34.488031221647702</v>
      </c>
      <c r="F25" s="9">
        <v>24.834731041008116</v>
      </c>
      <c r="G25" s="9">
        <v>7.8587970548125803</v>
      </c>
    </row>
    <row r="26" spans="1:7" ht="20.399999999999999" x14ac:dyDescent="0.45">
      <c r="A26" s="2">
        <v>8</v>
      </c>
      <c r="B26" s="2">
        <v>91</v>
      </c>
      <c r="C26" s="8">
        <v>1442929</v>
      </c>
      <c r="D26" s="9">
        <v>143.45901344156198</v>
      </c>
      <c r="E26" s="9">
        <v>35.017114721791643</v>
      </c>
      <c r="F26" s="9">
        <v>20.362318722785115</v>
      </c>
      <c r="G26" s="9">
        <v>7.8032685074943542</v>
      </c>
    </row>
    <row r="27" spans="1:7" ht="20.399999999999999" x14ac:dyDescent="0.45">
      <c r="A27" s="2">
        <v>9</v>
      </c>
      <c r="B27" s="2">
        <v>83</v>
      </c>
      <c r="C27" s="8">
        <v>1368615</v>
      </c>
      <c r="D27" s="9">
        <v>133.24243713773944</v>
      </c>
      <c r="E27" s="9">
        <v>34.75747401141151</v>
      </c>
      <c r="F27" s="9">
        <v>23.212562077100731</v>
      </c>
      <c r="G27" s="9">
        <v>7.5740832771955473</v>
      </c>
    </row>
    <row r="28" spans="1:7" ht="20.399999999999999" x14ac:dyDescent="0.45">
      <c r="A28" s="2">
        <v>10</v>
      </c>
      <c r="B28" s="2">
        <v>114</v>
      </c>
      <c r="C28" s="8">
        <v>2269304</v>
      </c>
      <c r="D28" s="9">
        <v>152.50169517822135</v>
      </c>
      <c r="E28" s="9">
        <v>40.209952274116212</v>
      </c>
      <c r="F28" s="9">
        <v>24.026534338763035</v>
      </c>
      <c r="G28" s="9">
        <v>15.045630946701309</v>
      </c>
    </row>
    <row r="29" spans="1:7" ht="20.25" customHeight="1" x14ac:dyDescent="0.45">
      <c r="A29" s="13">
        <v>11</v>
      </c>
      <c r="B29" s="13">
        <v>107</v>
      </c>
      <c r="C29" s="14">
        <v>2211612</v>
      </c>
      <c r="D29" s="15">
        <v>145.00517257095717</v>
      </c>
      <c r="E29" s="15">
        <v>37.906012261644449</v>
      </c>
      <c r="F29" s="15">
        <v>23.187402760906398</v>
      </c>
      <c r="G29" s="15">
        <v>8.1295726389325615</v>
      </c>
    </row>
    <row r="30" spans="1:7" ht="20.25" customHeight="1" x14ac:dyDescent="0.45">
      <c r="A30" s="11"/>
      <c r="B30" s="11"/>
      <c r="C30" s="22"/>
      <c r="D30" s="23"/>
      <c r="E30" s="16" t="s">
        <v>88</v>
      </c>
      <c r="F30" s="18">
        <f>MAX(F19:F29)</f>
        <v>37.713273277611158</v>
      </c>
      <c r="G30" s="18">
        <f>MAX(G19:G29)</f>
        <v>15.045630946701309</v>
      </c>
    </row>
    <row r="31" spans="1:7" ht="20.25" customHeight="1" x14ac:dyDescent="0.45">
      <c r="A31" s="11"/>
      <c r="B31" s="11"/>
      <c r="C31" s="22"/>
      <c r="D31" s="23"/>
      <c r="E31" s="16" t="s">
        <v>89</v>
      </c>
      <c r="F31" s="18">
        <f>MIN(F19:F29)</f>
        <v>20.362318722785115</v>
      </c>
      <c r="G31" s="18">
        <f>MIN(G19:G29)</f>
        <v>7.5740832771955473</v>
      </c>
    </row>
    <row r="32" spans="1:7" ht="20.25" customHeight="1" x14ac:dyDescent="0.45">
      <c r="A32" s="11"/>
      <c r="B32" s="11"/>
      <c r="C32" s="22"/>
      <c r="D32" s="23"/>
      <c r="E32" s="16" t="s">
        <v>90</v>
      </c>
      <c r="F32" s="18">
        <f>SUMPRODUCT($C19:$C29,F19:F29)/SUM($C19:$C29)</f>
        <v>25.497149156595988</v>
      </c>
      <c r="G32" s="18">
        <f>SUMPRODUCT($C19:$C29,G19:G29)/SUM($C19:$C29)</f>
        <v>10.197867276908779</v>
      </c>
    </row>
    <row r="33" spans="1:7" ht="20.25" customHeight="1" x14ac:dyDescent="0.35">
      <c r="A33" s="12"/>
      <c r="B33" s="12"/>
      <c r="C33" s="12"/>
      <c r="D33" s="12"/>
      <c r="E33" s="12"/>
      <c r="F33" s="12"/>
      <c r="G33" s="12"/>
    </row>
    <row r="34" spans="1:7" x14ac:dyDescent="0.35">
      <c r="A34" s="12"/>
      <c r="B34" s="12"/>
      <c r="C34" s="12"/>
      <c r="D34" s="12"/>
      <c r="E34" s="12"/>
      <c r="F34" s="12"/>
      <c r="G34" s="12"/>
    </row>
    <row r="35" spans="1:7" ht="20.399999999999999" x14ac:dyDescent="0.35">
      <c r="A35" s="19" t="s">
        <v>79</v>
      </c>
      <c r="B35" s="19"/>
      <c r="C35" s="19"/>
      <c r="D35" s="19"/>
      <c r="E35" s="19"/>
      <c r="F35" s="19"/>
      <c r="G35" s="19"/>
    </row>
  </sheetData>
  <sheetProtection sheet="1" objects="1" scenarios="1" selectLockedCells="1"/>
  <mergeCells count="1">
    <mergeCell ref="A35:G35"/>
  </mergeCells>
  <phoneticPr fontId="1" type="noConversion"/>
  <pageMargins left="0.7" right="0.7" top="0.75" bottom="0.75" header="0.3" footer="0.3"/>
  <pageSetup scale="50"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DHCSDOC-1797567310-7386</_dlc_DocId>
    <_dlc_DocIdUrl xmlns="69bc34b3-1921-46c7-8c7a-d18363374b4b">
      <Url>https://dhcscagovauthoring/_layouts/15/DocIdRedir.aspx?ID=DHCSDOC-1797567310-7386</Url>
      <Description>DHCSDOC-1797567310-7386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9E7638-1B4B-4866-9314-020EB289C598}">
  <ds:schemaRefs>
    <ds:schemaRef ds:uri="http://schemas.microsoft.com/sharepoint/v3"/>
    <ds:schemaRef ds:uri="http://schemas.microsoft.com/office/2006/documentManagement/types"/>
    <ds:schemaRef ds:uri="http://purl.org/dc/terms/"/>
    <ds:schemaRef ds:uri="http://schemas.microsoft.com/office/infopath/2007/PartnerControls"/>
    <ds:schemaRef ds:uri="http://purl.org/dc/dcmitype/"/>
    <ds:schemaRef ds:uri="c1c1dc04-eeda-4b6e-b2df-40979f5da1d3"/>
    <ds:schemaRef ds:uri="http://purl.org/dc/elements/1.1/"/>
    <ds:schemaRef ds:uri="http://schemas.microsoft.com/office/2006/metadata/properties"/>
    <ds:schemaRef ds:uri="http://schemas.openxmlformats.org/package/2006/metadata/core-properties"/>
    <ds:schemaRef ds:uri="69bc34b3-1921-46c7-8c7a-d18363374b4b"/>
    <ds:schemaRef ds:uri="http://www.w3.org/XML/1998/namespace"/>
  </ds:schemaRefs>
</ds:datastoreItem>
</file>

<file path=customXml/itemProps2.xml><?xml version="1.0" encoding="utf-8"?>
<ds:datastoreItem xmlns:ds="http://schemas.openxmlformats.org/officeDocument/2006/customXml" ds:itemID="{B0AB3FAA-8EF8-4E78-8127-7CE62B721083}">
  <ds:schemaRefs>
    <ds:schemaRef ds:uri="http://schemas.microsoft.com/sharepoint/v3/contenttype/forms"/>
  </ds:schemaRefs>
</ds:datastoreItem>
</file>

<file path=customXml/itemProps3.xml><?xml version="1.0" encoding="utf-8"?>
<ds:datastoreItem xmlns:ds="http://schemas.openxmlformats.org/officeDocument/2006/customXml" ds:itemID="{CAF0AE05-06BC-485B-BC37-D69D252B742A}"/>
</file>

<file path=customXml/itemProps4.xml><?xml version="1.0" encoding="utf-8"?>
<ds:datastoreItem xmlns:ds="http://schemas.openxmlformats.org/officeDocument/2006/customXml" ds:itemID="{02E31EED-D4A4-41AC-9B4A-A60D0F5A0F3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Counties</vt:lpstr>
      <vt:lpstr>Peer Groups</vt:lpstr>
      <vt:lpstr>Counties!Print_Area</vt:lpstr>
      <vt:lpstr>'Peer Groups'!Print_Area</vt:lpstr>
      <vt:lpstr>TitleRegion1.a4.g13.2</vt:lpstr>
      <vt:lpstr>TitleRegion1.a4.i62.1</vt:lpstr>
      <vt:lpstr>TitleRegion2.a15.g26.2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SNF Peer Groups CY 2024</dc:title>
  <dc:subject/>
  <dc:creator/>
  <cp:keywords/>
  <dc:description/>
  <cp:lastModifiedBy/>
  <cp:revision/>
  <dcterms:created xsi:type="dcterms:W3CDTF">2023-11-17T16:19:39Z</dcterms:created>
  <dcterms:modified xsi:type="dcterms:W3CDTF">2023-11-17T21:58:25Z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0x010100EEE380F46F125946A8B4C4C90D9FFCDC005D6794E1005A074DB3CDA58DCE25DF47</vt:lpwstr>
  </property>
  <property fmtid="{D5CDD505-2E9C-101B-9397-08002B2CF9AE}" pid="4" name="_dlc_DocIdItemGuid">
    <vt:lpwstr>fb90df41-d7bd-4309-8d0f-621c755c36ee</vt:lpwstr>
  </property>
  <property fmtid="{D5CDD505-2E9C-101B-9397-08002B2CF9AE}" pid="5" name="Division">
    <vt:lpwstr>30;#Fee-For-Service Rates Development|f4b3987f-d379-4ea2-9325-ab5a79e49e9a</vt:lpwstr>
  </property>
</Properties>
</file>