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Override PartName="/xl/externalLinks/externalLink1.xml" ContentType="application/vnd.openxmlformats-officedocument.spreadsheetml.externalLink+xml"/>
  <Override PartName="/docProps/app.xml" ContentType="application/vnd.openxmlformats-officedocument.extended-properties+xml"/>
  <Override PartName="/xl/calcChain.xml" ContentType="application/vnd.openxmlformats-officedocument.spreadsheetml.calcChain+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1 ADA\Sept 26 from MT - IN 19-043\IN w 13 Excel attach\Done ADA\"/>
    </mc:Choice>
  </mc:AlternateContent>
  <bookViews>
    <workbookView xWindow="0" yWindow="0" windowWidth="24000" windowHeight="9600"/>
  </bookViews>
  <sheets>
    <sheet name="Enclosure 2 " sheetId="1" r:id="rId1"/>
  </sheets>
  <externalReferences>
    <externalReference r:id="rId2"/>
  </externalReferences>
  <definedNames>
    <definedName name="_xlnm.Print_Titles" localSheetId="0">'Enclosure 2 '!$4:$6</definedName>
    <definedName name="TitleRegion1.a2.e67.1">'Enclosure 2 '!$A$2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9" i="1" l="1"/>
  <c r="C10" i="1"/>
  <c r="C11" i="1"/>
  <c r="C12" i="1"/>
  <c r="C13" i="1"/>
  <c r="C14" i="1"/>
  <c r="C15" i="1"/>
  <c r="C16" i="1"/>
  <c r="C17" i="1"/>
  <c r="C18" i="1"/>
  <c r="C19" i="1"/>
  <c r="C20" i="1"/>
  <c r="C21" i="1"/>
  <c r="C22" i="1"/>
  <c r="C23" i="1"/>
  <c r="C24" i="1"/>
  <c r="C25" i="1"/>
  <c r="C26" i="1"/>
  <c r="C27" i="1"/>
  <c r="C28" i="1"/>
  <c r="C29" i="1"/>
  <c r="C30" i="1"/>
  <c r="C31" i="1"/>
  <c r="C32" i="1"/>
  <c r="C33" i="1"/>
  <c r="C34" i="1"/>
  <c r="C35" i="1"/>
  <c r="C36" i="1"/>
  <c r="C37" i="1"/>
  <c r="C38" i="1"/>
  <c r="C39" i="1"/>
  <c r="C40" i="1"/>
  <c r="C41" i="1"/>
  <c r="C42" i="1"/>
  <c r="C43" i="1"/>
  <c r="C44" i="1"/>
  <c r="C45" i="1"/>
  <c r="C46" i="1"/>
  <c r="C47" i="1"/>
  <c r="C48" i="1"/>
  <c r="C49" i="1"/>
  <c r="C50" i="1"/>
  <c r="C51" i="1"/>
  <c r="C52" i="1"/>
  <c r="C53" i="1"/>
  <c r="C54" i="1"/>
  <c r="C55" i="1"/>
  <c r="C56" i="1"/>
  <c r="C58" i="1"/>
  <c r="C59" i="1"/>
  <c r="C60" i="1"/>
  <c r="C61" i="1"/>
  <c r="C62" i="1"/>
  <c r="C63" i="1"/>
  <c r="C8" i="1"/>
  <c r="C7" i="1"/>
  <c r="D63" i="1" l="1"/>
  <c r="D62" i="1"/>
  <c r="D61" i="1"/>
  <c r="D60" i="1"/>
  <c r="D59" i="1"/>
  <c r="D58" i="1"/>
  <c r="B57" i="1"/>
  <c r="B65" i="1" s="1"/>
  <c r="D56" i="1"/>
  <c r="D55" i="1"/>
  <c r="D54" i="1"/>
  <c r="D53" i="1"/>
  <c r="D52" i="1"/>
  <c r="D51" i="1"/>
  <c r="D50" i="1"/>
  <c r="D49" i="1"/>
  <c r="D48" i="1"/>
  <c r="D47" i="1"/>
  <c r="D46" i="1"/>
  <c r="D45" i="1"/>
  <c r="D44" i="1"/>
  <c r="D43" i="1"/>
  <c r="D42" i="1"/>
  <c r="D41" i="1"/>
  <c r="D40" i="1"/>
  <c r="D39" i="1"/>
  <c r="D38" i="1"/>
  <c r="D37" i="1"/>
  <c r="D36" i="1"/>
  <c r="D35" i="1"/>
  <c r="D34" i="1"/>
  <c r="D33" i="1"/>
  <c r="D32" i="1"/>
  <c r="D31" i="1"/>
  <c r="D30" i="1"/>
  <c r="D29" i="1"/>
  <c r="D28" i="1"/>
  <c r="D27" i="1"/>
  <c r="D26" i="1"/>
  <c r="D25" i="1"/>
  <c r="D24" i="1"/>
  <c r="D23" i="1"/>
  <c r="D22" i="1"/>
  <c r="D21" i="1"/>
  <c r="D20" i="1"/>
  <c r="D19" i="1"/>
  <c r="D18" i="1"/>
  <c r="D17" i="1"/>
  <c r="D16" i="1"/>
  <c r="D15" i="1"/>
  <c r="D14" i="1"/>
  <c r="D13" i="1"/>
  <c r="D12" i="1"/>
  <c r="D11" i="1"/>
  <c r="D10" i="1"/>
  <c r="D9" i="1"/>
  <c r="D8" i="1"/>
  <c r="D7" i="1"/>
  <c r="C57" i="1" l="1"/>
  <c r="D57" i="1" s="1"/>
  <c r="D65" i="1" s="1"/>
  <c r="E57" i="1" l="1"/>
  <c r="E45" i="1"/>
  <c r="E21" i="1"/>
  <c r="E49" i="1"/>
  <c r="E27" i="1"/>
  <c r="E20" i="1"/>
  <c r="E7" i="1"/>
  <c r="E59" i="1"/>
  <c r="E61" i="1"/>
  <c r="E18" i="1"/>
  <c r="E44" i="1"/>
  <c r="E46" i="1"/>
  <c r="E48" i="1"/>
  <c r="E29" i="1"/>
  <c r="E41" i="1"/>
  <c r="E39" i="1"/>
  <c r="E58" i="1"/>
  <c r="E15" i="1"/>
  <c r="E14" i="1"/>
  <c r="E50" i="1"/>
  <c r="E32" i="1"/>
  <c r="E47" i="1"/>
  <c r="E25" i="1"/>
  <c r="E55" i="1"/>
  <c r="E8" i="1"/>
  <c r="E38" i="1"/>
  <c r="E37" i="1"/>
  <c r="E51" i="1"/>
  <c r="E60" i="1"/>
  <c r="E28" i="1"/>
  <c r="E10" i="1"/>
  <c r="E34" i="1"/>
  <c r="E30" i="1"/>
  <c r="E40" i="1"/>
  <c r="E62" i="1"/>
  <c r="E42" i="1"/>
  <c r="E53" i="1"/>
  <c r="E16" i="1"/>
  <c r="E23" i="1"/>
  <c r="E54" i="1"/>
  <c r="E24" i="1"/>
  <c r="E31" i="1"/>
  <c r="E19" i="1"/>
  <c r="E56" i="1"/>
  <c r="E52" i="1"/>
  <c r="E11" i="1"/>
  <c r="E17" i="1"/>
  <c r="E43" i="1"/>
  <c r="E12" i="1"/>
  <c r="E36" i="1"/>
  <c r="E13" i="1"/>
  <c r="E22" i="1"/>
  <c r="E63" i="1"/>
  <c r="E9" i="1"/>
  <c r="E35" i="1"/>
  <c r="E33" i="1"/>
  <c r="E26" i="1"/>
  <c r="E65" i="1" l="1"/>
</calcChain>
</file>

<file path=xl/sharedStrings.xml><?xml version="1.0" encoding="utf-8"?>
<sst xmlns="http://schemas.openxmlformats.org/spreadsheetml/2006/main" count="74" uniqueCount="74">
  <si>
    <t>Poverty Population below 200% of FPL</t>
  </si>
  <si>
    <t>County</t>
  </si>
  <si>
    <t>Poverty Population (Census.Gov) - 2013</t>
  </si>
  <si>
    <t>Updated Poverty Population</t>
  </si>
  <si>
    <t>Updated Poverty %</t>
  </si>
  <si>
    <t>Alameda</t>
  </si>
  <si>
    <t>Alpine</t>
  </si>
  <si>
    <t>Amador</t>
  </si>
  <si>
    <t>Butte</t>
  </si>
  <si>
    <t>Calaveras</t>
  </si>
  <si>
    <t>Colusa</t>
  </si>
  <si>
    <t>Contra Costa</t>
  </si>
  <si>
    <t>Del Norte</t>
  </si>
  <si>
    <t>El Dorado</t>
  </si>
  <si>
    <t>Fresno</t>
  </si>
  <si>
    <t>Glenn</t>
  </si>
  <si>
    <t>Humboldt</t>
  </si>
  <si>
    <t>Imperial</t>
  </si>
  <si>
    <t>Inyo</t>
  </si>
  <si>
    <t>Kern</t>
  </si>
  <si>
    <t>Kings</t>
  </si>
  <si>
    <t>Lake</t>
  </si>
  <si>
    <t>Lassen</t>
  </si>
  <si>
    <t>Los Angeles</t>
  </si>
  <si>
    <t>Madera</t>
  </si>
  <si>
    <t>Marin</t>
  </si>
  <si>
    <t>Mariposa</t>
  </si>
  <si>
    <t>Mendocino</t>
  </si>
  <si>
    <t>Merced</t>
  </si>
  <si>
    <t>Modoc</t>
  </si>
  <si>
    <t>Mono</t>
  </si>
  <si>
    <t>Monterey</t>
  </si>
  <si>
    <t>Napa</t>
  </si>
  <si>
    <t>Nevada</t>
  </si>
  <si>
    <t>Orange</t>
  </si>
  <si>
    <t>Placer</t>
  </si>
  <si>
    <t>Plumas</t>
  </si>
  <si>
    <t>Riverside</t>
  </si>
  <si>
    <t>Sacramento</t>
  </si>
  <si>
    <t>San Benito</t>
  </si>
  <si>
    <t>San Bernardino</t>
  </si>
  <si>
    <t>San Diego</t>
  </si>
  <si>
    <t>San Francisco</t>
  </si>
  <si>
    <t>San Joaquin</t>
  </si>
  <si>
    <t>San Luis Obispo</t>
  </si>
  <si>
    <t>San Mateo</t>
  </si>
  <si>
    <t>Santa Barbara</t>
  </si>
  <si>
    <t>Santa Clara</t>
  </si>
  <si>
    <t>Santa Cruz</t>
  </si>
  <si>
    <t>Shasta</t>
  </si>
  <si>
    <t>Sierra</t>
  </si>
  <si>
    <t>Siskiyou</t>
  </si>
  <si>
    <t>Solano</t>
  </si>
  <si>
    <t>Sonoma</t>
  </si>
  <si>
    <t>Stanislaus</t>
  </si>
  <si>
    <t>Sutter</t>
  </si>
  <si>
    <t>Tehama</t>
  </si>
  <si>
    <t>Trinity</t>
  </si>
  <si>
    <t>Tulare</t>
  </si>
  <si>
    <t>Tuolumne</t>
  </si>
  <si>
    <t>Ventura</t>
  </si>
  <si>
    <t>Yolo</t>
  </si>
  <si>
    <t>Yuba</t>
  </si>
  <si>
    <t>Total</t>
  </si>
  <si>
    <t>US Census Data</t>
  </si>
  <si>
    <t>Enclosure 2-Population Most Likely to Apply for Services</t>
  </si>
  <si>
    <t>A</t>
  </si>
  <si>
    <t>B</t>
  </si>
  <si>
    <t>C</t>
  </si>
  <si>
    <t>D</t>
  </si>
  <si>
    <t>(B+100%)*A</t>
  </si>
  <si>
    <t>C/Total</t>
  </si>
  <si>
    <t>CA Population Growth 2018-19</t>
  </si>
  <si>
    <t xml:space="preserve">Press LEFT or RIGHT arrow to read headings.  Press UP or DOWN arrow to read table.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</si>
</sst>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3" formatCode="_(* #,##0.00_);_(* \(#,##0.00\);_(* &quot;-&quot;??_);_(@_)"/>
    <numFmt numFmtId="164" formatCode="0.0000%"/>
    <numFmt numFmtId="165" formatCode="mm/dd/yy"/>
    <numFmt numFmtId="166" formatCode="#,##0.0000"/>
    <numFmt numFmtId="167" formatCode="_(* #,##0_);_(* \(#,##0\);_(* &quot;-&quot;??_);_(@_)"/>
    <numFmt numFmtId="168" formatCode="0.000%"/>
  </numFmts>
  <fonts count="10" x14ac:knownFonts="1">
    <font>
      <sz val="11"/>
      <color theme="1"/>
      <name val="Calibri"/>
      <family val="2"/>
      <scheme val="minor"/>
    </font>
    <font>
      <sz val="11"/>
      <color theme="1"/>
      <name val="Calibri"/>
      <family val="2"/>
      <scheme val="minor"/>
    </font>
    <font>
      <sz val="10"/>
      <name val="Arial"/>
      <family val="2"/>
    </font>
    <font>
      <u/>
      <sz val="10"/>
      <color indexed="12"/>
      <name val="MS Sans Serif"/>
      <family val="2"/>
    </font>
    <font>
      <b/>
      <sz val="12"/>
      <name val="Arial"/>
      <family val="2"/>
    </font>
    <font>
      <sz val="12"/>
      <color theme="1"/>
      <name val="Arial"/>
      <family val="2"/>
    </font>
    <font>
      <sz val="12"/>
      <name val="Arial"/>
      <family val="2"/>
    </font>
    <font>
      <sz val="12"/>
      <color indexed="8"/>
      <name val="Arial"/>
      <family val="2"/>
    </font>
    <font>
      <u/>
      <sz val="12"/>
      <color indexed="12"/>
      <name val="Arial"/>
      <family val="2"/>
    </font>
    <font>
      <sz val="12"/>
      <color theme="0"/>
      <name val="Arial"/>
      <family val="2"/>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5">
    <xf numFmtId="0" fontId="0" fillId="0" borderId="0"/>
    <xf numFmtId="43" fontId="1" fillId="0" borderId="0" applyFont="0" applyFill="0" applyBorder="0" applyAlignment="0" applyProtection="0"/>
    <xf numFmtId="9" fontId="1" fillId="0" borderId="0" applyFont="0" applyFill="0" applyBorder="0" applyAlignment="0" applyProtection="0"/>
    <xf numFmtId="0" fontId="2" fillId="0" borderId="0"/>
    <xf numFmtId="0" fontId="3" fillId="0" borderId="0" applyNumberFormat="0" applyFill="0" applyBorder="0" applyAlignment="0" applyProtection="0"/>
  </cellStyleXfs>
  <cellXfs count="29">
    <xf numFmtId="0" fontId="0" fillId="0" borderId="0" xfId="0"/>
    <xf numFmtId="0" fontId="5" fillId="0" borderId="0" xfId="0" applyFont="1"/>
    <xf numFmtId="0" fontId="9" fillId="0" borderId="0" xfId="3" applyFont="1" applyFill="1" applyProtection="1">
      <protection locked="0"/>
    </xf>
    <xf numFmtId="0" fontId="6" fillId="0" borderId="0" xfId="3" applyFont="1" applyFill="1" applyProtection="1">
      <protection locked="0"/>
    </xf>
    <xf numFmtId="0" fontId="4" fillId="0" borderId="1" xfId="3" applyFont="1" applyFill="1" applyBorder="1" applyAlignment="1" applyProtection="1">
      <alignment horizontal="center" vertical="center"/>
      <protection locked="0"/>
    </xf>
    <xf numFmtId="0" fontId="4" fillId="0" borderId="1" xfId="0" applyFont="1" applyFill="1" applyBorder="1" applyAlignment="1" applyProtection="1">
      <alignment horizontal="center" vertical="center" wrapText="1"/>
      <protection locked="0"/>
    </xf>
    <xf numFmtId="0" fontId="6" fillId="0" borderId="1" xfId="0" applyFont="1" applyFill="1" applyBorder="1" applyAlignment="1" applyProtection="1">
      <alignment horizontal="center" vertical="center" wrapText="1"/>
      <protection locked="0"/>
    </xf>
    <xf numFmtId="0" fontId="6" fillId="0" borderId="1" xfId="3" applyFont="1" applyFill="1" applyBorder="1" applyProtection="1">
      <protection locked="0"/>
    </xf>
    <xf numFmtId="3" fontId="7" fillId="0" borderId="1" xfId="0" applyNumberFormat="1" applyFont="1" applyFill="1" applyBorder="1" applyAlignment="1" applyProtection="1">
      <protection locked="0"/>
    </xf>
    <xf numFmtId="164" fontId="6" fillId="0" borderId="1" xfId="2" applyNumberFormat="1" applyFont="1" applyFill="1" applyBorder="1" applyProtection="1">
      <protection locked="0"/>
    </xf>
    <xf numFmtId="3" fontId="6" fillId="0" borderId="1" xfId="3" applyNumberFormat="1" applyFont="1" applyFill="1" applyBorder="1" applyProtection="1">
      <protection locked="0"/>
    </xf>
    <xf numFmtId="0" fontId="6" fillId="0" borderId="1" xfId="3" applyFont="1" applyFill="1" applyBorder="1" applyAlignment="1" applyProtection="1">
      <alignment horizontal="left"/>
      <protection locked="0"/>
    </xf>
    <xf numFmtId="0" fontId="7" fillId="0" borderId="1" xfId="0" applyNumberFormat="1" applyFont="1" applyFill="1" applyBorder="1" applyAlignment="1" applyProtection="1">
      <protection locked="0"/>
    </xf>
    <xf numFmtId="165" fontId="6" fillId="0" borderId="1" xfId="3" applyNumberFormat="1" applyFont="1" applyFill="1" applyBorder="1" applyProtection="1">
      <protection locked="0"/>
    </xf>
    <xf numFmtId="10" fontId="6" fillId="0" borderId="1" xfId="3" applyNumberFormat="1" applyFont="1" applyFill="1" applyBorder="1" applyProtection="1">
      <protection locked="0"/>
    </xf>
    <xf numFmtId="0" fontId="8" fillId="0" borderId="0" xfId="4" applyFont="1" applyFill="1" applyProtection="1">
      <protection locked="0"/>
    </xf>
    <xf numFmtId="3" fontId="6" fillId="0" borderId="0" xfId="3" applyNumberFormat="1" applyFont="1" applyFill="1" applyProtection="1">
      <protection locked="0"/>
    </xf>
    <xf numFmtId="0" fontId="5" fillId="0" borderId="0" xfId="0" applyFont="1" applyProtection="1"/>
    <xf numFmtId="0" fontId="6" fillId="0" borderId="0" xfId="3" applyFont="1" applyFill="1" applyProtection="1"/>
    <xf numFmtId="0" fontId="6" fillId="0" borderId="1" xfId="3" applyFont="1" applyFill="1" applyBorder="1" applyAlignment="1" applyProtection="1">
      <alignment horizontal="center" vertical="center"/>
    </xf>
    <xf numFmtId="0" fontId="6" fillId="0" borderId="1" xfId="0" applyFont="1" applyFill="1" applyBorder="1" applyAlignment="1" applyProtection="1">
      <alignment horizontal="center" vertical="center" wrapText="1"/>
    </xf>
    <xf numFmtId="3" fontId="7" fillId="0" borderId="1" xfId="0" applyNumberFormat="1" applyFont="1" applyFill="1" applyBorder="1" applyAlignment="1" applyProtection="1"/>
    <xf numFmtId="164" fontId="6" fillId="0" borderId="1" xfId="2" applyNumberFormat="1" applyFont="1" applyFill="1" applyBorder="1" applyProtection="1"/>
    <xf numFmtId="3" fontId="6" fillId="0" borderId="1" xfId="3" applyNumberFormat="1" applyFont="1" applyFill="1" applyBorder="1" applyProtection="1"/>
    <xf numFmtId="166" fontId="6" fillId="0" borderId="0" xfId="3" applyNumberFormat="1" applyFont="1" applyFill="1" applyProtection="1"/>
    <xf numFmtId="167" fontId="6" fillId="0" borderId="0" xfId="1" applyNumberFormat="1" applyFont="1" applyFill="1" applyProtection="1"/>
    <xf numFmtId="168" fontId="6" fillId="0" borderId="0" xfId="2" applyNumberFormat="1" applyFont="1" applyFill="1" applyProtection="1"/>
    <xf numFmtId="0" fontId="4" fillId="0" borderId="1" xfId="3" applyFont="1" applyFill="1" applyBorder="1" applyAlignment="1" applyProtection="1">
      <alignment horizontal="center" vertical="top"/>
      <protection locked="0"/>
    </xf>
    <xf numFmtId="0" fontId="4" fillId="0" borderId="1" xfId="3" applyFont="1" applyFill="1" applyBorder="1" applyAlignment="1" applyProtection="1">
      <alignment horizontal="center" wrapText="1"/>
      <protection locked="0"/>
    </xf>
  </cellXfs>
  <cellStyles count="5">
    <cellStyle name="Comma" xfId="1" builtinId="3"/>
    <cellStyle name="Hyperlink" xfId="4" builtinId="8"/>
    <cellStyle name="Normal" xfId="0" builtinId="0"/>
    <cellStyle name="Normal 4" xfId="3"/>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Mental%20Health\MHSA\SCO%20Distribution\2019-20\2019-20%20Allocation%20Percentages%20-%20No%20insuranc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llocation 2019-20"/>
      <sheetName val="State Population"/>
      <sheetName val="Poverty-Uninsured Population"/>
      <sheetName val="Prevalence"/>
      <sheetName val="Self Suff. Calc"/>
      <sheetName val="E-1 CityCounty2014"/>
      <sheetName val="CA All Families 2018"/>
      <sheetName val="SSW"/>
      <sheetName val="E-1 City-County 2018"/>
      <sheetName val="About the Data"/>
      <sheetName val="Resources-new"/>
      <sheetName val="CA All Families 2014"/>
      <sheetName val="2009-10 Allocation"/>
      <sheetName val="Sheet1"/>
    </sheetNames>
    <sheetDataSet>
      <sheetData sheetId="0"/>
      <sheetData sheetId="1"/>
      <sheetData sheetId="2">
        <row r="3">
          <cell r="C3">
            <v>5.4806583777154824E-3</v>
          </cell>
        </row>
        <row r="4">
          <cell r="C4">
            <v>6.9324090121317154E-3</v>
          </cell>
        </row>
        <row r="5">
          <cell r="C5">
            <v>5.2501706305454927E-3</v>
          </cell>
        </row>
        <row r="6">
          <cell r="C6">
            <v>-5.0742242587458975E-3</v>
          </cell>
        </row>
        <row r="7">
          <cell r="C7">
            <v>-8.8579843656575949E-4</v>
          </cell>
        </row>
        <row r="8">
          <cell r="C8">
            <v>8.5980631731378404E-4</v>
          </cell>
        </row>
        <row r="9">
          <cell r="C9">
            <v>5.6692272154228035E-3</v>
          </cell>
        </row>
        <row r="10">
          <cell r="C10">
            <v>6.6125417875904629E-3</v>
          </cell>
        </row>
        <row r="11">
          <cell r="C11">
            <v>1.8306891225537289E-2</v>
          </cell>
        </row>
        <row r="12">
          <cell r="C12">
            <v>1.093296559173733E-2</v>
          </cell>
        </row>
        <row r="13">
          <cell r="C13">
            <v>1.1668287262119739E-2</v>
          </cell>
        </row>
        <row r="14">
          <cell r="C14">
            <v>-4.9190453081572327E-3</v>
          </cell>
        </row>
        <row r="15">
          <cell r="C15">
            <v>-1.8780426389122041E-3</v>
          </cell>
        </row>
        <row r="16">
          <cell r="C16">
            <v>8.61280077515207E-4</v>
          </cell>
        </row>
        <row r="17">
          <cell r="C17">
            <v>1.1771901333736659E-2</v>
          </cell>
        </row>
        <row r="18">
          <cell r="C18">
            <v>1.3503712202133693E-2</v>
          </cell>
        </row>
        <row r="19">
          <cell r="C19">
            <v>-1.5365467648007866E-4</v>
          </cell>
        </row>
        <row r="20">
          <cell r="C20">
            <v>-2.4619067645821877E-2</v>
          </cell>
        </row>
        <row r="21">
          <cell r="C21">
            <v>-2.9184938654062162E-3</v>
          </cell>
        </row>
        <row r="22">
          <cell r="C22">
            <v>4.0404294687024058E-3</v>
          </cell>
        </row>
        <row r="23">
          <cell r="C23">
            <v>-3.8160417756152279E-3</v>
          </cell>
        </row>
        <row r="24">
          <cell r="C24">
            <v>-3.3647746704175631E-3</v>
          </cell>
        </row>
        <row r="25">
          <cell r="C25">
            <v>-3.2475167695046976E-3</v>
          </cell>
        </row>
        <row r="26">
          <cell r="C26">
            <v>1.0540151512445665E-2</v>
          </cell>
        </row>
        <row r="27">
          <cell r="C27">
            <v>-1.0403662089055348E-3</v>
          </cell>
        </row>
        <row r="28">
          <cell r="C28">
            <v>-1.490377658804804E-2</v>
          </cell>
        </row>
        <row r="29">
          <cell r="C29">
            <v>4.8118462104173197E-3</v>
          </cell>
        </row>
        <row r="30">
          <cell r="C30">
            <v>-3.6448823021501269E-3</v>
          </cell>
        </row>
        <row r="31">
          <cell r="C31">
            <v>-2.5313902475921535E-3</v>
          </cell>
        </row>
        <row r="32">
          <cell r="C32">
            <v>4.3308146308888601E-4</v>
          </cell>
        </row>
        <row r="33">
          <cell r="C33">
            <v>1.8378464413706705E-2</v>
          </cell>
        </row>
        <row r="34">
          <cell r="C34">
            <v>3.0344409042633893E-4</v>
          </cell>
        </row>
        <row r="35">
          <cell r="C35">
            <v>1.0003911496695923E-2</v>
          </cell>
        </row>
        <row r="36">
          <cell r="C36">
            <v>1.0900940895102389E-2</v>
          </cell>
        </row>
        <row r="37">
          <cell r="C37">
            <v>9.1227578475336329E-2</v>
          </cell>
        </row>
        <row r="38">
          <cell r="C38">
            <v>7.9381573175879034E-3</v>
          </cell>
        </row>
        <row r="39">
          <cell r="C39">
            <v>4.2936895647463216E-3</v>
          </cell>
        </row>
        <row r="40">
          <cell r="C40">
            <v>-1.0633929248169889E-4</v>
          </cell>
        </row>
        <row r="41">
          <cell r="C41">
            <v>1.534246069820651E-2</v>
          </cell>
        </row>
        <row r="42">
          <cell r="C42">
            <v>1.0424811050299713E-3</v>
          </cell>
        </row>
        <row r="43">
          <cell r="C43">
            <v>4.2627122475473261E-4</v>
          </cell>
        </row>
        <row r="44">
          <cell r="C44">
            <v>2.5051989494042433E-3</v>
          </cell>
        </row>
        <row r="45">
          <cell r="C45">
            <v>-1.1816428310772065E-3</v>
          </cell>
        </row>
        <row r="46">
          <cell r="C46">
            <v>-7.1984801202034212E-3</v>
          </cell>
        </row>
        <row r="47">
          <cell r="C47">
            <v>2.815937533306034E-3</v>
          </cell>
        </row>
        <row r="48">
          <cell r="C48">
            <v>1.8709073900841909E-3</v>
          </cell>
        </row>
        <row r="49">
          <cell r="C49">
            <v>-6.2763382049672736E-4</v>
          </cell>
        </row>
        <row r="50">
          <cell r="C50">
            <v>3.4425286441575925E-3</v>
          </cell>
        </row>
        <row r="51">
          <cell r="C51">
            <v>-5.278821930654121E-3</v>
          </cell>
        </row>
        <row r="52">
          <cell r="C52">
            <v>6.0256576389788779E-3</v>
          </cell>
        </row>
        <row r="53">
          <cell r="C53">
            <v>2.000988573256186E-2</v>
          </cell>
        </row>
        <row r="54">
          <cell r="C54">
            <v>5.4341885413576102E-3</v>
          </cell>
        </row>
        <row r="55">
          <cell r="C55">
            <v>3.887055372203887E-3</v>
          </cell>
        </row>
        <row r="56">
          <cell r="C56">
            <v>6.8889570732650462E-3</v>
          </cell>
        </row>
        <row r="57">
          <cell r="C57">
            <v>-2.7402265253927659E-3</v>
          </cell>
        </row>
        <row r="58">
          <cell r="C58">
            <v>-2.8810124401535144E-3</v>
          </cell>
        </row>
        <row r="59">
          <cell r="C59">
            <v>5.9248881457043432E-3</v>
          </cell>
        </row>
      </sheetData>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factfinder.census.gov/faces/nav/jsf/pages/index.x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0"/>
  <sheetViews>
    <sheetView tabSelected="1" zoomScaleNormal="100" workbookViewId="0">
      <selection activeCell="A2" sqref="A2:E2"/>
    </sheetView>
  </sheetViews>
  <sheetFormatPr defaultColWidth="0" defaultRowHeight="15" zeroHeight="1" x14ac:dyDescent="0.2"/>
  <cols>
    <col min="1" max="1" width="18.28515625" style="3" bestFit="1" customWidth="1"/>
    <col min="2" max="2" width="17" style="3" customWidth="1"/>
    <col min="3" max="3" width="14" style="3" customWidth="1"/>
    <col min="4" max="4" width="14.140625" style="3" customWidth="1"/>
    <col min="5" max="5" width="11.5703125" style="3" bestFit="1" customWidth="1"/>
    <col min="6" max="6" width="3.28515625" style="17" hidden="1" customWidth="1"/>
    <col min="7" max="16384" width="9.140625" style="1" hidden="1"/>
  </cols>
  <sheetData>
    <row r="1" spans="1:5" x14ac:dyDescent="0.2">
      <c r="A1" s="2" t="s">
        <v>73</v>
      </c>
      <c r="B1" s="18"/>
      <c r="C1" s="18"/>
      <c r="D1" s="18"/>
      <c r="E1" s="18"/>
    </row>
    <row r="2" spans="1:5" ht="15.75" x14ac:dyDescent="0.25">
      <c r="A2" s="28" t="s">
        <v>65</v>
      </c>
      <c r="B2" s="28"/>
      <c r="C2" s="28"/>
      <c r="D2" s="28"/>
      <c r="E2" s="28"/>
    </row>
    <row r="3" spans="1:5" ht="15.75" x14ac:dyDescent="0.2">
      <c r="A3" s="27" t="s">
        <v>0</v>
      </c>
      <c r="B3" s="27"/>
      <c r="C3" s="27"/>
      <c r="D3" s="27"/>
      <c r="E3" s="27"/>
    </row>
    <row r="4" spans="1:5" ht="63" x14ac:dyDescent="0.2">
      <c r="A4" s="4" t="s">
        <v>1</v>
      </c>
      <c r="B4" s="5" t="s">
        <v>2</v>
      </c>
      <c r="C4" s="5" t="s">
        <v>72</v>
      </c>
      <c r="D4" s="5" t="s">
        <v>3</v>
      </c>
      <c r="E4" s="5" t="s">
        <v>4</v>
      </c>
    </row>
    <row r="5" spans="1:5" x14ac:dyDescent="0.2">
      <c r="A5" s="19"/>
      <c r="B5" s="6" t="s">
        <v>66</v>
      </c>
      <c r="C5" s="6" t="s">
        <v>67</v>
      </c>
      <c r="D5" s="6" t="s">
        <v>68</v>
      </c>
      <c r="E5" s="6" t="s">
        <v>69</v>
      </c>
    </row>
    <row r="6" spans="1:5" x14ac:dyDescent="0.2">
      <c r="A6" s="19"/>
      <c r="B6" s="20"/>
      <c r="C6" s="20"/>
      <c r="D6" s="6" t="s">
        <v>70</v>
      </c>
      <c r="E6" s="6" t="s">
        <v>71</v>
      </c>
    </row>
    <row r="7" spans="1:5" x14ac:dyDescent="0.2">
      <c r="A7" s="7" t="s">
        <v>5</v>
      </c>
      <c r="B7" s="8">
        <v>418803</v>
      </c>
      <c r="C7" s="9">
        <f>'[1]Poverty-Uninsured Population'!$C3</f>
        <v>5.4806583777154824E-3</v>
      </c>
      <c r="D7" s="10">
        <f t="shared" ref="D7:D63" si="0">(C7+1)*B7</f>
        <v>421098.31617056235</v>
      </c>
      <c r="E7" s="9">
        <f>D7/$D$65</f>
        <v>3.1671626005911134E-2</v>
      </c>
    </row>
    <row r="8" spans="1:5" x14ac:dyDescent="0.2">
      <c r="A8" s="11" t="s">
        <v>6</v>
      </c>
      <c r="B8" s="12">
        <v>401</v>
      </c>
      <c r="C8" s="9">
        <f>'[1]Poverty-Uninsured Population'!$C4</f>
        <v>6.9324090121317154E-3</v>
      </c>
      <c r="D8" s="10">
        <f t="shared" si="0"/>
        <v>403.7798960138648</v>
      </c>
      <c r="E8" s="9">
        <f t="shared" ref="E8:E63" si="1">D8/$D$65</f>
        <v>3.0369073834237305E-5</v>
      </c>
    </row>
    <row r="9" spans="1:5" x14ac:dyDescent="0.2">
      <c r="A9" s="11" t="s">
        <v>7</v>
      </c>
      <c r="B9" s="8">
        <v>9492</v>
      </c>
      <c r="C9" s="9">
        <f>'[1]Poverty-Uninsured Population'!$C5</f>
        <v>5.2501706305454927E-3</v>
      </c>
      <c r="D9" s="10">
        <f t="shared" si="0"/>
        <v>9541.8346196251368</v>
      </c>
      <c r="E9" s="9">
        <f t="shared" si="1"/>
        <v>7.1765999976266073E-4</v>
      </c>
    </row>
    <row r="10" spans="1:5" x14ac:dyDescent="0.2">
      <c r="A10" s="7" t="s">
        <v>8</v>
      </c>
      <c r="B10" s="8">
        <v>90684</v>
      </c>
      <c r="C10" s="9">
        <f>'[1]Poverty-Uninsured Population'!$C6</f>
        <v>-5.0742242587458975E-3</v>
      </c>
      <c r="D10" s="10">
        <f t="shared" si="0"/>
        <v>90223.849047319891</v>
      </c>
      <c r="E10" s="9">
        <f t="shared" si="1"/>
        <v>6.7859117315564755E-3</v>
      </c>
    </row>
    <row r="11" spans="1:5" x14ac:dyDescent="0.2">
      <c r="A11" s="7" t="s">
        <v>9</v>
      </c>
      <c r="B11" s="8">
        <v>11429</v>
      </c>
      <c r="C11" s="9">
        <f>'[1]Poverty-Uninsured Population'!$C7</f>
        <v>-8.8579843656575949E-4</v>
      </c>
      <c r="D11" s="10">
        <f t="shared" si="0"/>
        <v>11418.87620966849</v>
      </c>
      <c r="E11" s="9">
        <f t="shared" si="1"/>
        <v>8.5883596023198384E-4</v>
      </c>
    </row>
    <row r="12" spans="1:5" x14ac:dyDescent="0.2">
      <c r="A12" s="7" t="s">
        <v>10</v>
      </c>
      <c r="B12" s="8">
        <v>8766</v>
      </c>
      <c r="C12" s="9">
        <f>'[1]Poverty-Uninsured Population'!$C8</f>
        <v>8.5980631731378404E-4</v>
      </c>
      <c r="D12" s="10">
        <f t="shared" si="0"/>
        <v>8773.5370621775728</v>
      </c>
      <c r="E12" s="9">
        <f t="shared" si="1"/>
        <v>6.5987484136540353E-4</v>
      </c>
    </row>
    <row r="13" spans="1:5" x14ac:dyDescent="0.2">
      <c r="A13" s="7" t="s">
        <v>11</v>
      </c>
      <c r="B13" s="8">
        <v>259346</v>
      </c>
      <c r="C13" s="9">
        <f>'[1]Poverty-Uninsured Population'!$C9</f>
        <v>5.6692272154228035E-3</v>
      </c>
      <c r="D13" s="10">
        <f t="shared" si="0"/>
        <v>260816.29140141106</v>
      </c>
      <c r="E13" s="9">
        <f t="shared" si="1"/>
        <v>1.9616502180855051E-2</v>
      </c>
    </row>
    <row r="14" spans="1:5" x14ac:dyDescent="0.2">
      <c r="A14" s="7" t="s">
        <v>12</v>
      </c>
      <c r="B14" s="8">
        <v>10835</v>
      </c>
      <c r="C14" s="9">
        <f>'[1]Poverty-Uninsured Population'!$C10</f>
        <v>6.6125417875904629E-3</v>
      </c>
      <c r="D14" s="10">
        <f t="shared" si="0"/>
        <v>10906.646890268543</v>
      </c>
      <c r="E14" s="9">
        <f t="shared" si="1"/>
        <v>8.2031019365844463E-4</v>
      </c>
    </row>
    <row r="15" spans="1:5" x14ac:dyDescent="0.2">
      <c r="A15" s="7" t="s">
        <v>13</v>
      </c>
      <c r="B15" s="8">
        <v>41445</v>
      </c>
      <c r="C15" s="9">
        <f>'[1]Poverty-Uninsured Population'!$C11</f>
        <v>1.8306891225537289E-2</v>
      </c>
      <c r="D15" s="10">
        <f t="shared" si="0"/>
        <v>42203.729106842395</v>
      </c>
      <c r="E15" s="9">
        <f t="shared" si="1"/>
        <v>3.174224814010643E-3</v>
      </c>
    </row>
    <row r="16" spans="1:5" x14ac:dyDescent="0.2">
      <c r="A16" s="7" t="s">
        <v>14</v>
      </c>
      <c r="B16" s="8">
        <v>461832</v>
      </c>
      <c r="C16" s="9">
        <f>'[1]Poverty-Uninsured Population'!$C12</f>
        <v>1.093296559173733E-2</v>
      </c>
      <c r="D16" s="10">
        <f t="shared" si="0"/>
        <v>466881.19336516329</v>
      </c>
      <c r="E16" s="9">
        <f t="shared" si="1"/>
        <v>3.5115045531233194E-2</v>
      </c>
    </row>
    <row r="17" spans="1:5" x14ac:dyDescent="0.2">
      <c r="A17" s="7" t="s">
        <v>15</v>
      </c>
      <c r="B17" s="8">
        <v>12385</v>
      </c>
      <c r="C17" s="9">
        <f>'[1]Poverty-Uninsured Population'!$C13</f>
        <v>1.1668287262119739E-2</v>
      </c>
      <c r="D17" s="10">
        <f t="shared" si="0"/>
        <v>12529.511737741352</v>
      </c>
      <c r="E17" s="9">
        <f t="shared" si="1"/>
        <v>9.4236902536956493E-4</v>
      </c>
    </row>
    <row r="18" spans="1:5" x14ac:dyDescent="0.2">
      <c r="A18" s="7" t="s">
        <v>16</v>
      </c>
      <c r="B18" s="8">
        <v>55025</v>
      </c>
      <c r="C18" s="9">
        <f>'[1]Poverty-Uninsured Population'!$C14</f>
        <v>-4.9190453081572327E-3</v>
      </c>
      <c r="D18" s="10">
        <f t="shared" si="0"/>
        <v>54754.329531918651</v>
      </c>
      <c r="E18" s="9">
        <f t="shared" si="1"/>
        <v>4.118179960702897E-3</v>
      </c>
    </row>
    <row r="19" spans="1:5" x14ac:dyDescent="0.2">
      <c r="A19" s="7" t="s">
        <v>17</v>
      </c>
      <c r="B19" s="8">
        <v>85069</v>
      </c>
      <c r="C19" s="9">
        <f>'[1]Poverty-Uninsured Population'!$C15</f>
        <v>-1.8780426389122041E-3</v>
      </c>
      <c r="D19" s="10">
        <f t="shared" si="0"/>
        <v>84909.236790750379</v>
      </c>
      <c r="E19" s="9">
        <f t="shared" si="1"/>
        <v>6.3861893738723771E-3</v>
      </c>
    </row>
    <row r="20" spans="1:5" x14ac:dyDescent="0.2">
      <c r="A20" s="7" t="s">
        <v>18</v>
      </c>
      <c r="B20" s="8">
        <v>5776</v>
      </c>
      <c r="C20" s="9">
        <f>'[1]Poverty-Uninsured Population'!$C16</f>
        <v>8.61280077515207E-4</v>
      </c>
      <c r="D20" s="10">
        <f t="shared" si="0"/>
        <v>5780.9747537277281</v>
      </c>
      <c r="E20" s="9">
        <f t="shared" si="1"/>
        <v>4.3479839106152726E-4</v>
      </c>
    </row>
    <row r="21" spans="1:5" x14ac:dyDescent="0.2">
      <c r="A21" s="7" t="s">
        <v>19</v>
      </c>
      <c r="B21" s="8">
        <v>387652</v>
      </c>
      <c r="C21" s="9">
        <f>'[1]Poverty-Uninsured Population'!$C17</f>
        <v>1.1771901333736659E-2</v>
      </c>
      <c r="D21" s="10">
        <f t="shared" si="0"/>
        <v>392215.40109582571</v>
      </c>
      <c r="E21" s="9">
        <f t="shared" si="1"/>
        <v>2.9499285606817652E-2</v>
      </c>
    </row>
    <row r="22" spans="1:5" x14ac:dyDescent="0.2">
      <c r="A22" s="7" t="s">
        <v>20</v>
      </c>
      <c r="B22" s="8">
        <v>64286</v>
      </c>
      <c r="C22" s="9">
        <f>'[1]Poverty-Uninsured Population'!$C18</f>
        <v>1.3503712202133693E-2</v>
      </c>
      <c r="D22" s="10">
        <f t="shared" si="0"/>
        <v>65154.099642626374</v>
      </c>
      <c r="E22" s="9">
        <f t="shared" si="1"/>
        <v>4.9003669627529752E-3</v>
      </c>
    </row>
    <row r="23" spans="1:5" x14ac:dyDescent="0.2">
      <c r="A23" s="7" t="s">
        <v>21</v>
      </c>
      <c r="B23" s="8">
        <v>30943</v>
      </c>
      <c r="C23" s="9">
        <f>'[1]Poverty-Uninsured Population'!$C19</f>
        <v>-1.5365467648007866E-4</v>
      </c>
      <c r="D23" s="10">
        <f t="shared" si="0"/>
        <v>30938.245463345676</v>
      </c>
      <c r="E23" s="9">
        <f t="shared" si="1"/>
        <v>2.3269258079798997E-3</v>
      </c>
    </row>
    <row r="24" spans="1:5" x14ac:dyDescent="0.2">
      <c r="A24" s="7" t="s">
        <v>22</v>
      </c>
      <c r="B24" s="8">
        <v>7357</v>
      </c>
      <c r="C24" s="9">
        <f>'[1]Poverty-Uninsured Population'!$C20</f>
        <v>-2.4619067645821877E-2</v>
      </c>
      <c r="D24" s="10">
        <f t="shared" si="0"/>
        <v>7175.8775193296888</v>
      </c>
      <c r="E24" s="9">
        <f t="shared" si="1"/>
        <v>5.3971174979569549E-4</v>
      </c>
    </row>
    <row r="25" spans="1:5" x14ac:dyDescent="0.2">
      <c r="A25" s="7" t="s">
        <v>23</v>
      </c>
      <c r="B25" s="8">
        <v>3922481</v>
      </c>
      <c r="C25" s="9">
        <f>'[1]Poverty-Uninsured Population'!$C21</f>
        <v>-2.9184938654062162E-3</v>
      </c>
      <c r="D25" s="10">
        <f t="shared" si="0"/>
        <v>3911033.2632643278</v>
      </c>
      <c r="E25" s="9">
        <f t="shared" si="1"/>
        <v>0.29415644293532139</v>
      </c>
    </row>
    <row r="26" spans="1:5" x14ac:dyDescent="0.2">
      <c r="A26" s="7" t="s">
        <v>24</v>
      </c>
      <c r="B26" s="8">
        <v>73097</v>
      </c>
      <c r="C26" s="9">
        <f>'[1]Poverty-Uninsured Population'!$C22</f>
        <v>4.0404294687024058E-3</v>
      </c>
      <c r="D26" s="10">
        <f t="shared" si="0"/>
        <v>73392.343272873739</v>
      </c>
      <c r="E26" s="9">
        <f t="shared" si="1"/>
        <v>5.5199813406387587E-3</v>
      </c>
    </row>
    <row r="27" spans="1:5" x14ac:dyDescent="0.2">
      <c r="A27" s="7" t="s">
        <v>25</v>
      </c>
      <c r="B27" s="8">
        <v>47955</v>
      </c>
      <c r="C27" s="9">
        <f>'[1]Poverty-Uninsured Population'!$C23</f>
        <v>-3.8160417756152279E-3</v>
      </c>
      <c r="D27" s="10">
        <f t="shared" si="0"/>
        <v>47772.001716650375</v>
      </c>
      <c r="E27" s="9">
        <f t="shared" si="1"/>
        <v>3.5930254618037E-3</v>
      </c>
    </row>
    <row r="28" spans="1:5" x14ac:dyDescent="0.2">
      <c r="A28" s="7" t="s">
        <v>26</v>
      </c>
      <c r="B28" s="8">
        <v>6322</v>
      </c>
      <c r="C28" s="9">
        <f>'[1]Poverty-Uninsured Population'!$C24</f>
        <v>-3.3647746704175631E-3</v>
      </c>
      <c r="D28" s="10">
        <f t="shared" si="0"/>
        <v>6300.7278945336202</v>
      </c>
      <c r="E28" s="9">
        <f t="shared" si="1"/>
        <v>4.7389003892348242E-4</v>
      </c>
    </row>
    <row r="29" spans="1:5" x14ac:dyDescent="0.2">
      <c r="A29" s="7" t="s">
        <v>27</v>
      </c>
      <c r="B29" s="8">
        <v>38124</v>
      </c>
      <c r="C29" s="9">
        <f>'[1]Poverty-Uninsured Population'!$C25</f>
        <v>-3.2475167695046976E-3</v>
      </c>
      <c r="D29" s="10">
        <f t="shared" si="0"/>
        <v>38000.1916706794</v>
      </c>
      <c r="E29" s="9">
        <f t="shared" si="1"/>
        <v>2.858068561497687E-3</v>
      </c>
    </row>
    <row r="30" spans="1:5" x14ac:dyDescent="0.2">
      <c r="A30" s="7" t="s">
        <v>28</v>
      </c>
      <c r="B30" s="8">
        <v>134711</v>
      </c>
      <c r="C30" s="9">
        <f>'[1]Poverty-Uninsured Population'!$C26</f>
        <v>1.0540151512445665E-2</v>
      </c>
      <c r="D30" s="10">
        <f t="shared" si="0"/>
        <v>136130.87435039307</v>
      </c>
      <c r="E30" s="9">
        <f t="shared" si="1"/>
        <v>1.0238668678354436E-2</v>
      </c>
    </row>
    <row r="31" spans="1:5" x14ac:dyDescent="0.2">
      <c r="A31" s="7" t="s">
        <v>29</v>
      </c>
      <c r="B31" s="8">
        <v>4008</v>
      </c>
      <c r="C31" s="9">
        <f>'[1]Poverty-Uninsured Population'!$C27</f>
        <v>-1.0403662089055348E-3</v>
      </c>
      <c r="D31" s="10">
        <f t="shared" si="0"/>
        <v>4003.8302122347063</v>
      </c>
      <c r="E31" s="9">
        <f t="shared" si="1"/>
        <v>3.0113588253272177E-4</v>
      </c>
    </row>
    <row r="32" spans="1:5" x14ac:dyDescent="0.2">
      <c r="A32" s="7" t="s">
        <v>30</v>
      </c>
      <c r="B32" s="8">
        <v>5257</v>
      </c>
      <c r="C32" s="9">
        <f>'[1]Poverty-Uninsured Population'!$C28</f>
        <v>-1.490377658804804E-2</v>
      </c>
      <c r="D32" s="10">
        <f t="shared" si="0"/>
        <v>5178.6508464766312</v>
      </c>
      <c r="E32" s="9">
        <f t="shared" si="1"/>
        <v>3.8949643474320977E-4</v>
      </c>
    </row>
    <row r="33" spans="1:5" x14ac:dyDescent="0.2">
      <c r="A33" s="7" t="s">
        <v>31</v>
      </c>
      <c r="B33" s="8">
        <v>166478</v>
      </c>
      <c r="C33" s="9">
        <f>'[1]Poverty-Uninsured Population'!$C29</f>
        <v>4.8118462104173197E-3</v>
      </c>
      <c r="D33" s="10">
        <f t="shared" si="0"/>
        <v>167279.06653341788</v>
      </c>
      <c r="E33" s="9">
        <f t="shared" si="1"/>
        <v>1.2581384988769286E-2</v>
      </c>
    </row>
    <row r="34" spans="1:5" x14ac:dyDescent="0.2">
      <c r="A34" s="7" t="s">
        <v>32</v>
      </c>
      <c r="B34" s="8">
        <v>37200</v>
      </c>
      <c r="C34" s="9">
        <f>'[1]Poverty-Uninsured Population'!$C30</f>
        <v>-3.6448823021501269E-3</v>
      </c>
      <c r="D34" s="10">
        <f t="shared" si="0"/>
        <v>37064.410378360015</v>
      </c>
      <c r="E34" s="9">
        <f t="shared" si="1"/>
        <v>2.7876866246065802E-3</v>
      </c>
    </row>
    <row r="35" spans="1:5" x14ac:dyDescent="0.2">
      <c r="A35" s="7" t="s">
        <v>33</v>
      </c>
      <c r="B35" s="8">
        <v>27317</v>
      </c>
      <c r="C35" s="9">
        <f>'[1]Poverty-Uninsured Population'!$C31</f>
        <v>-2.5313902475921535E-3</v>
      </c>
      <c r="D35" s="10">
        <f t="shared" si="0"/>
        <v>27247.850012606523</v>
      </c>
      <c r="E35" s="9">
        <f t="shared" si="1"/>
        <v>2.049363965432933E-3</v>
      </c>
    </row>
    <row r="36" spans="1:5" x14ac:dyDescent="0.2">
      <c r="A36" s="7" t="s">
        <v>34</v>
      </c>
      <c r="B36" s="8">
        <v>888807</v>
      </c>
      <c r="C36" s="9">
        <f>'[1]Poverty-Uninsured Population'!$C32</f>
        <v>4.3308146308888601E-4</v>
      </c>
      <c r="D36" s="10">
        <f t="shared" si="0"/>
        <v>889191.92583596357</v>
      </c>
      <c r="E36" s="9">
        <f t="shared" si="1"/>
        <v>6.687785973275101E-2</v>
      </c>
    </row>
    <row r="37" spans="1:5" x14ac:dyDescent="0.2">
      <c r="A37" s="7" t="s">
        <v>35</v>
      </c>
      <c r="B37" s="8">
        <v>76961</v>
      </c>
      <c r="C37" s="9">
        <f>'[1]Poverty-Uninsured Population'!$C33</f>
        <v>1.8378464413706705E-2</v>
      </c>
      <c r="D37" s="10">
        <f t="shared" si="0"/>
        <v>78375.424999743278</v>
      </c>
      <c r="E37" s="9">
        <f t="shared" si="1"/>
        <v>5.8947686403019979E-3</v>
      </c>
    </row>
    <row r="38" spans="1:5" x14ac:dyDescent="0.2">
      <c r="A38" s="7" t="s">
        <v>36</v>
      </c>
      <c r="B38" s="8">
        <v>7240</v>
      </c>
      <c r="C38" s="9">
        <f>'[1]Poverty-Uninsured Population'!$C34</f>
        <v>3.0344409042633893E-4</v>
      </c>
      <c r="D38" s="10">
        <f t="shared" si="0"/>
        <v>7242.1969352146871</v>
      </c>
      <c r="E38" s="9">
        <f t="shared" si="1"/>
        <v>5.4469976246680144E-4</v>
      </c>
    </row>
    <row r="39" spans="1:5" x14ac:dyDescent="0.2">
      <c r="A39" s="7" t="s">
        <v>37</v>
      </c>
      <c r="B39" s="8">
        <v>848991</v>
      </c>
      <c r="C39" s="9">
        <f>'[1]Poverty-Uninsured Population'!$C35</f>
        <v>1.0003911496695923E-2</v>
      </c>
      <c r="D39" s="10">
        <f t="shared" si="0"/>
        <v>857484.23082549137</v>
      </c>
      <c r="E39" s="9">
        <f t="shared" si="1"/>
        <v>6.4493062122982336E-2</v>
      </c>
    </row>
    <row r="40" spans="1:5" x14ac:dyDescent="0.2">
      <c r="A40" s="7" t="s">
        <v>38</v>
      </c>
      <c r="B40" s="8">
        <v>527914</v>
      </c>
      <c r="C40" s="9">
        <f>'[1]Poverty-Uninsured Population'!$C36</f>
        <v>1.0900940895102389E-2</v>
      </c>
      <c r="D40" s="10">
        <f t="shared" si="0"/>
        <v>533668.7593116971</v>
      </c>
      <c r="E40" s="9">
        <f t="shared" si="1"/>
        <v>4.0138268681921295E-2</v>
      </c>
    </row>
    <row r="41" spans="1:5" x14ac:dyDescent="0.2">
      <c r="A41" s="7" t="s">
        <v>39</v>
      </c>
      <c r="B41" s="8">
        <v>18154</v>
      </c>
      <c r="C41" s="9">
        <f>'[1]Poverty-Uninsured Population'!$C37</f>
        <v>9.1227578475336329E-2</v>
      </c>
      <c r="D41" s="10">
        <f t="shared" si="0"/>
        <v>19810.145459641255</v>
      </c>
      <c r="E41" s="9">
        <f t="shared" si="1"/>
        <v>1.4899596935607914E-3</v>
      </c>
    </row>
    <row r="42" spans="1:5" x14ac:dyDescent="0.2">
      <c r="A42" s="7" t="s">
        <v>40</v>
      </c>
      <c r="B42" s="8">
        <v>838228</v>
      </c>
      <c r="C42" s="9">
        <f>'[1]Poverty-Uninsured Population'!$C38</f>
        <v>7.9381573175879034E-3</v>
      </c>
      <c r="D42" s="10">
        <f t="shared" si="0"/>
        <v>844881.98573200707</v>
      </c>
      <c r="E42" s="9">
        <f t="shared" si="1"/>
        <v>6.3545222680010074E-2</v>
      </c>
    </row>
    <row r="43" spans="1:5" x14ac:dyDescent="0.2">
      <c r="A43" s="7" t="s">
        <v>41</v>
      </c>
      <c r="B43" s="8">
        <v>999953</v>
      </c>
      <c r="C43" s="9">
        <f>'[1]Poverty-Uninsured Population'!$C39</f>
        <v>4.2936895647463216E-3</v>
      </c>
      <c r="D43" s="10">
        <f t="shared" si="0"/>
        <v>1004246.4877613367</v>
      </c>
      <c r="E43" s="9">
        <f t="shared" si="1"/>
        <v>7.5531337829534473E-2</v>
      </c>
    </row>
    <row r="44" spans="1:5" x14ac:dyDescent="0.2">
      <c r="A44" s="7" t="s">
        <v>42</v>
      </c>
      <c r="B44" s="8">
        <v>230102</v>
      </c>
      <c r="C44" s="9">
        <f>'[1]Poverty-Uninsured Population'!$C40</f>
        <v>-1.0633929248169889E-4</v>
      </c>
      <c r="D44" s="10">
        <f t="shared" si="0"/>
        <v>230077.53111612136</v>
      </c>
      <c r="E44" s="9">
        <f t="shared" si="1"/>
        <v>1.7304580042352073E-2</v>
      </c>
    </row>
    <row r="45" spans="1:5" x14ac:dyDescent="0.2">
      <c r="A45" s="7" t="s">
        <v>43</v>
      </c>
      <c r="B45" s="8">
        <v>280010</v>
      </c>
      <c r="C45" s="9">
        <f>'[1]Poverty-Uninsured Population'!$C41</f>
        <v>1.534246069820651E-2</v>
      </c>
      <c r="D45" s="10">
        <f t="shared" si="0"/>
        <v>284306.04242010479</v>
      </c>
      <c r="E45" s="9">
        <f t="shared" si="1"/>
        <v>2.1383212188155823E-2</v>
      </c>
    </row>
    <row r="46" spans="1:5" x14ac:dyDescent="0.2">
      <c r="A46" s="7" t="s">
        <v>44</v>
      </c>
      <c r="B46" s="8">
        <v>80806</v>
      </c>
      <c r="C46" s="9">
        <f>'[1]Poverty-Uninsured Population'!$C42</f>
        <v>1.0424811050299713E-3</v>
      </c>
      <c r="D46" s="10">
        <f t="shared" si="0"/>
        <v>80890.238728173063</v>
      </c>
      <c r="E46" s="9">
        <f t="shared" si="1"/>
        <v>6.0839126877198892E-3</v>
      </c>
    </row>
    <row r="47" spans="1:5" x14ac:dyDescent="0.2">
      <c r="A47" s="7" t="s">
        <v>45</v>
      </c>
      <c r="B47" s="8">
        <v>145406</v>
      </c>
      <c r="C47" s="9">
        <f>'[1]Poverty-Uninsured Population'!$C43</f>
        <v>4.2627122475473261E-4</v>
      </c>
      <c r="D47" s="10">
        <f t="shared" si="0"/>
        <v>145467.98239370668</v>
      </c>
      <c r="E47" s="9">
        <f t="shared" si="1"/>
        <v>1.0940930792850362E-2</v>
      </c>
    </row>
    <row r="48" spans="1:5" x14ac:dyDescent="0.2">
      <c r="A48" s="7" t="s">
        <v>46</v>
      </c>
      <c r="B48" s="8">
        <v>152610</v>
      </c>
      <c r="C48" s="9">
        <f>'[1]Poverty-Uninsured Population'!$C44</f>
        <v>2.5051989494042433E-3</v>
      </c>
      <c r="D48" s="10">
        <f t="shared" si="0"/>
        <v>152992.31841166859</v>
      </c>
      <c r="E48" s="9">
        <f t="shared" si="1"/>
        <v>1.1506850786240152E-2</v>
      </c>
    </row>
    <row r="49" spans="1:5" x14ac:dyDescent="0.2">
      <c r="A49" s="7" t="s">
        <v>47</v>
      </c>
      <c r="B49" s="8">
        <v>420020</v>
      </c>
      <c r="C49" s="9">
        <f>'[1]Poverty-Uninsured Population'!$C45</f>
        <v>-1.1816428310772065E-3</v>
      </c>
      <c r="D49" s="10">
        <f t="shared" si="0"/>
        <v>419523.68637809093</v>
      </c>
      <c r="E49" s="9">
        <f t="shared" si="1"/>
        <v>3.1553195026802872E-2</v>
      </c>
    </row>
    <row r="50" spans="1:5" x14ac:dyDescent="0.2">
      <c r="A50" s="7" t="s">
        <v>48</v>
      </c>
      <c r="B50" s="8">
        <v>81440</v>
      </c>
      <c r="C50" s="9">
        <f>'[1]Poverty-Uninsured Population'!$C46</f>
        <v>-7.1984801202034212E-3</v>
      </c>
      <c r="D50" s="10">
        <f t="shared" si="0"/>
        <v>80853.755779010637</v>
      </c>
      <c r="E50" s="9">
        <f t="shared" si="1"/>
        <v>6.0811687339278799E-3</v>
      </c>
    </row>
    <row r="51" spans="1:5" x14ac:dyDescent="0.2">
      <c r="A51" s="7" t="s">
        <v>49</v>
      </c>
      <c r="B51" s="8">
        <v>71082</v>
      </c>
      <c r="C51" s="9">
        <f>'[1]Poverty-Uninsured Population'!$C47</f>
        <v>2.815937533306034E-3</v>
      </c>
      <c r="D51" s="10">
        <f t="shared" si="0"/>
        <v>71282.162471742471</v>
      </c>
      <c r="E51" s="9">
        <f t="shared" si="1"/>
        <v>5.3612705252024575E-3</v>
      </c>
    </row>
    <row r="52" spans="1:5" x14ac:dyDescent="0.2">
      <c r="A52" s="7" t="s">
        <v>50</v>
      </c>
      <c r="B52" s="8">
        <v>1120</v>
      </c>
      <c r="C52" s="9">
        <f>'[1]Poverty-Uninsured Population'!$C48</f>
        <v>1.8709073900841909E-3</v>
      </c>
      <c r="D52" s="10">
        <f t="shared" si="0"/>
        <v>1122.0954162768944</v>
      </c>
      <c r="E52" s="9">
        <f t="shared" si="1"/>
        <v>8.4394985689931754E-5</v>
      </c>
    </row>
    <row r="53" spans="1:5" x14ac:dyDescent="0.2">
      <c r="A53" s="7" t="s">
        <v>51</v>
      </c>
      <c r="B53" s="8">
        <v>19388</v>
      </c>
      <c r="C53" s="9">
        <f>'[1]Poverty-Uninsured Population'!$C49</f>
        <v>-6.2763382049672736E-4</v>
      </c>
      <c r="D53" s="10">
        <f t="shared" si="0"/>
        <v>19375.83143548821</v>
      </c>
      <c r="E53" s="9">
        <f t="shared" si="1"/>
        <v>1.457294088371038E-3</v>
      </c>
    </row>
    <row r="54" spans="1:5" x14ac:dyDescent="0.2">
      <c r="A54" s="7" t="s">
        <v>52</v>
      </c>
      <c r="B54" s="8">
        <v>112154</v>
      </c>
      <c r="C54" s="9">
        <f>'[1]Poverty-Uninsured Population'!$C50</f>
        <v>3.4425286441575925E-3</v>
      </c>
      <c r="D54" s="10">
        <f t="shared" si="0"/>
        <v>112540.09335755683</v>
      </c>
      <c r="E54" s="9">
        <f t="shared" si="1"/>
        <v>8.4643600095687926E-3</v>
      </c>
    </row>
    <row r="55" spans="1:5" x14ac:dyDescent="0.2">
      <c r="A55" s="7" t="s">
        <v>53</v>
      </c>
      <c r="B55" s="8">
        <v>140794</v>
      </c>
      <c r="C55" s="9">
        <f>'[1]Poverty-Uninsured Population'!$C51</f>
        <v>-5.278821930654121E-3</v>
      </c>
      <c r="D55" s="10">
        <f t="shared" si="0"/>
        <v>140050.77354509549</v>
      </c>
      <c r="E55" s="9">
        <f t="shared" si="1"/>
        <v>1.0533491945292415E-2</v>
      </c>
    </row>
    <row r="56" spans="1:5" x14ac:dyDescent="0.2">
      <c r="A56" s="7" t="s">
        <v>54</v>
      </c>
      <c r="B56" s="8">
        <v>224389</v>
      </c>
      <c r="C56" s="9">
        <f>'[1]Poverty-Uninsured Population'!$C52</f>
        <v>6.0256576389788779E-3</v>
      </c>
      <c r="D56" s="10">
        <f t="shared" si="0"/>
        <v>225741.09129195282</v>
      </c>
      <c r="E56" s="9">
        <f t="shared" si="1"/>
        <v>1.697842794191818E-2</v>
      </c>
    </row>
    <row r="57" spans="1:5" x14ac:dyDescent="0.2">
      <c r="A57" s="7" t="s">
        <v>55</v>
      </c>
      <c r="B57" s="8">
        <f>40341+33307</f>
        <v>73648</v>
      </c>
      <c r="C57" s="9">
        <f>'[1]Poverty-Uninsured Population'!$C53</f>
        <v>2.000988573256186E-2</v>
      </c>
      <c r="D57" s="10">
        <f t="shared" si="0"/>
        <v>75121.688064431713</v>
      </c>
      <c r="E57" s="9">
        <f t="shared" si="1"/>
        <v>5.6500487367081124E-3</v>
      </c>
    </row>
    <row r="58" spans="1:5" x14ac:dyDescent="0.2">
      <c r="A58" s="7" t="s">
        <v>56</v>
      </c>
      <c r="B58" s="8">
        <v>27884</v>
      </c>
      <c r="C58" s="9">
        <f>'[1]Poverty-Uninsured Population'!$C54</f>
        <v>5.4341885413576102E-3</v>
      </c>
      <c r="D58" s="10">
        <f t="shared" si="0"/>
        <v>28035.526913287216</v>
      </c>
      <c r="E58" s="9">
        <f t="shared" si="1"/>
        <v>2.1086066820477142E-3</v>
      </c>
    </row>
    <row r="59" spans="1:5" x14ac:dyDescent="0.2">
      <c r="A59" s="7" t="s">
        <v>57</v>
      </c>
      <c r="B59" s="8">
        <v>5673</v>
      </c>
      <c r="C59" s="9">
        <f>'[1]Poverty-Uninsured Population'!$C55</f>
        <v>3.887055372203887E-3</v>
      </c>
      <c r="D59" s="10">
        <f t="shared" si="0"/>
        <v>5695.0512651265126</v>
      </c>
      <c r="E59" s="9">
        <f t="shared" si="1"/>
        <v>4.2833591782998238E-4</v>
      </c>
    </row>
    <row r="60" spans="1:5" x14ac:dyDescent="0.2">
      <c r="A60" s="7" t="s">
        <v>58</v>
      </c>
      <c r="B60" s="8">
        <v>237803</v>
      </c>
      <c r="C60" s="9">
        <f>'[1]Poverty-Uninsured Population'!$C56</f>
        <v>6.8889570732650462E-3</v>
      </c>
      <c r="D60" s="10">
        <f t="shared" si="0"/>
        <v>239441.21465889364</v>
      </c>
      <c r="E60" s="9">
        <f t="shared" si="1"/>
        <v>1.8008840952016381E-2</v>
      </c>
    </row>
    <row r="61" spans="1:5" x14ac:dyDescent="0.2">
      <c r="A61" s="7" t="s">
        <v>59</v>
      </c>
      <c r="B61" s="8">
        <v>17040</v>
      </c>
      <c r="C61" s="9">
        <f>'[1]Poverty-Uninsured Population'!$C57</f>
        <v>-2.7402265253927659E-3</v>
      </c>
      <c r="D61" s="10">
        <f t="shared" si="0"/>
        <v>16993.306540007306</v>
      </c>
      <c r="E61" s="9">
        <f t="shared" si="1"/>
        <v>1.2780997422011048E-3</v>
      </c>
    </row>
    <row r="62" spans="1:5" x14ac:dyDescent="0.2">
      <c r="A62" s="7" t="s">
        <v>60</v>
      </c>
      <c r="B62" s="8">
        <v>226781</v>
      </c>
      <c r="C62" s="9">
        <f>'[1]Poverty-Uninsured Population'!$C58</f>
        <v>-2.8810124401535144E-3</v>
      </c>
      <c r="D62" s="10">
        <f t="shared" si="0"/>
        <v>226127.64111780954</v>
      </c>
      <c r="E62" s="9">
        <f t="shared" si="1"/>
        <v>1.7007501108556599E-2</v>
      </c>
    </row>
    <row r="63" spans="1:5" x14ac:dyDescent="0.2">
      <c r="A63" s="7" t="s">
        <v>61</v>
      </c>
      <c r="B63" s="8">
        <v>75643</v>
      </c>
      <c r="C63" s="9">
        <f>'[1]Poverty-Uninsured Population'!$C59</f>
        <v>5.9248881457043432E-3</v>
      </c>
      <c r="D63" s="10">
        <f t="shared" si="0"/>
        <v>76091.176314005512</v>
      </c>
      <c r="E63" s="9">
        <f t="shared" si="1"/>
        <v>5.7229658396233136E-3</v>
      </c>
    </row>
    <row r="64" spans="1:5" x14ac:dyDescent="0.2">
      <c r="A64" s="7" t="s">
        <v>62</v>
      </c>
      <c r="B64" s="21"/>
      <c r="C64" s="22"/>
      <c r="D64" s="23"/>
      <c r="E64" s="22"/>
    </row>
    <row r="65" spans="1:5" x14ac:dyDescent="0.2">
      <c r="A65" s="13" t="s">
        <v>63</v>
      </c>
      <c r="B65" s="10">
        <f>SUM(B7:B64)</f>
        <v>13254517</v>
      </c>
      <c r="C65" s="10"/>
      <c r="D65" s="10">
        <f>SUM(D7:D64)</f>
        <v>13295759.304936519</v>
      </c>
      <c r="E65" s="14">
        <f>SUM(E7:E64)</f>
        <v>0.99999999999999978</v>
      </c>
    </row>
    <row r="66" spans="1:5" x14ac:dyDescent="0.2">
      <c r="A66" s="18"/>
      <c r="B66" s="18"/>
      <c r="C66" s="18"/>
      <c r="D66" s="18"/>
      <c r="E66" s="18"/>
    </row>
    <row r="67" spans="1:5" x14ac:dyDescent="0.2">
      <c r="A67" s="15" t="s">
        <v>64</v>
      </c>
      <c r="B67" s="18"/>
      <c r="C67" s="24"/>
      <c r="D67" s="25"/>
      <c r="E67" s="18"/>
    </row>
    <row r="68" spans="1:5" hidden="1" x14ac:dyDescent="0.2">
      <c r="A68" s="18"/>
      <c r="B68" s="18"/>
      <c r="C68" s="18"/>
      <c r="D68" s="26"/>
      <c r="E68" s="26"/>
    </row>
    <row r="69" spans="1:5" hidden="1" x14ac:dyDescent="0.2">
      <c r="D69" s="16"/>
      <c r="E69" s="16"/>
    </row>
    <row r="70" spans="1:5" hidden="1" x14ac:dyDescent="0.2">
      <c r="D70" s="16"/>
    </row>
  </sheetData>
  <sheetProtection sheet="1" selectLockedCells="1"/>
  <mergeCells count="2">
    <mergeCell ref="A3:E3"/>
    <mergeCell ref="A2:E2"/>
  </mergeCells>
  <hyperlinks>
    <hyperlink ref="A67" r:id="rId1" display="About the Data"/>
  </hyperlinks>
  <pageMargins left="0.7" right="0.7" top="0.75" bottom="0.75" header="0.3" footer="0.3"/>
  <pageSetup orientation="portrait" r:id="rId2"/>
  <headerFooter>
    <oddHeader>&amp;LEnclosure 2</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HCS Document" ma:contentTypeID="0x010100EEE380F46F125946A8B4C4C90D9FFCDC005D6794E1005A074DB3CDA58DCE25DF47" ma:contentTypeVersion="36" ma:contentTypeDescription="This is the Custom Document Type for use by DHCS" ma:contentTypeScope="" ma:versionID="88071f669bdbd21964ceaa518744dffe">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8a8688a3e2b5d3a76042e9603a825619"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ürkiye)"/>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Reading_x0020_Level xmlns="c1c1dc04-eeda-4b6e-b2df-40979f5da1d3" xsi:nil="true"/>
    <TAGEthnicity xmlns="69bc34b3-1921-46c7-8c7a-d18363374b4b" xsi:nil="true"/>
    <Abstract xmlns="69bc34b3-1921-46c7-8c7a-d18363374b4b" xsi:nil="true"/>
    <PublishingContactName xmlns="http://schemas.microsoft.com/sharepoint/v3" xsi:nil="true"/>
    <TAGAge xmlns="69bc34b3-1921-46c7-8c7a-d18363374b4b" xsi:nil="true"/>
    <_dlc_DocId xmlns="69bc34b3-1921-46c7-8c7a-d18363374b4b">DHCSDOC-1797567310-1821</_dlc_DocId>
    <_dlc_DocIdUrl xmlns="69bc34b3-1921-46c7-8c7a-d18363374b4b">
      <Url>http://dhcs2016prod:88/_layouts/15/DocIdRedir.aspx?ID=DHCSDOC-1797567310-1821</Url>
      <Description>DHCSDOC-1797567310-1821</Description>
    </_dlc_DocIdUrl>
    <TaxCatchAll xmlns="69bc34b3-1921-46c7-8c7a-d18363374b4b">
      <Value>11</Value>
    </TaxCatchAll>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Community Services</TermName>
          <TermId xmlns="http://schemas.microsoft.com/office/infopath/2007/PartnerControls">c23dee46-a4de-4c29-8bbc-79830d9e7d7c</TermId>
        </TermInfo>
      </Terms>
    </o68eaf9243684232b2418c37bbb152dc>
  </documentManagement>
</p:properti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9846D7BA-B3C5-402E-B74C-8702819C9F79}"/>
</file>

<file path=customXml/itemProps2.xml><?xml version="1.0" encoding="utf-8"?>
<ds:datastoreItem xmlns:ds="http://schemas.openxmlformats.org/officeDocument/2006/customXml" ds:itemID="{555AB3A3-E1D0-4CFE-8B39-05747EB1C221}"/>
</file>

<file path=customXml/itemProps3.xml><?xml version="1.0" encoding="utf-8"?>
<ds:datastoreItem xmlns:ds="http://schemas.openxmlformats.org/officeDocument/2006/customXml" ds:itemID="{AC7B7C99-1E5E-4C60-AB0F-D5085F2472E9}"/>
</file>

<file path=customXml/itemProps4.xml><?xml version="1.0" encoding="utf-8"?>
<ds:datastoreItem xmlns:ds="http://schemas.openxmlformats.org/officeDocument/2006/customXml" ds:itemID="{BA21DFA3-92DA-4BDF-99E1-98108C006CC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Enclosure 2 </vt:lpstr>
      <vt:lpstr>'Enclosure 2 '!Print_Titles</vt:lpstr>
      <vt:lpstr>TitleRegion1.a2.e67.1</vt:lpstr>
    </vt:vector>
  </TitlesOfParts>
  <Company>DHCS &amp; CDPH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Enc-2-Population-most-likely-to-apply-for-services</dc:title>
  <dc:creator>Christensen, Theresa (MHSD-FMOR)@DHCS</dc:creator>
  <cp:keywords/>
  <cp:lastModifiedBy>Ramel, Jennifer (MHSD-FMOR)@DHCS</cp:lastModifiedBy>
  <cp:lastPrinted>2018-06-25T20:25:05Z</cp:lastPrinted>
  <dcterms:created xsi:type="dcterms:W3CDTF">2017-07-20T14:48:34Z</dcterms:created>
  <dcterms:modified xsi:type="dcterms:W3CDTF">2019-10-07T20:40:50Z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0x010100EEE380F46F125946A8B4C4C90D9FFCDC005D6794E1005A074DB3CDA58DCE25DF47</vt:lpwstr>
  </property>
  <property fmtid="{D5CDD505-2E9C-101B-9397-08002B2CF9AE}" pid="3" name="_dlc_DocIdItemGuid">
    <vt:lpwstr>401cf1d6-1853-4662-82c6-02d63facab59</vt:lpwstr>
  </property>
  <property fmtid="{D5CDD505-2E9C-101B-9397-08002B2CF9AE}" pid="4" name="Remediated">
    <vt:bool>false</vt:bool>
  </property>
  <property fmtid="{D5CDD505-2E9C-101B-9397-08002B2CF9AE}" pid="5" name="Division">
    <vt:lpwstr>11;#Community Services|c23dee46-a4de-4c29-8bbc-79830d9e7d7c</vt:lpwstr>
  </property>
  <property fmtid="{D5CDD505-2E9C-101B-9397-08002B2CF9AE}" pid="6" name="Organization">
    <vt:lpwstr>103</vt:lpwstr>
  </property>
</Properties>
</file>