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Ta\Desktop\"/>
    </mc:Choice>
  </mc:AlternateContent>
  <xr:revisionPtr revIDLastSave="0" documentId="13_ncr:1_{BE43B1BF-E9E8-44BD-BE44-0192CC90C12C}" xr6:coauthVersionLast="47" xr6:coauthVersionMax="47" xr10:uidLastSave="{00000000-0000-0000-0000-000000000000}"/>
  <bookViews>
    <workbookView xWindow="1080" yWindow="672" windowWidth="21300" windowHeight="11832" activeTab="2" xr2:uid="{00000000-000D-0000-FFFF-FFFF00000000}"/>
  </bookViews>
  <sheets>
    <sheet name="Deliverable Mainstream" sheetId="5" r:id="rId1"/>
    <sheet name="Deliverable SCAN" sheetId="7" r:id="rId2"/>
    <sheet name="Deliverable All" sheetId="2" r:id="rId3"/>
  </sheets>
  <externalReferences>
    <externalReference r:id="rId4"/>
    <externalReference r:id="rId5"/>
    <externalReference r:id="rId6"/>
  </externalReferences>
  <definedNames>
    <definedName name="__123Graph_A" hidden="1">[1]General!$AC$35:$AO$35</definedName>
    <definedName name="__123Graph_AAUTHS" hidden="1">[1]General!$AC$57:$AC$65</definedName>
    <definedName name="__123Graph_AIPIBNR" hidden="1">[1]General!$AF$49:$AO$49</definedName>
    <definedName name="__123Graph_ATOTAL" hidden="1">[1]General!$AC$10:$AO$10</definedName>
    <definedName name="__123Graph_ATYPEA" hidden="1">[1]General!$AC$10:$AO$10</definedName>
    <definedName name="__123Graph_ATYPED" hidden="1">[1]General!$AC$15:$AO$15</definedName>
    <definedName name="__123Graph_ATYPEE" hidden="1">[1]General!$AC$20:$AO$20</definedName>
    <definedName name="__123Graph_ATYPEI" hidden="1">[1]General!$AC$25:$AO$25</definedName>
    <definedName name="__123Graph_ATYPEM" hidden="1">[1]General!$AC$30:$AO$30</definedName>
    <definedName name="__123Graph_ATYPEP" hidden="1">[1]General!$AC$35:$AO$35</definedName>
    <definedName name="__123Graph_ATYPER" hidden="1">[1]General!$AC$40:$AO$40</definedName>
    <definedName name="__123Graph_ATYPESUM" hidden="1">[1]General!$AC$45:$AO$45</definedName>
    <definedName name="__123Graph_B" hidden="1">[1]General!$AC$14:$AO$14</definedName>
    <definedName name="__123Graph_BAUTHS" hidden="1">[1]General!$AE$57:$AE$65</definedName>
    <definedName name="__123Graph_BTOTAL" hidden="1">[1]General!$AC$15:$AO$15</definedName>
    <definedName name="__123Graph_BTYPED" hidden="1">[1]General!$AC$14:$AO$14</definedName>
    <definedName name="__123Graph_BTYPEE" hidden="1">[1]General!$AC$14:$AO$14</definedName>
    <definedName name="__123Graph_BTYPEI" hidden="1">[1]General!$AC$14:$AO$14</definedName>
    <definedName name="__123Graph_BTYPEM" hidden="1">[1]General!$AC$14:$AO$14</definedName>
    <definedName name="__123Graph_BTYPEP" hidden="1">[1]General!$AC$14:$AO$14</definedName>
    <definedName name="__123Graph_BTYPER" hidden="1">[1]General!$AC$14:$AO$14</definedName>
    <definedName name="__123Graph_BTYPESUM" hidden="1">[1]General!$AC$14:$AO$14</definedName>
    <definedName name="__123Graph_C" hidden="1">#REF!</definedName>
    <definedName name="__123Graph_CAUTHS" hidden="1">[1]General!$AF$57:$AF$65</definedName>
    <definedName name="__123Graph_CTOTAL" hidden="1">[1]General!$AC$20:$AO$20</definedName>
    <definedName name="__123Graph_D" hidden="1">#REF!</definedName>
    <definedName name="__123Graph_DAUTHS" hidden="1">[1]General!$AG$57:$AG$65</definedName>
    <definedName name="__123Graph_DIPIBNR" hidden="1">[1]General!$AF$51:$AO$51</definedName>
    <definedName name="__123Graph_DTOTAL" hidden="1">[1]General!$AC$25:$AO$25</definedName>
    <definedName name="__123Graph_EAUTHS" hidden="1">[1]General!$AH$57:$AH$65</definedName>
    <definedName name="__123Graph_ETOTAL" hidden="1">[1]General!$AC$35:$AO$35</definedName>
    <definedName name="__123Graph_FAUTHS" hidden="1">[1]General!$AI$57:$AI$65</definedName>
    <definedName name="__123Graph_FTOTAL" hidden="1">[1]General!$AC$40:$AO$40</definedName>
    <definedName name="__123Graph_LBL_A" hidden="1">[1]General!$AC$35:$AO$35</definedName>
    <definedName name="__123Graph_LBL_AIPIBNR" hidden="1">[1]General!$AF$49:$AO$49</definedName>
    <definedName name="__123Graph_LBL_ATYPEA" hidden="1">[1]General!$AC$10:$AO$10</definedName>
    <definedName name="__123Graph_LBL_ATYPED" hidden="1">[1]General!$AC$15:$AO$15</definedName>
    <definedName name="__123Graph_LBL_ATYPEE" hidden="1">[1]General!$AC$20:$AO$20</definedName>
    <definedName name="__123Graph_LBL_ATYPEI" hidden="1">[1]General!$AC$25:$AO$25</definedName>
    <definedName name="__123Graph_LBL_ATYPEM" hidden="1">[1]General!$AC$30:$AO$30</definedName>
    <definedName name="__123Graph_LBL_ATYPEP" hidden="1">[1]General!$AC$35:$AO$35</definedName>
    <definedName name="__123Graph_LBL_ATYPER" hidden="1">[1]General!$AC$40:$AO$40</definedName>
    <definedName name="__123Graph_LBL_ATYPESUM" hidden="1">[1]General!$AC$45:$AO$45</definedName>
    <definedName name="__123Graph_LBL_B" hidden="1">[1]General!$AC$15:$AO$15</definedName>
    <definedName name="__123Graph_LBL_BTYPED" hidden="1">[1]General!$AC$15:$AO$15</definedName>
    <definedName name="__123Graph_LBL_BTYPEE" hidden="1">[1]General!$AC$15:$AO$15</definedName>
    <definedName name="__123Graph_LBL_BTYPEI" hidden="1">[1]General!$AC$15:$AO$15</definedName>
    <definedName name="__123Graph_LBL_BTYPEM" hidden="1">[1]General!$AC$15:$AO$15</definedName>
    <definedName name="__123Graph_LBL_BTYPEP" hidden="1">[1]General!$AC$15:$AO$15</definedName>
    <definedName name="__123Graph_LBL_BTYPER" hidden="1">[1]General!$AC$15:$AO$15</definedName>
    <definedName name="__123Graph_LBL_BTYPESUM" hidden="1">[1]General!$AC$15:$AO$15</definedName>
    <definedName name="__123Graph_LBL_DIPIBNR" hidden="1">[1]General!$AF$51:$AO$51</definedName>
    <definedName name="__123Graph_X" hidden="1">#REF!</definedName>
    <definedName name="__123Graph_XAUTHS" hidden="1">[1]General!$AA$57:$AA$65</definedName>
    <definedName name="__123Graph_XIPIBNR" hidden="1">[1]General!$AF$5:$AO$5</definedName>
    <definedName name="__123Graph_XTOTAL" hidden="1">[1]General!$AC$6:$AO$6</definedName>
    <definedName name="_Key1" localSheetId="2" hidden="1">#REF!</definedName>
    <definedName name="_Key1" localSheetId="0" hidden="1">#REF!</definedName>
    <definedName name="_Key1" localSheetId="1" hidden="1">#REF!</definedName>
    <definedName name="_Key1" hidden="1">#REF!</definedName>
    <definedName name="_Key2" localSheetId="2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2" hidden="1">#REF!</definedName>
    <definedName name="_Sort" localSheetId="0" hidden="1">#REF!</definedName>
    <definedName name="_Sort" localSheetId="1" hidden="1">#REF!</definedName>
    <definedName name="_Sort" hidden="1">#REF!</definedName>
    <definedName name="_UC2" localSheetId="2" hidden="1">{#N/A,#N/A,FALSE,"trend"}</definedName>
    <definedName name="_UC2" localSheetId="0" hidden="1">{#N/A,#N/A,FALSE,"trend"}</definedName>
    <definedName name="_UC2" localSheetId="1" hidden="1">{#N/A,#N/A,FALSE,"trend"}</definedName>
    <definedName name="_UC2" hidden="1">{#N/A,#N/A,FALSE,"trend"}</definedName>
    <definedName name="_UC3" localSheetId="2" hidden="1">{#N/A,#N/A,FALSE,"trend"}</definedName>
    <definedName name="_UC3" localSheetId="0" hidden="1">{#N/A,#N/A,FALSE,"trend"}</definedName>
    <definedName name="_UC3" localSheetId="1" hidden="1">{#N/A,#N/A,FALSE,"trend"}</definedName>
    <definedName name="_UC3" hidden="1">{#N/A,#N/A,FALSE,"trend"}</definedName>
    <definedName name="aaaa" localSheetId="2" hidden="1">{#N/A,#N/A,FALSE,"trend"}</definedName>
    <definedName name="aaaa" localSheetId="0" hidden="1">{#N/A,#N/A,FALSE,"trend"}</definedName>
    <definedName name="aaaa" localSheetId="1" hidden="1">{#N/A,#N/A,FALSE,"trend"}</definedName>
    <definedName name="aaaa" hidden="1">{#N/A,#N/A,FALSE,"trend"}</definedName>
    <definedName name="AccessDatabase" hidden="1">"G:\1_Intellectual Capital\Claims Probability Distributions\Version 2 (New NC)\RateRanges_4.mdb"</definedName>
    <definedName name="adfa" localSheetId="2" hidden="1">{#N/A,#N/A,FALSE,"trend"}</definedName>
    <definedName name="adfa" localSheetId="0" hidden="1">{#N/A,#N/A,FALSE,"trend"}</definedName>
    <definedName name="adfa" localSheetId="1" hidden="1">{#N/A,#N/A,FALSE,"trend"}</definedName>
    <definedName name="adfa" hidden="1">{#N/A,#N/A,FALSE,"trend"}</definedName>
    <definedName name="Bounds" localSheetId="2">[2]Settings!$D$4:$F$4</definedName>
    <definedName name="Bounds" localSheetId="0">[2]Settings!$D$4:$F$4</definedName>
    <definedName name="Bounds" localSheetId="1">[2]Settings!$D$4:$F$4</definedName>
    <definedName name="Bounds">[3]Settings!$D$4:$F$4</definedName>
    <definedName name="County" localSheetId="2">[2]Settings!$I$2</definedName>
    <definedName name="County" localSheetId="0">[2]Settings!$I$2</definedName>
    <definedName name="County" localSheetId="1">[2]Settings!$I$2</definedName>
    <definedName name="County">[3]Settings!$I$2</definedName>
    <definedName name="fafa" localSheetId="2" hidden="1">{#N/A,#N/A,FALSE,"trend"}</definedName>
    <definedName name="fafa" localSheetId="0" hidden="1">{#N/A,#N/A,FALSE,"trend"}</definedName>
    <definedName name="fafa" localSheetId="1" hidden="1">{#N/A,#N/A,FALSE,"trend"}</definedName>
    <definedName name="fafa" hidden="1">{#N/A,#N/A,FALSE,"trend"}</definedName>
    <definedName name="HPCode" localSheetId="2">[2]Settings!$G$2</definedName>
    <definedName name="HPCode" localSheetId="0">[2]Settings!$G$2</definedName>
    <definedName name="HPCode" localSheetId="1">[2]Settings!$G$2</definedName>
    <definedName name="HPCode">[3]Settings!$G$2</definedName>
    <definedName name="ModelType" localSheetId="2">[2]Settings!$J$2</definedName>
    <definedName name="ModelType" localSheetId="0">[2]Settings!$J$2</definedName>
    <definedName name="ModelType" localSheetId="1">[2]Settings!$J$2</definedName>
    <definedName name="ModelType">[3]Settings!$J$2</definedName>
    <definedName name="other" localSheetId="2" hidden="1">{#N/A,#N/A,FALSE,"trend"}</definedName>
    <definedName name="other" localSheetId="0" hidden="1">{#N/A,#N/A,FALSE,"trend"}</definedName>
    <definedName name="other" localSheetId="1" hidden="1">{#N/A,#N/A,FALSE,"trend"}</definedName>
    <definedName name="other" hidden="1">{#N/A,#N/A,FALSE,"trend"}</definedName>
    <definedName name="otherUC" localSheetId="2" hidden="1">{#N/A,#N/A,FALSE,"trend"}</definedName>
    <definedName name="otherUC" localSheetId="0" hidden="1">{#N/A,#N/A,FALSE,"trend"}</definedName>
    <definedName name="otherUC" localSheetId="1" hidden="1">{#N/A,#N/A,FALSE,"trend"}</definedName>
    <definedName name="otherUC" hidden="1">{#N/A,#N/A,FALSE,"trend"}</definedName>
    <definedName name="PHP" localSheetId="2" hidden="1">{#N/A,#N/A,FALSE,"trend"}</definedName>
    <definedName name="PHP" localSheetId="0" hidden="1">{#N/A,#N/A,FALSE,"trend"}</definedName>
    <definedName name="PHP" localSheetId="1" hidden="1">{#N/A,#N/A,FALSE,"trend"}</definedName>
    <definedName name="PHP" hidden="1">{#N/A,#N/A,FALSE,"trend"}</definedName>
    <definedName name="phys" localSheetId="2" hidden="1">{#N/A,#N/A,FALSE,"trend"}</definedName>
    <definedName name="phys" localSheetId="0" hidden="1">{#N/A,#N/A,FALSE,"trend"}</definedName>
    <definedName name="phys" localSheetId="1" hidden="1">{#N/A,#N/A,FALSE,"trend"}</definedName>
    <definedName name="phys" hidden="1">{#N/A,#N/A,FALSE,"trend"}</definedName>
    <definedName name="physician" localSheetId="2" hidden="1">{#N/A,#N/A,FALSE,"trend"}</definedName>
    <definedName name="physician" localSheetId="0" hidden="1">{#N/A,#N/A,FALSE,"trend"}</definedName>
    <definedName name="physician" localSheetId="1" hidden="1">{#N/A,#N/A,FALSE,"trend"}</definedName>
    <definedName name="physician" hidden="1">{#N/A,#N/A,FALSE,"trend"}</definedName>
    <definedName name="PreviousYear" localSheetId="2">[2]Settings!$C$2</definedName>
    <definedName name="PreviousYear" localSheetId="0">[2]Settings!$C$2</definedName>
    <definedName name="PreviousYear" localSheetId="1">[2]Settings!$C$2</definedName>
    <definedName name="PreviousYear">[3]Settings!$C$2</definedName>
    <definedName name="_xlnm.Print_Area" localSheetId="2">'Deliverable All'!$B$2:$F$36</definedName>
    <definedName name="_xlnm.Print_Area" localSheetId="0">'Deliverable Mainstream'!$B$2:$F$36</definedName>
    <definedName name="_xlnm.Print_Area" localSheetId="1">'Deliverable SCAN'!$B$2:$F$11</definedName>
    <definedName name="Uti_1000" localSheetId="2" hidden="1">{#N/A,#N/A,FALSE,"trend"}</definedName>
    <definedName name="Uti_1000" localSheetId="0" hidden="1">{#N/A,#N/A,FALSE,"trend"}</definedName>
    <definedName name="Uti_1000" localSheetId="1" hidden="1">{#N/A,#N/A,FALSE,"trend"}</definedName>
    <definedName name="Uti_1000" hidden="1">{#N/A,#N/A,FALSE,"trend"}</definedName>
    <definedName name="Util_1000" localSheetId="2" hidden="1">{#N/A,#N/A,FALSE,"trend"}</definedName>
    <definedName name="Util_1000" localSheetId="0" hidden="1">{#N/A,#N/A,FALSE,"trend"}</definedName>
    <definedName name="Util_1000" localSheetId="1" hidden="1">{#N/A,#N/A,FALSE,"trend"}</definedName>
    <definedName name="Util_1000" hidden="1">{#N/A,#N/A,FALSE,"trend"}</definedName>
    <definedName name="Utilization" localSheetId="2" hidden="1">{#N/A,#N/A,FALSE,"trend"}</definedName>
    <definedName name="Utilization" localSheetId="0" hidden="1">{#N/A,#N/A,FALSE,"trend"}</definedName>
    <definedName name="Utilization" localSheetId="1" hidden="1">{#N/A,#N/A,FALSE,"trend"}</definedName>
    <definedName name="Utilization" hidden="1">{#N/A,#N/A,FALSE,"trend"}</definedName>
    <definedName name="wrn.EligibleTables." localSheetId="2" hidden="1">{"Table3",#N/A,FALSE,"C";"Table2",#N/A,FALSE,"C";"Table1",#N/A,FALSE,"C"}</definedName>
    <definedName name="wrn.EligibleTables." localSheetId="0" hidden="1">{"Table3",#N/A,FALSE,"C";"Table2",#N/A,FALSE,"C";"Table1",#N/A,FALSE,"C"}</definedName>
    <definedName name="wrn.EligibleTables." localSheetId="1" hidden="1">{"Table3",#N/A,FALSE,"C";"Table2",#N/A,FALSE,"C";"Table1",#N/A,FALSE,"C"}</definedName>
    <definedName name="wrn.EligibleTables." hidden="1">{"Table3",#N/A,FALSE,"C";"Table2",#N/A,FALSE,"C";"Table1",#N/A,FALSE,"C"}</definedName>
    <definedName name="wrn.financials." localSheetId="2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financials." localSheetId="0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financials." localSheetId="1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financials.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util." localSheetId="2" hidden="1">{#N/A,#N/A,FALSE,"trend"}</definedName>
    <definedName name="wrn.util." localSheetId="0" hidden="1">{#N/A,#N/A,FALSE,"trend"}</definedName>
    <definedName name="wrn.util." localSheetId="1" hidden="1">{#N/A,#N/A,FALSE,"trend"}</definedName>
    <definedName name="wrn.util." hidden="1">{#N/A,#N/A,FALSE,"trend"}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5" l="1"/>
  <c r="E30" i="5"/>
  <c r="D30" i="5"/>
  <c r="C30" i="5"/>
</calcChain>
</file>

<file path=xl/sharedStrings.xml><?xml version="1.0" encoding="utf-8"?>
<sst xmlns="http://schemas.openxmlformats.org/spreadsheetml/2006/main" count="92" uniqueCount="40">
  <si>
    <t>Health Plan</t>
  </si>
  <si>
    <t>MLR Numerator</t>
  </si>
  <si>
    <t>MLR Denominator</t>
  </si>
  <si>
    <t>Member Months</t>
  </si>
  <si>
    <t>Alameda Alliance for Health</t>
  </si>
  <si>
    <t>Anthem Blue Cross</t>
  </si>
  <si>
    <t>Aetna Better Health</t>
  </si>
  <si>
    <t>Aids Healthcare Foundation</t>
  </si>
  <si>
    <t>Blue Shield of California</t>
  </si>
  <si>
    <t>CalOptima</t>
  </si>
  <si>
    <t>Contra Costa Health Plan</t>
  </si>
  <si>
    <t>CenCal Health</t>
  </si>
  <si>
    <t>Community Health Group (CHG)</t>
  </si>
  <si>
    <t>CA Health &amp; Wellness</t>
  </si>
  <si>
    <t>CalViva Health</t>
  </si>
  <si>
    <t>Gold Coast</t>
  </si>
  <si>
    <t>Health Plan of San Mateo</t>
  </si>
  <si>
    <t>Inland Empire Health Plan</t>
  </si>
  <si>
    <t>KP Cal</t>
  </si>
  <si>
    <t>Kern Health Systems</t>
  </si>
  <si>
    <t>LA Care</t>
  </si>
  <si>
    <t xml:space="preserve">Molina Healthcare of California </t>
  </si>
  <si>
    <t>Partnership Health Plan of California</t>
  </si>
  <si>
    <t>Santa Clara Family Health Plan</t>
  </si>
  <si>
    <t>San Francisco Health Authority</t>
  </si>
  <si>
    <t>UnitedHealthcare</t>
  </si>
  <si>
    <t>CA Medicaid (Medi-Cal) Medical Loss Ratio (MLR) Summary</t>
  </si>
  <si>
    <t>Notes:</t>
  </si>
  <si>
    <t>- Each health plan's data is aggregated for all rating regions and applicable categories of aid pursuant to 42 CFR 438.8(i).</t>
  </si>
  <si>
    <t>Central CA Alliance for Health</t>
  </si>
  <si>
    <t>SCAN Health Plan</t>
  </si>
  <si>
    <t>CA Managed Care Total</t>
  </si>
  <si>
    <t>For Calendar Year ending December 31, 2022</t>
  </si>
  <si>
    <t>- A remittance requirement pursuant to 42 CFR 438.8(j) was not in effect for Calendar Year 2022.</t>
  </si>
  <si>
    <t>Credibility Adjusted MLR</t>
  </si>
  <si>
    <t>Health Net of California</t>
  </si>
  <si>
    <t>Health Plan of San Joaquin</t>
  </si>
  <si>
    <t xml:space="preserve">- Data is based on health plan reporting as of April 30, 2026. </t>
  </si>
  <si>
    <t xml:space="preserve">- This exhibit satisfies the State's reporting requirement pursuant to 42 CFR 438.74(a) and 42 CFR 438.8(m). </t>
  </si>
  <si>
    <t>Press TAB to move to input areas. Press UP, DOWN, LEFT, or RIGHT ARROW in column A to read through the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</si>
</sst>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Univers"/>
    </font>
    <font>
      <sz val="12"/>
      <name val="Arial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sz val="12"/>
      <color theme="0" tint="-0.249977111117893"/>
      <name val="Segoe UI"/>
      <family val="2"/>
    </font>
    <font>
      <b/>
      <sz val="12"/>
      <name val="Segoe UI"/>
      <family val="2"/>
    </font>
    <font>
      <sz val="12"/>
      <name val="Segoe UI"/>
      <family val="2"/>
    </font>
    <font>
      <sz val="12"/>
      <color theme="0"/>
      <name val="Segoe UI"/>
      <family val="2"/>
    </font>
    <font>
      <b/>
      <sz val="12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15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</cellStyleXfs>
  <cellXfs count="32">
    <xf numFmtId="0" fontId="0" fillId="0" borderId="0" xfId="0"/>
    <xf numFmtId="0" fontId="5" fillId="0" borderId="0" xfId="0" applyFont="1"/>
    <xf numFmtId="0" fontId="6" fillId="0" borderId="0" xfId="0" applyFont="1"/>
    <xf numFmtId="10" fontId="5" fillId="0" borderId="0" xfId="2" applyNumberFormat="1" applyFont="1"/>
    <xf numFmtId="10" fontId="5" fillId="0" borderId="0" xfId="0" applyNumberFormat="1" applyFont="1"/>
    <xf numFmtId="0" fontId="8" fillId="3" borderId="0" xfId="4" applyFont="1" applyFill="1"/>
    <xf numFmtId="42" fontId="5" fillId="3" borderId="0" xfId="0" applyNumberFormat="1" applyFont="1" applyFill="1" applyAlignment="1">
      <alignment horizontal="left"/>
    </xf>
    <xf numFmtId="10" fontId="5" fillId="3" borderId="0" xfId="2" applyNumberFormat="1" applyFont="1" applyFill="1" applyBorder="1"/>
    <xf numFmtId="164" fontId="5" fillId="3" borderId="0" xfId="1" applyNumberFormat="1" applyFont="1" applyFill="1" applyBorder="1"/>
    <xf numFmtId="0" fontId="4" fillId="0" borderId="0" xfId="0" applyFont="1"/>
    <xf numFmtId="0" fontId="4" fillId="2" borderId="2" xfId="0" applyFont="1" applyFill="1" applyBorder="1" applyAlignment="1"/>
    <xf numFmtId="0" fontId="4" fillId="2" borderId="4" xfId="0" applyFont="1" applyFill="1" applyBorder="1" applyAlignment="1"/>
    <xf numFmtId="0" fontId="9" fillId="0" borderId="0" xfId="0" applyFo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10" fillId="4" borderId="5" xfId="3" applyFont="1" applyFill="1" applyBorder="1" applyAlignment="1" applyProtection="1">
      <alignment horizontal="center"/>
      <protection locked="0"/>
    </xf>
    <xf numFmtId="0" fontId="10" fillId="4" borderId="5" xfId="3" applyFont="1" applyFill="1" applyBorder="1" applyAlignment="1" applyProtection="1">
      <alignment horizontal="center" wrapText="1"/>
      <protection locked="0"/>
    </xf>
    <xf numFmtId="0" fontId="8" fillId="3" borderId="5" xfId="4" applyFont="1" applyFill="1" applyBorder="1" applyProtection="1">
      <protection locked="0"/>
    </xf>
    <xf numFmtId="42" fontId="5" fillId="0" borderId="5" xfId="0" applyNumberFormat="1" applyFont="1" applyBorder="1" applyAlignment="1" applyProtection="1">
      <alignment horizontal="left"/>
      <protection locked="0"/>
    </xf>
    <xf numFmtId="10" fontId="5" fillId="0" borderId="5" xfId="2" applyNumberFormat="1" applyFont="1" applyFill="1" applyBorder="1" applyProtection="1">
      <protection locked="0"/>
    </xf>
    <xf numFmtId="164" fontId="5" fillId="0" borderId="5" xfId="1" applyNumberFormat="1" applyFont="1" applyFill="1" applyBorder="1" applyProtection="1">
      <protection locked="0"/>
    </xf>
    <xf numFmtId="42" fontId="5" fillId="3" borderId="5" xfId="0" applyNumberFormat="1" applyFont="1" applyFill="1" applyBorder="1" applyAlignment="1" applyProtection="1">
      <alignment horizontal="left"/>
      <protection locked="0"/>
    </xf>
    <xf numFmtId="10" fontId="5" fillId="3" borderId="5" xfId="2" applyNumberFormat="1" applyFont="1" applyFill="1" applyBorder="1" applyProtection="1">
      <protection locked="0"/>
    </xf>
    <xf numFmtId="164" fontId="5" fillId="3" borderId="5" xfId="1" applyNumberFormat="1" applyFont="1" applyFill="1" applyBorder="1" applyProtection="1">
      <protection locked="0"/>
    </xf>
    <xf numFmtId="10" fontId="5" fillId="0" borderId="5" xfId="2" applyNumberFormat="1" applyFont="1" applyBorder="1" applyProtection="1">
      <protection locked="0"/>
    </xf>
    <xf numFmtId="0" fontId="7" fillId="3" borderId="5" xfId="4" applyFont="1" applyFill="1" applyBorder="1" applyProtection="1">
      <protection locked="0"/>
    </xf>
    <xf numFmtId="42" fontId="4" fillId="3" borderId="5" xfId="0" applyNumberFormat="1" applyFont="1" applyFill="1" applyBorder="1" applyAlignment="1" applyProtection="1">
      <alignment horizontal="left"/>
      <protection locked="0"/>
    </xf>
    <xf numFmtId="10" fontId="4" fillId="3" borderId="5" xfId="2" applyNumberFormat="1" applyFont="1" applyFill="1" applyBorder="1" applyProtection="1">
      <protection locked="0"/>
    </xf>
    <xf numFmtId="164" fontId="4" fillId="3" borderId="5" xfId="1" applyNumberFormat="1" applyFont="1" applyFill="1" applyBorder="1" applyProtection="1">
      <protection locked="0"/>
    </xf>
    <xf numFmtId="0" fontId="7" fillId="3" borderId="0" xfId="4" applyFont="1" applyFill="1" applyProtection="1">
      <protection locked="0"/>
    </xf>
    <xf numFmtId="0" fontId="8" fillId="3" borderId="0" xfId="4" quotePrefix="1" applyFont="1" applyFill="1" applyProtection="1">
      <protection locked="0"/>
    </xf>
    <xf numFmtId="165" fontId="5" fillId="0" borderId="6" xfId="5" applyNumberFormat="1" applyFont="1" applyBorder="1" applyProtection="1">
      <protection locked="0"/>
    </xf>
  </cellXfs>
  <cellStyles count="8">
    <cellStyle name="Comma" xfId="1" builtinId="3"/>
    <cellStyle name="Currency" xfId="5" builtinId="4"/>
    <cellStyle name="Normal" xfId="0" builtinId="0"/>
    <cellStyle name="Normal 2" xfId="3" xr:uid="{00000000-0005-0000-0000-000002000000}"/>
    <cellStyle name="Normal 2 2" xfId="7" xr:uid="{C971D9F3-DD6B-4661-A291-7E49DCB479ED}"/>
    <cellStyle name="Normal 737" xfId="6" xr:uid="{4B24503F-B07C-4B89-988E-DB721E481E64}"/>
    <cellStyle name="Normal_Size Tester - SFY2011 Two Plan Display Model WITH MAC + PCs" xfId="4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1127760</xdr:colOff>
      <xdr:row>12</xdr:row>
      <xdr:rowOff>66040</xdr:rowOff>
    </xdr:from>
    <xdr:to>
      <xdr:col>5</xdr:col>
      <xdr:colOff>169491</xdr:colOff>
      <xdr:row>16</xdr:row>
      <xdr:rowOff>13158</xdr:rowOff>
    </xdr:to>
    <xdr:sp macro="" textlink="">
      <xdr:nvSpPr>
        <xdr:cNvPr id="2" name="GLOBALPEERREVIEW">
          <a:extLst>
            <a:ext uri="{FF2B5EF4-FFF2-40B4-BE49-F238E27FC236}">
              <a16:creationId xmlns:a16="http://schemas.microsoft.com/office/drawing/2014/main" id="{3F375134-2969-4F2F-9684-16677F5C1999}"/>
            </a:ext>
          </a:extLst>
        </xdr:cNvPr>
        <xdr:cNvSpPr txBox="1"/>
      </xdr:nvSpPr>
      <xdr:spPr>
        <a:xfrm>
          <a:off x="6893560" y="3869690"/>
          <a:ext cx="200606" cy="845643"/>
        </a:xfrm>
        <a:prstGeom prst="rect">
          <a:avLst/>
        </a:prstGeom>
        <a:solidFill>
          <a:schemeClr val="lt1">
            <a:alpha val="3000"/>
          </a:schemeClr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endParaRPr lang="en-US" sz="3200">
            <a:solidFill>
              <a:srgbClr val="A9A9A9"/>
            </a:solidFill>
            <a:latin typeface="Arial Black" panose="020B0A040201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1127760</xdr:colOff>
      <xdr:row>12</xdr:row>
      <xdr:rowOff>66040</xdr:rowOff>
    </xdr:from>
    <xdr:to>
      <xdr:col>5</xdr:col>
      <xdr:colOff>169491</xdr:colOff>
      <xdr:row>16</xdr:row>
      <xdr:rowOff>13158</xdr:rowOff>
    </xdr:to>
    <xdr:sp macro="" textlink="">
      <xdr:nvSpPr>
        <xdr:cNvPr id="2" name="GLOBALPEERREVIEW">
          <a:extLst>
            <a:ext uri="{FF2B5EF4-FFF2-40B4-BE49-F238E27FC236}">
              <a16:creationId xmlns:a16="http://schemas.microsoft.com/office/drawing/2014/main" id="{BE7470FC-AF14-4D56-B60D-FE19AD817118}"/>
            </a:ext>
          </a:extLst>
        </xdr:cNvPr>
        <xdr:cNvSpPr txBox="1"/>
      </xdr:nvSpPr>
      <xdr:spPr>
        <a:xfrm>
          <a:off x="6800850" y="3140710"/>
          <a:ext cx="192351" cy="676733"/>
        </a:xfrm>
        <a:prstGeom prst="rect">
          <a:avLst/>
        </a:prstGeom>
        <a:solidFill>
          <a:schemeClr val="lt1">
            <a:alpha val="3000"/>
          </a:schemeClr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endParaRPr lang="en-US" sz="3200">
            <a:solidFill>
              <a:srgbClr val="A9A9A9"/>
            </a:solidFill>
            <a:latin typeface="Arial Black" panose="020B0A040201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Xwpfs01\data1\FINANCE\ACCRUAL\2000DC\10_00dc\DCLa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CER.COM\US_DATA\WORK\CALOMC\Project\Main%20Rates\19-20%20Rates\Rate%20Dev\2019.08%20Ad%20Hoc%20for%20Budget\19-20%20Display%20Model%202019.09.06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ORK\CALOMC\Project\Main%20Rates\19-20%20Rates\Rate%20Dev\2019.08%20Ad%20Hoc%20for%20Budget\19-20%20Display%20Model%202019.09.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_x0000_ÿ"/>
      <sheetName val="General"/>
      <sheetName val="Hospital "/>
      <sheetName val="Medical "/>
      <sheetName val="DCLag"/>
      <sheetName val="Key"/>
      <sheetName val="2009 Oct Guidance SEC Format"/>
      <sheetName val="Q3 Forecast Scenarios Aud Com"/>
      <sheetName val="****"/>
      <sheetName val="Look_up"/>
      <sheetName val="&lt;Overview &amp; Legend&gt;"/>
      <sheetName val="Schedule 1-E A"/>
      <sheetName val="Control"/>
      <sheetName val="Jul PPD"/>
      <sheetName val="Plan Cost Centers- Final  "/>
      <sheetName val="Revenue"/>
      <sheetName val="Exhibit II"/>
      <sheetName val="INDEX"/>
      <sheetName val="Appendix A-Region"/>
      <sheetName val="Lookups"/>
      <sheetName val="June 17"/>
      <sheetName val="#19A-R2, 3 Mos w 0 (Acute)"/>
      <sheetName val="hiddenSheet"/>
      <sheetName val="HS"/>
      <sheetName val="HS Copy LAW"/>
      <sheetName val="HS (2)"/>
      <sheetName val="Sum with Factors"/>
      <sheetName val="Defined Input Options"/>
      <sheetName val="Dropdown_Ctrls"/>
      <sheetName val="Options"/>
      <sheetName val="RDO_Non-Expansion_PH COAs"/>
      <sheetName val="B - Medi-Cal Income Statement"/>
      <sheetName val="Rating Regions by HP"/>
      <sheetName val="Admin Expense Projections"/>
      <sheetName val="YTD  (2)"/>
      <sheetName val="Graph Builder"/>
      <sheetName val="HIDE"/>
      <sheetName val="Hospital_"/>
      <sheetName val="Medical_"/>
      <sheetName val="2009_Oct_Guidance_SEC_Format"/>
      <sheetName val="Q3_Forecast_Scenarios_Aud_Com"/>
      <sheetName val="&lt;Overview_&amp;_Legend&gt;"/>
      <sheetName val="Schedule_1-E_A"/>
      <sheetName val="Jul_PPD"/>
      <sheetName val="Plan_Cost_Centers-_Final__"/>
      <sheetName val="Exhibit_II"/>
      <sheetName val="Appendix_A-Region"/>
      <sheetName val="June_17"/>
      <sheetName val="#19A-R2,_3_Mos_w_0_(Acute)"/>
      <sheetName val="HS_Copy_LAW"/>
      <sheetName val="HS_(2)"/>
      <sheetName val="Sum_with_Factors"/>
      <sheetName val="Defined_Input_Options"/>
      <sheetName val="RDO_Non-Expansion_PH_COAs"/>
      <sheetName val="B_-_Medi-Cal_Income_Statement"/>
      <sheetName val="Rating_Regions_by_HP"/>
      <sheetName val="Admin_Expense_Projections"/>
      <sheetName val="cos"/>
      <sheetName val="Rx rebate"/>
      <sheetName val="rx"/>
      <sheetName val="cap2"/>
      <sheetName val="PIP"/>
      <sheetName val="VHP Maternity &amp; BHT Cost AG"/>
      <sheetName val="KP VHP KICK"/>
      <sheetName val="Hyde cap for VHP KP"/>
      <sheetName val="KP VHP CY18 recast"/>
      <sheetName val="VHP and KP capitation"/>
      <sheetName val="CBAS MSSP"/>
      <sheetName val="CHME Raw Data (2)"/>
      <sheetName val="NMT Raw"/>
      <sheetName val="VSP mms Raw data"/>
      <sheetName val="MM w AG"/>
      <sheetName val="Hospital_1"/>
      <sheetName val="Medical_1"/>
      <sheetName val="2009_Oct_Guidance_SEC_Format1"/>
      <sheetName val="Q3_Forecast_Scenarios_Aud_Com1"/>
      <sheetName val="&lt;Overview_&amp;_Legend&gt;1"/>
      <sheetName val="Schedule_1-E_A1"/>
      <sheetName val="Jul_PPD1"/>
      <sheetName val="Plan_Cost_Centers-_Final__1"/>
      <sheetName val="Exhibit_II1"/>
      <sheetName val="Appendix_A-Region1"/>
      <sheetName val="June_171"/>
      <sheetName val="#19A-R2,_3_Mos_w_0_(Acute)1"/>
      <sheetName val="HS_Copy_LAW1"/>
      <sheetName val="HS_(2)1"/>
      <sheetName val="Defined_Input_Options1"/>
      <sheetName val="Sum_with_Factors1"/>
      <sheetName val="RDO_Non-Expansion_PH_COAs1"/>
      <sheetName val="B_-_Medi-Cal_Income_Statement1"/>
      <sheetName val="Rating_Regions_by_HP1"/>
      <sheetName val="Admin_Expense_Projections1"/>
      <sheetName val="YTD__(2)"/>
      <sheetName val="Graph_Builder"/>
      <sheetName val="Rx_rebate"/>
      <sheetName val="VHP_Maternity_&amp;_BHT_Cost_AG"/>
      <sheetName val="KP_VHP_KICK"/>
      <sheetName val="Hyde_cap_for_VHP_KP"/>
      <sheetName val="KP_VHP_CY18_recast"/>
      <sheetName val="VHP_and_KP_capitation"/>
      <sheetName val="CBAS_MSSP"/>
      <sheetName val="CHME_Raw_Data_(2)"/>
      <sheetName val="NMT_Raw"/>
      <sheetName val="VSP_mms_Raw_data"/>
      <sheetName val="MM_w_AG"/>
      <sheetName val="Hospital_2"/>
      <sheetName val="Medical_2"/>
      <sheetName val="2009_Oct_Guidance_SEC_Format2"/>
      <sheetName val="Q3_Forecast_Scenarios_Aud_Com2"/>
      <sheetName val="&lt;Overview_&amp;_Legend&gt;2"/>
      <sheetName val="Schedule_1-E_A2"/>
      <sheetName val="Jul_PPD2"/>
      <sheetName val="Plan_Cost_Centers-_Final__2"/>
      <sheetName val="Exhibit_II2"/>
      <sheetName val="Appendix_A-Region2"/>
      <sheetName val="June_172"/>
      <sheetName val="#19A-R2,_3_Mos_w_0_(Acute)2"/>
      <sheetName val="HS_Copy_LAW2"/>
      <sheetName val="HS_(2)2"/>
      <sheetName val="Sum_with_Factors2"/>
      <sheetName val="Defined_Input_Options2"/>
      <sheetName val="RDO_Non-Expansion_PH_COAs2"/>
      <sheetName val="B_-_Medi-Cal_Income_Statement2"/>
      <sheetName val="Rating_Regions_by_HP2"/>
      <sheetName val="Admin_Expense_Projections2"/>
      <sheetName val="YTD__(2)1"/>
      <sheetName val="Graph_Builder1"/>
      <sheetName val="Rx_rebate1"/>
      <sheetName val="VHP_Maternity_&amp;_BHT_Cost_AG1"/>
      <sheetName val="KP_VHP_KICK1"/>
      <sheetName val="Hyde_cap_for_VHP_KP1"/>
      <sheetName val="KP_VHP_CY18_recast1"/>
      <sheetName val="VHP_and_KP_capitation1"/>
      <sheetName val="CBAS_MSSP1"/>
      <sheetName val="CHME_Raw_Data_(2)1"/>
      <sheetName val="NMT_Raw1"/>
      <sheetName val="VSP_mms_Raw_data1"/>
      <sheetName val="MM_w_AG1"/>
    </sheetNames>
    <sheetDataSet>
      <sheetData sheetId="0" refreshError="1"/>
      <sheetData sheetId="1" refreshError="1">
        <row r="1">
          <cell r="AA1" t="str">
            <v>Graph Ranges for Monthly PMPM</v>
          </cell>
        </row>
        <row r="5"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</row>
        <row r="6">
          <cell r="AC6" t="e">
            <v>#REF!</v>
          </cell>
          <cell r="AE6" t="e">
            <v>#REF!</v>
          </cell>
          <cell r="AG6" t="e">
            <v>#REF!</v>
          </cell>
          <cell r="AI6" t="e">
            <v>#REF!</v>
          </cell>
          <cell r="AK6" t="e">
            <v>#REF!</v>
          </cell>
          <cell r="AM6" t="e">
            <v>#REF!</v>
          </cell>
          <cell r="AO6" t="e">
            <v>#REF!</v>
          </cell>
        </row>
        <row r="10"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</row>
        <row r="15"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</row>
        <row r="20"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</row>
        <row r="25"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</row>
        <row r="30">
          <cell r="AC30" t="e">
            <v>#REF!</v>
          </cell>
          <cell r="AD30" t="e">
            <v>#REF!</v>
          </cell>
          <cell r="AE30" t="e">
            <v>#REF!</v>
          </cell>
          <cell r="AF30" t="e">
            <v>#REF!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  <cell r="AK30" t="e">
            <v>#REF!</v>
          </cell>
          <cell r="AL30" t="e">
            <v>#REF!</v>
          </cell>
          <cell r="AM30" t="e">
            <v>#REF!</v>
          </cell>
          <cell r="AN30" t="e">
            <v>#REF!</v>
          </cell>
          <cell r="AO30" t="e">
            <v>#REF!</v>
          </cell>
        </row>
        <row r="35">
          <cell r="AC35" t="e">
            <v>#REF!</v>
          </cell>
          <cell r="AD35" t="e">
            <v>#REF!</v>
          </cell>
          <cell r="AE35" t="e">
            <v>#REF!</v>
          </cell>
          <cell r="AF35" t="e">
            <v>#REF!</v>
          </cell>
          <cell r="AG35" t="e">
            <v>#REF!</v>
          </cell>
          <cell r="AH35" t="e">
            <v>#REF!</v>
          </cell>
          <cell r="AI35" t="e">
            <v>#REF!</v>
          </cell>
          <cell r="AJ35" t="e">
            <v>#REF!</v>
          </cell>
          <cell r="AK35" t="e">
            <v>#REF!</v>
          </cell>
          <cell r="AL35" t="e">
            <v>#REF!</v>
          </cell>
          <cell r="AM35" t="e">
            <v>#REF!</v>
          </cell>
          <cell r="AN35" t="e">
            <v>#REF!</v>
          </cell>
          <cell r="AO35" t="e">
            <v>#REF!</v>
          </cell>
        </row>
        <row r="40"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</row>
        <row r="45"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</row>
        <row r="49"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</row>
        <row r="51">
          <cell r="AF51">
            <v>226</v>
          </cell>
          <cell r="AG51">
            <v>208</v>
          </cell>
          <cell r="AH51">
            <v>206</v>
          </cell>
          <cell r="AI51">
            <v>236</v>
          </cell>
          <cell r="AJ51">
            <v>236</v>
          </cell>
          <cell r="AK51">
            <v>255</v>
          </cell>
          <cell r="AL51">
            <v>270</v>
          </cell>
          <cell r="AM51">
            <v>260</v>
          </cell>
          <cell r="AN51">
            <v>240</v>
          </cell>
          <cell r="AO51">
            <v>241</v>
          </cell>
        </row>
        <row r="57">
          <cell r="AA57" t="str">
            <v>JAN94</v>
          </cell>
          <cell r="AC57">
            <v>10241</v>
          </cell>
          <cell r="AE57">
            <v>2789</v>
          </cell>
          <cell r="AF57">
            <v>2731</v>
          </cell>
          <cell r="AG57">
            <v>1205</v>
          </cell>
          <cell r="AH57">
            <v>5982</v>
          </cell>
          <cell r="AI57">
            <v>10147</v>
          </cell>
        </row>
        <row r="58">
          <cell r="AA58" t="str">
            <v>FEB94</v>
          </cell>
          <cell r="AC58">
            <v>9328</v>
          </cell>
          <cell r="AE58">
            <v>1973</v>
          </cell>
          <cell r="AF58">
            <v>2040</v>
          </cell>
          <cell r="AG58">
            <v>880</v>
          </cell>
          <cell r="AH58">
            <v>3808</v>
          </cell>
          <cell r="AI58">
            <v>9716</v>
          </cell>
        </row>
        <row r="59">
          <cell r="AA59" t="str">
            <v>MAR94</v>
          </cell>
          <cell r="AC59">
            <v>9893</v>
          </cell>
          <cell r="AE59">
            <v>2368</v>
          </cell>
          <cell r="AF59">
            <v>2443</v>
          </cell>
          <cell r="AG59">
            <v>879</v>
          </cell>
          <cell r="AH59">
            <v>6234</v>
          </cell>
          <cell r="AI59">
            <v>10920</v>
          </cell>
        </row>
        <row r="60">
          <cell r="AA60" t="str">
            <v>APR94</v>
          </cell>
          <cell r="AC60">
            <v>8820</v>
          </cell>
          <cell r="AE60">
            <v>1666</v>
          </cell>
          <cell r="AF60">
            <v>2093</v>
          </cell>
          <cell r="AG60">
            <v>884</v>
          </cell>
          <cell r="AH60">
            <v>5321</v>
          </cell>
          <cell r="AI60">
            <v>9095</v>
          </cell>
        </row>
        <row r="61">
          <cell r="AA61" t="str">
            <v>MAY94</v>
          </cell>
          <cell r="AC61">
            <v>9511</v>
          </cell>
          <cell r="AE61">
            <v>2634</v>
          </cell>
          <cell r="AF61">
            <v>2544</v>
          </cell>
          <cell r="AG61">
            <v>1031</v>
          </cell>
          <cell r="AH61">
            <v>4468</v>
          </cell>
          <cell r="AI61">
            <v>9335</v>
          </cell>
        </row>
        <row r="62">
          <cell r="AA62" t="str">
            <v>JUN 94</v>
          </cell>
          <cell r="AC62">
            <v>7869</v>
          </cell>
          <cell r="AE62">
            <v>1816</v>
          </cell>
          <cell r="AF62">
            <v>1926</v>
          </cell>
          <cell r="AG62">
            <v>822</v>
          </cell>
          <cell r="AH62">
            <v>3867</v>
          </cell>
          <cell r="AI62">
            <v>6315</v>
          </cell>
        </row>
        <row r="63">
          <cell r="AA63" t="str">
            <v>JUL 94</v>
          </cell>
          <cell r="AC63">
            <v>7126</v>
          </cell>
          <cell r="AE63">
            <v>2482</v>
          </cell>
          <cell r="AF63">
            <v>1711</v>
          </cell>
          <cell r="AG63">
            <v>593</v>
          </cell>
          <cell r="AH63">
            <v>4096</v>
          </cell>
          <cell r="AI63">
            <v>9250</v>
          </cell>
        </row>
        <row r="64">
          <cell r="AA64" t="str">
            <v>AUG 94</v>
          </cell>
          <cell r="AC64">
            <v>10416</v>
          </cell>
          <cell r="AE64">
            <v>2093</v>
          </cell>
          <cell r="AF64">
            <v>1949</v>
          </cell>
          <cell r="AG64">
            <v>1068</v>
          </cell>
          <cell r="AH64">
            <v>3154</v>
          </cell>
          <cell r="AI64">
            <v>16101</v>
          </cell>
        </row>
        <row r="65">
          <cell r="AA65" t="str">
            <v>SEP94</v>
          </cell>
          <cell r="AC65">
            <v>4620</v>
          </cell>
          <cell r="AE65">
            <v>1280</v>
          </cell>
          <cell r="AF65">
            <v>1188</v>
          </cell>
          <cell r="AG65">
            <v>464</v>
          </cell>
          <cell r="AH65">
            <v>201</v>
          </cell>
          <cell r="AI65">
            <v>7083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Key"/>
      <sheetName val="Settings"/>
      <sheetName val="Macro"/>
      <sheetName val="Macro Documentation"/>
      <sheetName val="Maternity COS"/>
      <sheetName val="Maternity COA"/>
      <sheetName val="Base Deliveries"/>
      <sheetName val="Display MMs"/>
      <sheetName val="Sum - Plan Specific Paste"/>
      <sheetName val="Sum - Cnty RAR Summary"/>
      <sheetName val="COHS Previous Rates"/>
      <sheetName val="Sum - Blended"/>
      <sheetName val="Sum - Add-on Details Paste"/>
      <sheetName val="Sum - Add-Ons Paste"/>
      <sheetName val="ICFDD Paste "/>
      <sheetName val="Data Calc COS Rollups"/>
      <sheetName val="Data Calc COA Rollups"/>
      <sheetName val="KFH_SAC MH Add-on Paste"/>
      <sheetName val="PC Impacts"/>
      <sheetName val="Base Data Paste"/>
      <sheetName val="WCM Paste"/>
      <sheetName val="PEAch Chart Table"/>
      <sheetName val="Deliverable Macro"/>
      <sheetName val="RDT to Base Crosswalk"/>
      <sheetName val="Sum - Plan Specific - 12 M"/>
      <sheetName val="Sum - Plan Specific - 6 M"/>
      <sheetName val="Sum - County Average - 12 M"/>
      <sheetName val="Sum - Blended Rate - 12 M"/>
      <sheetName val="ICF-DD Increment"/>
      <sheetName val="KFH_SAC MH Add-on"/>
      <sheetName val="CRCS Sheet"/>
      <sheetName val="County CRCS Sheet"/>
      <sheetName val="Two-Plan CRCS"/>
      <sheetName val="COHS CRCS"/>
      <sheetName val="GMC (Regional) CRCS"/>
      <sheetName val="GMC (SAC &amp; SDI) CRCS"/>
      <sheetName val="AET_UHC CRCS"/>
      <sheetName val="All Plans CRCS"/>
      <sheetName val="Base Data Adjustments"/>
      <sheetName val="PEACh"/>
      <sheetName val="RAR"/>
      <sheetName val="CHECKS"/>
      <sheetName val="Sum - Add-on Details"/>
      <sheetName val="Sum - Blended Rate - 12 M "/>
      <sheetName val="Acuity Factors"/>
      <sheetName val="2019-20 Non-340B"/>
      <sheetName val="2019-20 - 340B"/>
      <sheetName val="19-20 Display Model 2019.09.06"/>
      <sheetName val="General"/>
    </sheetNames>
    <sheetDataSet>
      <sheetData sheetId="0" refreshError="1"/>
      <sheetData sheetId="1" refreshError="1"/>
      <sheetData sheetId="2">
        <row r="2">
          <cell r="C2" t="str">
            <v>SFY 18-19</v>
          </cell>
          <cell r="G2" t="str">
            <v>PHC_NOR</v>
          </cell>
          <cell r="I2" t="str">
            <v>Partnership North</v>
          </cell>
          <cell r="J2" t="str">
            <v>COHS</v>
          </cell>
        </row>
        <row r="4">
          <cell r="D4" t="str">
            <v>Lower Bound</v>
          </cell>
          <cell r="E4" t="str">
            <v>Midpoint</v>
          </cell>
          <cell r="F4" t="str">
            <v>Upper Bound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Key"/>
      <sheetName val="Settings"/>
      <sheetName val="Macro"/>
      <sheetName val="Macro Documentation"/>
      <sheetName val="Maternity COS"/>
      <sheetName val="Maternity COA"/>
      <sheetName val="Base Deliveries"/>
      <sheetName val="Display MMs"/>
      <sheetName val="Sum - Plan Specific Paste"/>
      <sheetName val="Sum - Cnty RAR Summary"/>
      <sheetName val="COHS Previous Rates"/>
      <sheetName val="Sum - Blended"/>
      <sheetName val="Sum - Add-on Details Paste"/>
      <sheetName val="Sum - Add-Ons Paste"/>
      <sheetName val="ICFDD Paste "/>
      <sheetName val="Data Calc COS Rollups"/>
      <sheetName val="Data Calc COA Rollups"/>
      <sheetName val="KFH_SAC MH Add-on Paste"/>
      <sheetName val="PC Impacts"/>
      <sheetName val="Base Data Paste"/>
      <sheetName val="WCM Paste"/>
      <sheetName val="PEAch Chart Table"/>
      <sheetName val="Deliverable Macro"/>
      <sheetName val="RDT to Base Crosswalk"/>
      <sheetName val="Sum - Plan Specific - 12 M"/>
      <sheetName val="Sum - Plan Specific - 6 M"/>
      <sheetName val="Sum - County Average - 12 M"/>
      <sheetName val="Sum - Blended Rate - 12 M"/>
      <sheetName val="ICF-DD Increment"/>
      <sheetName val="KFH_SAC MH Add-on"/>
      <sheetName val="CRCS Sheet"/>
      <sheetName val="County CRCS Sheet"/>
      <sheetName val="Two-Plan CRCS"/>
      <sheetName val="COHS CRCS"/>
      <sheetName val="GMC (Regional) CRCS"/>
      <sheetName val="GMC (SAC &amp; SDI) CRCS"/>
      <sheetName val="AET_UHC CRCS"/>
      <sheetName val="All Plans CRCS"/>
      <sheetName val="Base Data Adjustments"/>
      <sheetName val="PEACh"/>
      <sheetName val="RAR"/>
      <sheetName val="CHECKS"/>
      <sheetName val="Sum - Add-on Details"/>
      <sheetName val="Sum - Blended Rate - 12 M "/>
      <sheetName val="Acuity Factors"/>
      <sheetName val="2019-20 Non-340B"/>
      <sheetName val="2019-20 - 340B"/>
      <sheetName val="19-20 Display Model 2019.09.06"/>
    </sheetNames>
    <sheetDataSet>
      <sheetData sheetId="0" refreshError="1"/>
      <sheetData sheetId="1" refreshError="1"/>
      <sheetData sheetId="2">
        <row r="2">
          <cell r="C2" t="str">
            <v>SFY 18-19</v>
          </cell>
          <cell r="G2" t="str">
            <v>PHC_NOR</v>
          </cell>
          <cell r="I2" t="str">
            <v>Partnership North</v>
          </cell>
          <cell r="J2" t="str">
            <v>COHS</v>
          </cell>
        </row>
        <row r="4">
          <cell r="D4" t="str">
            <v>Lower Bound</v>
          </cell>
          <cell r="E4" t="str">
            <v>Midpoint</v>
          </cell>
          <cell r="F4" t="str">
            <v>Upper Bound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2351B-420A-421E-98E0-ECA13ABCC56A}">
  <sheetPr>
    <tabColor rgb="FF92D050"/>
  </sheetPr>
  <dimension ref="A1:I36"/>
  <sheetViews>
    <sheetView zoomScaleNormal="100" zoomScaleSheetLayoutView="100" workbookViewId="0">
      <selection activeCell="B10" sqref="B10"/>
    </sheetView>
  </sheetViews>
  <sheetFormatPr defaultColWidth="0" defaultRowHeight="19.2" zeroHeight="1"/>
  <cols>
    <col min="1" max="1" width="8.88671875" style="1" customWidth="1"/>
    <col min="2" max="2" width="32.5546875" style="1" customWidth="1"/>
    <col min="3" max="4" width="20.6640625" style="1" customWidth="1"/>
    <col min="5" max="5" width="16.6640625" style="1" customWidth="1"/>
    <col min="6" max="6" width="27.6640625" style="1" customWidth="1"/>
    <col min="7" max="9" width="0" style="1" hidden="1"/>
    <col min="10" max="16384" width="8.88671875" style="1" hidden="1"/>
  </cols>
  <sheetData>
    <row r="1" spans="1:9">
      <c r="A1" s="12" t="s">
        <v>39</v>
      </c>
      <c r="C1" s="2"/>
      <c r="D1" s="2"/>
      <c r="E1" s="2"/>
      <c r="F1" s="2"/>
    </row>
    <row r="2" spans="1:9">
      <c r="B2" s="13" t="s">
        <v>26</v>
      </c>
      <c r="C2" s="10"/>
      <c r="D2" s="10"/>
      <c r="E2" s="10"/>
      <c r="F2" s="10"/>
    </row>
    <row r="3" spans="1:9" ht="21" customHeight="1">
      <c r="B3" s="14" t="s">
        <v>32</v>
      </c>
      <c r="C3" s="11"/>
      <c r="D3" s="11"/>
      <c r="E3" s="11"/>
      <c r="F3" s="11"/>
    </row>
    <row r="4" spans="1:9" ht="72" customHeight="1">
      <c r="B4" s="15" t="s">
        <v>0</v>
      </c>
      <c r="C4" s="16" t="s">
        <v>1</v>
      </c>
      <c r="D4" s="16" t="s">
        <v>2</v>
      </c>
      <c r="E4" s="16" t="s">
        <v>34</v>
      </c>
      <c r="F4" s="16" t="s">
        <v>3</v>
      </c>
    </row>
    <row r="5" spans="1:9">
      <c r="B5" s="17" t="s">
        <v>4</v>
      </c>
      <c r="C5" s="18">
        <v>1309745297.4494731</v>
      </c>
      <c r="D5" s="18">
        <v>1427693411.6800001</v>
      </c>
      <c r="E5" s="19">
        <v>0.91738554421727381</v>
      </c>
      <c r="F5" s="20">
        <v>3717243</v>
      </c>
      <c r="G5" s="3"/>
      <c r="H5" s="3"/>
      <c r="I5" s="4"/>
    </row>
    <row r="6" spans="1:9">
      <c r="B6" s="17" t="s">
        <v>5</v>
      </c>
      <c r="C6" s="21">
        <v>2584928493.0204453</v>
      </c>
      <c r="D6" s="21">
        <v>3027136972.4168239</v>
      </c>
      <c r="E6" s="22">
        <v>0.85391857605857679</v>
      </c>
      <c r="F6" s="23">
        <v>11055382.390000001</v>
      </c>
      <c r="G6" s="3"/>
      <c r="H6" s="3"/>
      <c r="I6" s="4"/>
    </row>
    <row r="7" spans="1:9">
      <c r="B7" s="17" t="s">
        <v>6</v>
      </c>
      <c r="C7" s="21">
        <v>144256172.40205312</v>
      </c>
      <c r="D7" s="21">
        <v>166740569.26170266</v>
      </c>
      <c r="E7" s="22">
        <v>0.86515341191884843</v>
      </c>
      <c r="F7" s="23">
        <v>557928</v>
      </c>
      <c r="G7" s="3"/>
      <c r="H7" s="3"/>
      <c r="I7" s="4"/>
    </row>
    <row r="8" spans="1:9">
      <c r="B8" s="17" t="s">
        <v>7</v>
      </c>
      <c r="C8" s="21">
        <v>8458819.8919999991</v>
      </c>
      <c r="D8" s="21">
        <v>11405574.669999998</v>
      </c>
      <c r="E8" s="22">
        <v>0.8086390788487996</v>
      </c>
      <c r="F8" s="23">
        <v>9439</v>
      </c>
      <c r="G8" s="3"/>
      <c r="H8" s="3"/>
      <c r="I8" s="4"/>
    </row>
    <row r="9" spans="1:9">
      <c r="B9" s="17" t="s">
        <v>8</v>
      </c>
      <c r="C9" s="21">
        <v>474759420.37476218</v>
      </c>
      <c r="D9" s="21">
        <v>540091489.36205792</v>
      </c>
      <c r="E9" s="22">
        <v>0.87903518149403859</v>
      </c>
      <c r="F9" s="23">
        <v>1287802.8800000001</v>
      </c>
      <c r="G9" s="3"/>
      <c r="H9" s="3"/>
      <c r="I9" s="4"/>
    </row>
    <row r="10" spans="1:9">
      <c r="B10" s="17" t="s">
        <v>9</v>
      </c>
      <c r="C10" s="21">
        <v>2946087227.4867611</v>
      </c>
      <c r="D10" s="21">
        <v>3494516395.8800144</v>
      </c>
      <c r="E10" s="22">
        <v>0.84306006718416215</v>
      </c>
      <c r="F10" s="23">
        <v>9658147</v>
      </c>
      <c r="G10" s="3"/>
      <c r="H10" s="3"/>
      <c r="I10" s="4"/>
    </row>
    <row r="11" spans="1:9">
      <c r="B11" s="17" t="s">
        <v>29</v>
      </c>
      <c r="C11" s="21">
        <v>1696573091.5190279</v>
      </c>
      <c r="D11" s="21">
        <v>1944945858.29</v>
      </c>
      <c r="E11" s="22">
        <v>0.87229836464993338</v>
      </c>
      <c r="F11" s="23">
        <v>4844412</v>
      </c>
      <c r="G11" s="3"/>
      <c r="H11" s="3"/>
      <c r="I11" s="4"/>
    </row>
    <row r="12" spans="1:9">
      <c r="B12" s="17" t="s">
        <v>10</v>
      </c>
      <c r="C12" s="21">
        <v>1115734573.8511322</v>
      </c>
      <c r="D12" s="21">
        <v>1246168256.4499998</v>
      </c>
      <c r="E12" s="22">
        <v>0.89533220580466533</v>
      </c>
      <c r="F12" s="23">
        <v>2773863</v>
      </c>
      <c r="G12" s="3"/>
      <c r="H12" s="3"/>
      <c r="I12" s="4"/>
    </row>
    <row r="13" spans="1:9">
      <c r="B13" s="17" t="s">
        <v>11</v>
      </c>
      <c r="C13" s="21">
        <v>916751100.65396321</v>
      </c>
      <c r="D13" s="21">
        <v>995233336.04643774</v>
      </c>
      <c r="E13" s="22">
        <v>0.92114187442289153</v>
      </c>
      <c r="F13" s="23">
        <v>2638584</v>
      </c>
      <c r="G13" s="3"/>
      <c r="H13" s="3"/>
      <c r="I13" s="4"/>
    </row>
    <row r="14" spans="1:9">
      <c r="B14" s="17" t="s">
        <v>12</v>
      </c>
      <c r="C14" s="21">
        <v>1088617075.3505795</v>
      </c>
      <c r="D14" s="21">
        <v>1294648438.6738927</v>
      </c>
      <c r="E14" s="24">
        <v>0.84085921925310392</v>
      </c>
      <c r="F14" s="23">
        <v>3629479</v>
      </c>
      <c r="G14" s="3"/>
      <c r="H14" s="3"/>
      <c r="I14" s="4"/>
    </row>
    <row r="15" spans="1:9">
      <c r="B15" s="17" t="s">
        <v>13</v>
      </c>
      <c r="C15" s="21">
        <v>803723908.3427949</v>
      </c>
      <c r="D15" s="21">
        <v>898615544.73086679</v>
      </c>
      <c r="E15" s="22">
        <v>0.89440240941247939</v>
      </c>
      <c r="F15" s="23">
        <v>2805434</v>
      </c>
      <c r="G15" s="3"/>
      <c r="H15" s="3"/>
    </row>
    <row r="16" spans="1:9">
      <c r="B16" s="17" t="s">
        <v>14</v>
      </c>
      <c r="C16" s="21">
        <v>1262191989.8300891</v>
      </c>
      <c r="D16" s="21">
        <v>1339303404.1945844</v>
      </c>
      <c r="E16" s="22">
        <v>0.94242423776196727</v>
      </c>
      <c r="F16" s="23">
        <v>4896837</v>
      </c>
      <c r="G16" s="3"/>
      <c r="H16" s="3"/>
    </row>
    <row r="17" spans="2:9">
      <c r="B17" s="17" t="s">
        <v>15</v>
      </c>
      <c r="C17" s="21">
        <v>1000267673.1833965</v>
      </c>
      <c r="D17" s="21">
        <v>1208370629.9500003</v>
      </c>
      <c r="E17" s="22">
        <v>0.82778217906933516</v>
      </c>
      <c r="F17" s="23">
        <v>2862249</v>
      </c>
      <c r="G17" s="3"/>
      <c r="H17" s="3"/>
    </row>
    <row r="18" spans="2:9">
      <c r="B18" s="17" t="s">
        <v>35</v>
      </c>
      <c r="C18" s="21">
        <v>4476288806.6032467</v>
      </c>
      <c r="D18" s="21">
        <v>5185385563.7830124</v>
      </c>
      <c r="E18" s="22">
        <v>0.86325090999357779</v>
      </c>
      <c r="F18" s="23">
        <v>17336589</v>
      </c>
      <c r="G18" s="3"/>
      <c r="H18" s="3"/>
      <c r="I18" s="4"/>
    </row>
    <row r="19" spans="2:9">
      <c r="B19" s="17" t="s">
        <v>36</v>
      </c>
      <c r="C19" s="21">
        <v>1314033634.2247264</v>
      </c>
      <c r="D19" s="21">
        <v>1522172971.1300006</v>
      </c>
      <c r="E19" s="22">
        <v>0.86326170490942311</v>
      </c>
      <c r="F19" s="23">
        <v>4906935</v>
      </c>
      <c r="G19" s="3"/>
      <c r="H19" s="3"/>
      <c r="I19" s="4"/>
    </row>
    <row r="20" spans="2:9">
      <c r="B20" s="17" t="s">
        <v>16</v>
      </c>
      <c r="C20" s="21">
        <v>568738780.60527372</v>
      </c>
      <c r="D20" s="21">
        <v>696143839.09146786</v>
      </c>
      <c r="E20" s="22">
        <v>0.81698457799688418</v>
      </c>
      <c r="F20" s="23">
        <v>1487513</v>
      </c>
      <c r="G20" s="3"/>
      <c r="H20" s="3"/>
      <c r="I20" s="4"/>
    </row>
    <row r="21" spans="2:9">
      <c r="B21" s="17" t="s">
        <v>17</v>
      </c>
      <c r="C21" s="21">
        <v>5493307238.0291567</v>
      </c>
      <c r="D21" s="21">
        <v>6116139696.6669979</v>
      </c>
      <c r="E21" s="22">
        <v>0.89816575658380482</v>
      </c>
      <c r="F21" s="23">
        <v>17495381</v>
      </c>
      <c r="G21" s="3"/>
      <c r="H21" s="3"/>
      <c r="I21" s="4"/>
    </row>
    <row r="22" spans="2:9">
      <c r="B22" s="17" t="s">
        <v>18</v>
      </c>
      <c r="C22" s="21">
        <v>893190894.53657675</v>
      </c>
      <c r="D22" s="21">
        <v>851233561.18750763</v>
      </c>
      <c r="E22" s="22">
        <v>1.0492900365565201</v>
      </c>
      <c r="F22" s="23">
        <v>2248641</v>
      </c>
      <c r="G22" s="3"/>
      <c r="H22" s="3"/>
      <c r="I22" s="4"/>
    </row>
    <row r="23" spans="2:9">
      <c r="B23" s="17" t="s">
        <v>19</v>
      </c>
      <c r="C23" s="21">
        <v>1062153705.597894</v>
      </c>
      <c r="D23" s="21">
        <v>1210376182.3099999</v>
      </c>
      <c r="E23" s="22">
        <v>0.87754015744987335</v>
      </c>
      <c r="F23" s="23">
        <v>4013540</v>
      </c>
      <c r="G23" s="3"/>
      <c r="H23" s="3"/>
      <c r="I23" s="4"/>
    </row>
    <row r="24" spans="2:9">
      <c r="B24" s="17" t="s">
        <v>20</v>
      </c>
      <c r="C24" s="21">
        <v>8487348063.6589956</v>
      </c>
      <c r="D24" s="21">
        <v>9177900277.5090046</v>
      </c>
      <c r="E24" s="22">
        <v>0.92475923762843137</v>
      </c>
      <c r="F24" s="23">
        <v>26874034</v>
      </c>
      <c r="G24" s="3"/>
      <c r="H24" s="3"/>
      <c r="I24" s="4"/>
    </row>
    <row r="25" spans="2:9">
      <c r="B25" s="17" t="s">
        <v>21</v>
      </c>
      <c r="C25" s="21">
        <v>1404574724.9064944</v>
      </c>
      <c r="D25" s="21">
        <v>1711953375.9630206</v>
      </c>
      <c r="E25" s="22">
        <v>0.82045150564709901</v>
      </c>
      <c r="F25" s="23">
        <v>5914602</v>
      </c>
      <c r="G25" s="3"/>
      <c r="H25" s="3"/>
      <c r="I25" s="4"/>
    </row>
    <row r="26" spans="2:9">
      <c r="B26" s="17" t="s">
        <v>22</v>
      </c>
      <c r="C26" s="21">
        <v>3145574662.3782625</v>
      </c>
      <c r="D26" s="21">
        <v>3590306737.1734042</v>
      </c>
      <c r="E26" s="22">
        <v>0.87612978295406796</v>
      </c>
      <c r="F26" s="23">
        <v>7847081</v>
      </c>
      <c r="G26" s="3"/>
      <c r="H26" s="3"/>
      <c r="I26" s="4"/>
    </row>
    <row r="27" spans="2:9">
      <c r="B27" s="17" t="s">
        <v>23</v>
      </c>
      <c r="C27" s="21">
        <v>1424316569.96</v>
      </c>
      <c r="D27" s="21">
        <v>1483031287.96</v>
      </c>
      <c r="E27" s="22">
        <v>0.96040898228063298</v>
      </c>
      <c r="F27" s="23">
        <v>3235508</v>
      </c>
      <c r="G27" s="3"/>
      <c r="H27" s="3"/>
      <c r="I27" s="4"/>
    </row>
    <row r="28" spans="2:9">
      <c r="B28" s="17" t="s">
        <v>24</v>
      </c>
      <c r="C28" s="21">
        <v>781817201.53999996</v>
      </c>
      <c r="D28" s="21">
        <v>895810502.47000003</v>
      </c>
      <c r="E28" s="22">
        <v>0.87274842099340355</v>
      </c>
      <c r="F28" s="23">
        <v>1959066</v>
      </c>
      <c r="G28" s="3"/>
      <c r="H28" s="3"/>
      <c r="I28" s="4"/>
    </row>
    <row r="29" spans="2:9">
      <c r="B29" s="17" t="s">
        <v>25</v>
      </c>
      <c r="C29" s="21">
        <v>93455373.279449984</v>
      </c>
      <c r="D29" s="21">
        <v>113753538.31402402</v>
      </c>
      <c r="E29" s="22">
        <v>0.83256014366305131</v>
      </c>
      <c r="F29" s="23">
        <v>353914</v>
      </c>
      <c r="G29" s="3"/>
      <c r="H29" s="3"/>
      <c r="I29" s="4"/>
    </row>
    <row r="30" spans="2:9">
      <c r="B30" s="25" t="s">
        <v>31</v>
      </c>
      <c r="C30" s="26">
        <f>SUM(C5:C29)</f>
        <v>44496894498.676552</v>
      </c>
      <c r="D30" s="26">
        <f>SUM(D5:D29)</f>
        <v>50149077415.164825</v>
      </c>
      <c r="E30" s="27">
        <f>C30/D30</f>
        <v>0.88729238486889728</v>
      </c>
      <c r="F30" s="28">
        <f>SUM(F5:F29)</f>
        <v>144409604.27000001</v>
      </c>
      <c r="G30" s="3"/>
      <c r="H30" s="3"/>
      <c r="I30" s="4"/>
    </row>
    <row r="31" spans="2:9" hidden="1">
      <c r="B31" s="5"/>
      <c r="C31" s="6"/>
      <c r="D31" s="6"/>
      <c r="E31" s="7"/>
      <c r="F31" s="8"/>
      <c r="H31" s="3"/>
      <c r="I31" s="4"/>
    </row>
    <row r="32" spans="2:9">
      <c r="B32" s="29" t="s">
        <v>27</v>
      </c>
    </row>
    <row r="33" spans="2:2">
      <c r="B33" s="30" t="s">
        <v>38</v>
      </c>
    </row>
    <row r="34" spans="2:2">
      <c r="B34" s="30" t="s">
        <v>28</v>
      </c>
    </row>
    <row r="35" spans="2:2">
      <c r="B35" s="30" t="s">
        <v>33</v>
      </c>
    </row>
    <row r="36" spans="2:2">
      <c r="B36" s="30" t="s">
        <v>37</v>
      </c>
    </row>
  </sheetData>
  <sheetProtection sheet="1" objects="1" scenarios="1" selectLockedCells="1"/>
  <printOptions horizontalCentered="1"/>
  <pageMargins left="0.25" right="0.25" top="0.75" bottom="0.75" header="0.3" footer="0.3"/>
  <pageSetup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13C8B-976F-4CF6-B0A7-0325C9BB2D45}">
  <sheetPr>
    <tabColor rgb="FF92D050"/>
  </sheetPr>
  <dimension ref="A1:I11"/>
  <sheetViews>
    <sheetView zoomScaleNormal="100" zoomScaleSheetLayoutView="100" workbookViewId="0">
      <selection activeCell="E4" sqref="E4"/>
    </sheetView>
  </sheetViews>
  <sheetFormatPr defaultColWidth="0" defaultRowHeight="19.2" zeroHeight="1"/>
  <cols>
    <col min="1" max="1" width="8.88671875" style="1" customWidth="1"/>
    <col min="2" max="2" width="30.109375" style="1" customWidth="1"/>
    <col min="3" max="3" width="19.5546875" style="1" customWidth="1"/>
    <col min="4" max="4" width="20.6640625" style="1" customWidth="1"/>
    <col min="5" max="5" width="16.6640625" style="1" customWidth="1"/>
    <col min="6" max="6" width="35.6640625" style="1" customWidth="1"/>
    <col min="7" max="16384" width="16.6640625" style="1" hidden="1"/>
  </cols>
  <sheetData>
    <row r="1" spans="1:9">
      <c r="A1" s="12" t="s">
        <v>39</v>
      </c>
      <c r="C1" s="2"/>
      <c r="D1" s="2"/>
      <c r="E1" s="2"/>
      <c r="F1" s="2"/>
    </row>
    <row r="2" spans="1:9">
      <c r="B2" s="13" t="s">
        <v>26</v>
      </c>
      <c r="C2" s="10"/>
      <c r="D2" s="10"/>
      <c r="E2" s="10"/>
      <c r="F2" s="10"/>
    </row>
    <row r="3" spans="1:9" ht="21" customHeight="1">
      <c r="B3" s="14" t="s">
        <v>32</v>
      </c>
      <c r="C3" s="11"/>
      <c r="D3" s="11"/>
      <c r="E3" s="11"/>
      <c r="F3" s="11"/>
    </row>
    <row r="4" spans="1:9" ht="72" customHeight="1">
      <c r="B4" s="15" t="s">
        <v>0</v>
      </c>
      <c r="C4" s="16" t="s">
        <v>1</v>
      </c>
      <c r="D4" s="16" t="s">
        <v>2</v>
      </c>
      <c r="E4" s="16" t="s">
        <v>34</v>
      </c>
      <c r="F4" s="16" t="s">
        <v>3</v>
      </c>
    </row>
    <row r="5" spans="1:9">
      <c r="B5" s="17" t="s">
        <v>30</v>
      </c>
      <c r="C5" s="31">
        <v>59241697.669998273</v>
      </c>
      <c r="D5" s="21">
        <v>68501767.930000007</v>
      </c>
      <c r="E5" s="22">
        <v>0.88081998144245954</v>
      </c>
      <c r="F5" s="23">
        <v>175805</v>
      </c>
      <c r="G5" s="3"/>
      <c r="H5" s="3"/>
      <c r="I5" s="4"/>
    </row>
    <row r="6" spans="1:9" hidden="1">
      <c r="B6" s="5"/>
      <c r="C6" s="6"/>
      <c r="D6" s="6"/>
      <c r="E6" s="7"/>
      <c r="F6" s="8"/>
      <c r="H6" s="3"/>
      <c r="I6" s="4"/>
    </row>
    <row r="7" spans="1:9">
      <c r="B7" s="29" t="s">
        <v>27</v>
      </c>
    </row>
    <row r="8" spans="1:9">
      <c r="B8" s="30" t="s">
        <v>38</v>
      </c>
    </row>
    <row r="9" spans="1:9">
      <c r="B9" s="30" t="s">
        <v>28</v>
      </c>
    </row>
    <row r="10" spans="1:9">
      <c r="B10" s="30" t="s">
        <v>33</v>
      </c>
    </row>
    <row r="11" spans="1:9">
      <c r="B11" s="30" t="s">
        <v>37</v>
      </c>
    </row>
  </sheetData>
  <sheetProtection sheet="1" objects="1" scenarios="1" selectLockedCells="1"/>
  <printOptions horizontalCentered="1"/>
  <pageMargins left="0.25" right="0.25" top="0.75" bottom="0.75" header="0.3" footer="0.3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03F70-E86B-4C0E-8C07-8A5CE360EA0A}">
  <sheetPr>
    <tabColor rgb="FF92D050"/>
  </sheetPr>
  <dimension ref="A1:H36"/>
  <sheetViews>
    <sheetView tabSelected="1" zoomScaleNormal="100" zoomScaleSheetLayoutView="100" workbookViewId="0">
      <selection activeCell="C9" sqref="C9"/>
    </sheetView>
  </sheetViews>
  <sheetFormatPr defaultColWidth="0" defaultRowHeight="19.2" zeroHeight="1"/>
  <cols>
    <col min="1" max="1" width="8.88671875" style="1" customWidth="1"/>
    <col min="2" max="2" width="32.5546875" style="1" customWidth="1"/>
    <col min="3" max="4" width="20.6640625" style="1" customWidth="1"/>
    <col min="5" max="5" width="16.6640625" style="1" customWidth="1"/>
    <col min="6" max="6" width="36.33203125" style="1" customWidth="1"/>
    <col min="7" max="8" width="19.21875" style="1" hidden="1"/>
    <col min="9" max="16384" width="8.88671875" style="1" hidden="1"/>
  </cols>
  <sheetData>
    <row r="1" spans="1:7">
      <c r="A1" s="12" t="s">
        <v>39</v>
      </c>
      <c r="C1" s="2"/>
      <c r="D1" s="2"/>
      <c r="E1" s="2"/>
      <c r="F1" s="2"/>
    </row>
    <row r="2" spans="1:7">
      <c r="B2" s="13" t="s">
        <v>26</v>
      </c>
      <c r="C2" s="10"/>
      <c r="D2" s="10"/>
      <c r="E2" s="10"/>
      <c r="F2" s="10"/>
    </row>
    <row r="3" spans="1:7" ht="21" customHeight="1">
      <c r="B3" s="14" t="s">
        <v>32</v>
      </c>
      <c r="C3" s="11"/>
      <c r="D3" s="11"/>
      <c r="E3" s="11"/>
      <c r="F3" s="11"/>
    </row>
    <row r="4" spans="1:7" ht="72" customHeight="1">
      <c r="B4" s="15" t="s">
        <v>0</v>
      </c>
      <c r="C4" s="16" t="s">
        <v>1</v>
      </c>
      <c r="D4" s="16" t="s">
        <v>2</v>
      </c>
      <c r="E4" s="16" t="s">
        <v>34</v>
      </c>
      <c r="F4" s="16" t="s">
        <v>3</v>
      </c>
    </row>
    <row r="5" spans="1:7">
      <c r="B5" s="17" t="s">
        <v>4</v>
      </c>
      <c r="C5" s="21">
        <v>1309745297.4494731</v>
      </c>
      <c r="D5" s="21">
        <v>1427693411.6800001</v>
      </c>
      <c r="E5" s="22">
        <v>0.91738554421727381</v>
      </c>
      <c r="F5" s="20">
        <v>3717243</v>
      </c>
    </row>
    <row r="6" spans="1:7">
      <c r="B6" s="17" t="s">
        <v>5</v>
      </c>
      <c r="C6" s="21">
        <v>2584928493.0204453</v>
      </c>
      <c r="D6" s="21">
        <v>3027136972.4168239</v>
      </c>
      <c r="E6" s="22">
        <v>0.85391857605857679</v>
      </c>
      <c r="F6" s="23">
        <v>11055382.390000001</v>
      </c>
    </row>
    <row r="7" spans="1:7">
      <c r="B7" s="17" t="s">
        <v>6</v>
      </c>
      <c r="C7" s="21">
        <v>144256172.40205312</v>
      </c>
      <c r="D7" s="21">
        <v>166740569.26170266</v>
      </c>
      <c r="E7" s="22">
        <v>0.86515341191884843</v>
      </c>
      <c r="F7" s="23">
        <v>557928</v>
      </c>
      <c r="G7" s="9"/>
    </row>
    <row r="8" spans="1:7">
      <c r="B8" s="17" t="s">
        <v>7</v>
      </c>
      <c r="C8" s="21">
        <v>8458819.8919999991</v>
      </c>
      <c r="D8" s="21">
        <v>11405574.669999998</v>
      </c>
      <c r="E8" s="22">
        <v>0.8086390788487996</v>
      </c>
      <c r="F8" s="23">
        <v>9439</v>
      </c>
      <c r="G8" s="9"/>
    </row>
    <row r="9" spans="1:7">
      <c r="B9" s="17" t="s">
        <v>8</v>
      </c>
      <c r="C9" s="21">
        <v>474759420.37476218</v>
      </c>
      <c r="D9" s="21">
        <v>540091489.36205792</v>
      </c>
      <c r="E9" s="22">
        <v>0.87903518149403859</v>
      </c>
      <c r="F9" s="23">
        <v>1287802.8800000001</v>
      </c>
    </row>
    <row r="10" spans="1:7">
      <c r="B10" s="17" t="s">
        <v>9</v>
      </c>
      <c r="C10" s="21">
        <v>2946087227.4867611</v>
      </c>
      <c r="D10" s="21">
        <v>3494516395.8800144</v>
      </c>
      <c r="E10" s="22">
        <v>0.84306006718416215</v>
      </c>
      <c r="F10" s="23">
        <v>9658147</v>
      </c>
    </row>
    <row r="11" spans="1:7">
      <c r="B11" s="17" t="s">
        <v>29</v>
      </c>
      <c r="C11" s="21">
        <v>1696573091.5190279</v>
      </c>
      <c r="D11" s="21">
        <v>1944945858.29</v>
      </c>
      <c r="E11" s="22">
        <v>0.87229836464993338</v>
      </c>
      <c r="F11" s="23">
        <v>4844412</v>
      </c>
    </row>
    <row r="12" spans="1:7">
      <c r="B12" s="17" t="s">
        <v>10</v>
      </c>
      <c r="C12" s="21">
        <v>1115734573.8511322</v>
      </c>
      <c r="D12" s="21">
        <v>1246168256.4499998</v>
      </c>
      <c r="E12" s="22">
        <v>0.89533220580466533</v>
      </c>
      <c r="F12" s="23">
        <v>2773863</v>
      </c>
      <c r="G12" s="9"/>
    </row>
    <row r="13" spans="1:7">
      <c r="B13" s="17" t="s">
        <v>11</v>
      </c>
      <c r="C13" s="21">
        <v>916751100.65396321</v>
      </c>
      <c r="D13" s="21">
        <v>995233336.04643774</v>
      </c>
      <c r="E13" s="22">
        <v>0.92114187442289153</v>
      </c>
      <c r="F13" s="23">
        <v>2638584</v>
      </c>
    </row>
    <row r="14" spans="1:7">
      <c r="B14" s="17" t="s">
        <v>12</v>
      </c>
      <c r="C14" s="21">
        <v>1088617075.3505795</v>
      </c>
      <c r="D14" s="21">
        <v>1294648438.6738927</v>
      </c>
      <c r="E14" s="22">
        <v>0.84085921925310392</v>
      </c>
      <c r="F14" s="23">
        <v>3629479</v>
      </c>
    </row>
    <row r="15" spans="1:7">
      <c r="B15" s="17" t="s">
        <v>13</v>
      </c>
      <c r="C15" s="21">
        <v>803723908.3427949</v>
      </c>
      <c r="D15" s="21">
        <v>898615544.73086679</v>
      </c>
      <c r="E15" s="22">
        <v>0.89440240941247939</v>
      </c>
      <c r="F15" s="23">
        <v>2805434</v>
      </c>
      <c r="G15" s="9"/>
    </row>
    <row r="16" spans="1:7">
      <c r="B16" s="17" t="s">
        <v>14</v>
      </c>
      <c r="C16" s="21">
        <v>1262191989.8300891</v>
      </c>
      <c r="D16" s="21">
        <v>1339303404.1945844</v>
      </c>
      <c r="E16" s="22">
        <v>0.94242423776196727</v>
      </c>
      <c r="F16" s="23">
        <v>4896837</v>
      </c>
    </row>
    <row r="17" spans="2:7">
      <c r="B17" s="17" t="s">
        <v>15</v>
      </c>
      <c r="C17" s="21">
        <v>1000267673.1833965</v>
      </c>
      <c r="D17" s="21">
        <v>1208370629.9500003</v>
      </c>
      <c r="E17" s="22">
        <v>0.82778217906933516</v>
      </c>
      <c r="F17" s="23">
        <v>2862249</v>
      </c>
    </row>
    <row r="18" spans="2:7">
      <c r="B18" s="17" t="s">
        <v>35</v>
      </c>
      <c r="C18" s="21">
        <v>4476288806.6032467</v>
      </c>
      <c r="D18" s="21">
        <v>5185385563.7830124</v>
      </c>
      <c r="E18" s="22">
        <v>0.86325090999357779</v>
      </c>
      <c r="F18" s="23">
        <v>17336589</v>
      </c>
    </row>
    <row r="19" spans="2:7">
      <c r="B19" s="17" t="s">
        <v>36</v>
      </c>
      <c r="C19" s="21">
        <v>1314033634.2247264</v>
      </c>
      <c r="D19" s="21">
        <v>1522172971.1300006</v>
      </c>
      <c r="E19" s="22">
        <v>0.86326170490942311</v>
      </c>
      <c r="F19" s="23">
        <v>4906935</v>
      </c>
    </row>
    <row r="20" spans="2:7">
      <c r="B20" s="17" t="s">
        <v>16</v>
      </c>
      <c r="C20" s="21">
        <v>568738780.60527372</v>
      </c>
      <c r="D20" s="21">
        <v>696143839.09146786</v>
      </c>
      <c r="E20" s="22">
        <v>0.81698457799688418</v>
      </c>
      <c r="F20" s="23">
        <v>1487513</v>
      </c>
    </row>
    <row r="21" spans="2:7">
      <c r="B21" s="17" t="s">
        <v>17</v>
      </c>
      <c r="C21" s="21">
        <v>5493307238.0291567</v>
      </c>
      <c r="D21" s="21">
        <v>6116139696.6669979</v>
      </c>
      <c r="E21" s="22">
        <v>0.89816575658380482</v>
      </c>
      <c r="F21" s="23">
        <v>17495381</v>
      </c>
      <c r="G21" s="9"/>
    </row>
    <row r="22" spans="2:7">
      <c r="B22" s="17" t="s">
        <v>18</v>
      </c>
      <c r="C22" s="21">
        <v>893190894.53657675</v>
      </c>
      <c r="D22" s="21">
        <v>851233561.18750763</v>
      </c>
      <c r="E22" s="22">
        <v>1.0492900365565201</v>
      </c>
      <c r="F22" s="23">
        <v>2248641</v>
      </c>
    </row>
    <row r="23" spans="2:7">
      <c r="B23" s="17" t="s">
        <v>19</v>
      </c>
      <c r="C23" s="21">
        <v>1062153705.597894</v>
      </c>
      <c r="D23" s="21">
        <v>1210376182.3099999</v>
      </c>
      <c r="E23" s="22">
        <v>0.87754015744987335</v>
      </c>
      <c r="F23" s="23">
        <v>4013540</v>
      </c>
    </row>
    <row r="24" spans="2:7">
      <c r="B24" s="17" t="s">
        <v>20</v>
      </c>
      <c r="C24" s="21">
        <v>8487348063.6589956</v>
      </c>
      <c r="D24" s="21">
        <v>9177900277.5090046</v>
      </c>
      <c r="E24" s="22">
        <v>0.92475923762843137</v>
      </c>
      <c r="F24" s="23">
        <v>26874034</v>
      </c>
    </row>
    <row r="25" spans="2:7">
      <c r="B25" s="17" t="s">
        <v>21</v>
      </c>
      <c r="C25" s="21">
        <v>1404574724.9064944</v>
      </c>
      <c r="D25" s="21">
        <v>1711953375.9630206</v>
      </c>
      <c r="E25" s="22">
        <v>0.82045150564709901</v>
      </c>
      <c r="F25" s="23">
        <v>5914602</v>
      </c>
    </row>
    <row r="26" spans="2:7">
      <c r="B26" s="17" t="s">
        <v>22</v>
      </c>
      <c r="C26" s="21">
        <v>3145574662.3782625</v>
      </c>
      <c r="D26" s="21">
        <v>3590306737.1734042</v>
      </c>
      <c r="E26" s="22">
        <v>0.87612978295406796</v>
      </c>
      <c r="F26" s="23">
        <v>7847081</v>
      </c>
    </row>
    <row r="27" spans="2:7">
      <c r="B27" s="17" t="s">
        <v>23</v>
      </c>
      <c r="C27" s="21">
        <v>1424316569.96</v>
      </c>
      <c r="D27" s="21">
        <v>1483031287.96</v>
      </c>
      <c r="E27" s="22">
        <v>0.96040898228063298</v>
      </c>
      <c r="F27" s="23">
        <v>3235508</v>
      </c>
      <c r="G27" s="9"/>
    </row>
    <row r="28" spans="2:7">
      <c r="B28" s="17" t="s">
        <v>24</v>
      </c>
      <c r="C28" s="21">
        <v>781817201.53999996</v>
      </c>
      <c r="D28" s="21">
        <v>895810502.47000003</v>
      </c>
      <c r="E28" s="22">
        <v>0.87274842099340355</v>
      </c>
      <c r="F28" s="23">
        <v>1959066</v>
      </c>
    </row>
    <row r="29" spans="2:7">
      <c r="B29" s="17" t="s">
        <v>30</v>
      </c>
      <c r="C29" s="21">
        <v>59241697.669998273</v>
      </c>
      <c r="D29" s="21">
        <v>68501767.930000007</v>
      </c>
      <c r="E29" s="22">
        <v>0.88081998144245954</v>
      </c>
      <c r="F29" s="23">
        <v>175805</v>
      </c>
      <c r="G29" s="9"/>
    </row>
    <row r="30" spans="2:7">
      <c r="B30" s="17" t="s">
        <v>25</v>
      </c>
      <c r="C30" s="21">
        <v>93455373.279449984</v>
      </c>
      <c r="D30" s="21">
        <v>113753538.31402402</v>
      </c>
      <c r="E30" s="22">
        <v>0.83256014366305131</v>
      </c>
      <c r="F30" s="23">
        <v>353914</v>
      </c>
      <c r="G30" s="9"/>
    </row>
    <row r="31" spans="2:7" hidden="1">
      <c r="B31" s="5"/>
      <c r="C31" s="6"/>
      <c r="D31" s="6"/>
      <c r="E31" s="7"/>
      <c r="F31" s="8"/>
    </row>
    <row r="32" spans="2:7">
      <c r="B32" s="29" t="s">
        <v>27</v>
      </c>
    </row>
    <row r="33" spans="2:2">
      <c r="B33" s="30" t="s">
        <v>38</v>
      </c>
    </row>
    <row r="34" spans="2:2">
      <c r="B34" s="30" t="s">
        <v>28</v>
      </c>
    </row>
    <row r="35" spans="2:2">
      <c r="B35" s="30" t="s">
        <v>33</v>
      </c>
    </row>
    <row r="36" spans="2:2">
      <c r="B36" s="30" t="s">
        <v>37</v>
      </c>
    </row>
  </sheetData>
  <sheetProtection sheet="1" objects="1" scenarios="1" selectLockedCells="1"/>
  <printOptions horizontalCentered="1"/>
  <pageMargins left="0.25" right="0.25" top="0.75" bottom="0.75" header="0.3" footer="0.3"/>
  <pageSetup scale="78" orientation="portrait" r:id="rId1"/>
  <drawing r:id="rId2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Deliverable Mainstream</vt:lpstr>
      <vt:lpstr>Deliverable SCAN</vt:lpstr>
      <vt:lpstr>Deliverable All</vt:lpstr>
      <vt:lpstr>'Deliverable All'!Print_Area</vt:lpstr>
      <vt:lpstr>'Deliverable Mainstream'!Print_Area</vt:lpstr>
      <vt:lpstr>'Deliverable SCAN'!Print_Area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Schaller, Joe</dc:creator>
  <cp:lastModifiedBy>Ta, David@DHCS</cp:lastModifiedBy>
  <dcterms:created xsi:type="dcterms:W3CDTF">2020-11-20T21:25:41Z</dcterms:created>
  <dcterms:modified xsi:type="dcterms:W3CDTF">2026-09-11T23:19:44Z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PEERREVIEW">
    <vt:lpwstr>Peer Review Identifier</vt:lpwstr>
  </property>
</Properties>
</file>