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E905BA7C-CDFF-4FD3-9494-5EEBDA19DC48}" xr6:coauthVersionLast="47" xr6:coauthVersionMax="47" xr10:uidLastSave="{00000000-0000-0000-0000-000000000000}"/>
  <workbookProtection lockStructure="1"/>
  <bookViews>
    <workbookView xWindow="28680" yWindow="-120" windowWidth="29040" windowHeight="15720" activeTab="1" xr2:uid="{00000000-000D-0000-FFFF-FFFF00000000}"/>
  </bookViews>
  <sheets>
    <sheet name="Information" sheetId="2" r:id="rId1"/>
    <sheet name="Enclosure 5" sheetId="1" r:id="rId2"/>
  </sheets>
  <externalReferences>
    <externalReference r:id="rId3"/>
  </externalReferences>
  <definedNames>
    <definedName name="_xlnm.Print_Titles" localSheetId="1">'Enclosure 5'!$3:$6</definedName>
    <definedName name="TitleRegion1.a3.g67.2">'Enclosure 5'!$A$3:$G$65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E58" i="1" l="1"/>
  <c r="E57" i="1"/>
  <c r="E56" i="1"/>
  <c r="D55" i="1"/>
  <c r="E54" i="1"/>
  <c r="D53" i="1"/>
  <c r="E50" i="1"/>
  <c r="E49" i="1"/>
  <c r="D47" i="1"/>
  <c r="E46" i="1"/>
  <c r="E44" i="1"/>
  <c r="E43" i="1"/>
  <c r="E41" i="1"/>
  <c r="E38" i="1"/>
  <c r="E35" i="1"/>
  <c r="E34" i="1"/>
  <c r="E32" i="1"/>
  <c r="E30" i="1"/>
  <c r="D29" i="1"/>
  <c r="E25" i="1"/>
  <c r="E22" i="1"/>
  <c r="D21" i="1"/>
  <c r="E18" i="1"/>
  <c r="E17" i="1"/>
  <c r="E16" i="1"/>
  <c r="E14" i="1"/>
  <c r="E13" i="1"/>
  <c r="D10" i="1"/>
  <c r="E9" i="1"/>
  <c r="E8" i="1"/>
  <c r="E52" i="1"/>
  <c r="E48" i="1"/>
  <c r="E42" i="1"/>
  <c r="E40" i="1"/>
  <c r="D39" i="1"/>
  <c r="E28" i="1"/>
  <c r="E26" i="1"/>
  <c r="E24" i="1"/>
  <c r="E20" i="1"/>
  <c r="E12" i="1"/>
  <c r="D63" i="1"/>
  <c r="E62" i="1"/>
  <c r="E11" i="1"/>
  <c r="E19" i="1"/>
  <c r="E27" i="1"/>
  <c r="E33" i="1"/>
  <c r="E36" i="1"/>
  <c r="E51" i="1"/>
  <c r="D60" i="1"/>
  <c r="D45" i="1" l="1"/>
  <c r="D37" i="1"/>
  <c r="D9" i="1"/>
  <c r="F9" i="1" s="1"/>
  <c r="D22" i="1"/>
  <c r="F22" i="1" s="1"/>
  <c r="D46" i="1"/>
  <c r="F46" i="1" s="1"/>
  <c r="D30" i="1"/>
  <c r="F30" i="1" s="1"/>
  <c r="D14" i="1"/>
  <c r="F14" i="1" s="1"/>
  <c r="D15" i="1"/>
  <c r="D23" i="1"/>
  <c r="D31" i="1"/>
  <c r="D61" i="1"/>
  <c r="E39" i="1"/>
  <c r="F39" i="1" s="1"/>
  <c r="D54" i="1"/>
  <c r="F54" i="1" s="1"/>
  <c r="E10" i="1"/>
  <c r="F10" i="1" s="1"/>
  <c r="D38" i="1"/>
  <c r="F38" i="1" s="1"/>
  <c r="D59" i="1"/>
  <c r="E63" i="1"/>
  <c r="F63" i="1" s="1"/>
  <c r="E31" i="1"/>
  <c r="E55" i="1"/>
  <c r="F55" i="1" s="1"/>
  <c r="E23" i="1"/>
  <c r="E47" i="1"/>
  <c r="F47" i="1" s="1"/>
  <c r="E15" i="1"/>
  <c r="D62" i="1"/>
  <c r="F62" i="1" s="1"/>
  <c r="D13" i="1"/>
  <c r="F13" i="1" s="1"/>
  <c r="D8" i="1"/>
  <c r="F8" i="1" s="1"/>
  <c r="D52" i="1"/>
  <c r="F52" i="1" s="1"/>
  <c r="D44" i="1"/>
  <c r="F44" i="1" s="1"/>
  <c r="D36" i="1"/>
  <c r="F36" i="1" s="1"/>
  <c r="D28" i="1"/>
  <c r="F28" i="1" s="1"/>
  <c r="D20" i="1"/>
  <c r="F20" i="1" s="1"/>
  <c r="D12" i="1"/>
  <c r="F12" i="1" s="1"/>
  <c r="E61" i="1"/>
  <c r="E53" i="1"/>
  <c r="F53" i="1" s="1"/>
  <c r="E45" i="1"/>
  <c r="E37" i="1"/>
  <c r="E29" i="1"/>
  <c r="F29" i="1" s="1"/>
  <c r="E21" i="1"/>
  <c r="F21" i="1" s="1"/>
  <c r="D11" i="1"/>
  <c r="F11" i="1" s="1"/>
  <c r="D51" i="1"/>
  <c r="F51" i="1" s="1"/>
  <c r="D43" i="1"/>
  <c r="F43" i="1" s="1"/>
  <c r="D35" i="1"/>
  <c r="F35" i="1" s="1"/>
  <c r="D27" i="1"/>
  <c r="F27" i="1" s="1"/>
  <c r="D19" i="1"/>
  <c r="F19" i="1" s="1"/>
  <c r="E60" i="1"/>
  <c r="F60" i="1" s="1"/>
  <c r="D58" i="1"/>
  <c r="F58" i="1" s="1"/>
  <c r="D50" i="1"/>
  <c r="F50" i="1" s="1"/>
  <c r="D42" i="1"/>
  <c r="F42" i="1" s="1"/>
  <c r="D34" i="1"/>
  <c r="F34" i="1" s="1"/>
  <c r="D26" i="1"/>
  <c r="F26" i="1" s="1"/>
  <c r="D18" i="1"/>
  <c r="F18" i="1" s="1"/>
  <c r="E59" i="1"/>
  <c r="D57" i="1"/>
  <c r="F57" i="1" s="1"/>
  <c r="D49" i="1"/>
  <c r="F49" i="1" s="1"/>
  <c r="D41" i="1"/>
  <c r="F41" i="1" s="1"/>
  <c r="D33" i="1"/>
  <c r="F33" i="1" s="1"/>
  <c r="D25" i="1"/>
  <c r="F25" i="1" s="1"/>
  <c r="D17" i="1"/>
  <c r="F17" i="1" s="1"/>
  <c r="D56" i="1"/>
  <c r="F56" i="1" s="1"/>
  <c r="D48" i="1"/>
  <c r="F48" i="1" s="1"/>
  <c r="D40" i="1"/>
  <c r="F40" i="1" s="1"/>
  <c r="D32" i="1"/>
  <c r="F32" i="1" s="1"/>
  <c r="D24" i="1"/>
  <c r="F24" i="1" s="1"/>
  <c r="D16" i="1"/>
  <c r="F16" i="1" s="1"/>
  <c r="E7" i="1"/>
  <c r="D7" i="1"/>
  <c r="F37" i="1" l="1"/>
  <c r="F45" i="1"/>
  <c r="F15" i="1"/>
  <c r="F23" i="1"/>
  <c r="F31" i="1"/>
  <c r="F61" i="1"/>
  <c r="F59" i="1"/>
  <c r="F7" i="1"/>
  <c r="B65" i="1" l="1"/>
  <c r="F65" i="1" l="1"/>
  <c r="G8" i="1" l="1"/>
  <c r="G15" i="1"/>
  <c r="G23" i="1"/>
  <c r="G31" i="1"/>
  <c r="G39" i="1"/>
  <c r="G47" i="1"/>
  <c r="G55" i="1"/>
  <c r="G63" i="1"/>
  <c r="G60" i="1"/>
  <c r="G9" i="1"/>
  <c r="G16" i="1"/>
  <c r="G24" i="1"/>
  <c r="G32" i="1"/>
  <c r="G40" i="1"/>
  <c r="G48" i="1"/>
  <c r="G56" i="1"/>
  <c r="G17" i="1"/>
  <c r="G25" i="1"/>
  <c r="G33" i="1"/>
  <c r="G41" i="1"/>
  <c r="G49" i="1"/>
  <c r="G57" i="1"/>
  <c r="G52" i="1"/>
  <c r="G10" i="1"/>
  <c r="G18" i="1"/>
  <c r="G26" i="1"/>
  <c r="G34" i="1"/>
  <c r="G42" i="1"/>
  <c r="G50" i="1"/>
  <c r="G58" i="1"/>
  <c r="G11" i="1"/>
  <c r="G19" i="1"/>
  <c r="G27" i="1"/>
  <c r="G35" i="1"/>
  <c r="G43" i="1"/>
  <c r="G51" i="1"/>
  <c r="G59" i="1"/>
  <c r="G20" i="1"/>
  <c r="G28" i="1"/>
  <c r="G36" i="1"/>
  <c r="G12" i="1"/>
  <c r="G13" i="1"/>
  <c r="G21" i="1"/>
  <c r="G29" i="1"/>
  <c r="G37" i="1"/>
  <c r="G45" i="1"/>
  <c r="G53" i="1"/>
  <c r="G61" i="1"/>
  <c r="G44" i="1"/>
  <c r="G14" i="1"/>
  <c r="G22" i="1"/>
  <c r="G30" i="1"/>
  <c r="G38" i="1"/>
  <c r="G46" i="1"/>
  <c r="G54" i="1"/>
  <c r="G62" i="1"/>
  <c r="G7" i="1"/>
  <c r="G65" i="1"/>
</calcChain>
</file>

<file path=xl/sharedStrings.xml><?xml version="1.0" encoding="utf-8"?>
<sst xmlns="http://schemas.openxmlformats.org/spreadsheetml/2006/main" count="86" uniqueCount="85">
  <si>
    <t>Counties</t>
  </si>
  <si>
    <t>Revised Need Based on Self Sufficiency</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</si>
  <si>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</si>
  <si>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</si>
  <si>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</si>
  <si>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</si>
  <si>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</si>
  <si>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</si>
  <si>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</si>
  <si>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</si>
  <si>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</si>
  <si>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</si>
  <si>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</si>
  <si>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</si>
  <si>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</si>
  <si>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</si>
  <si>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</si>
  <si>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</si>
  <si>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</si>
  <si>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</si>
  <si>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</si>
  <si>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</si>
  <si>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</si>
  <si>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</si>
  <si>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</si>
  <si>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</si>
  <si>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</si>
  <si>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</si>
  <si>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</si>
  <si>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</si>
  <si>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</si>
  <si>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</si>
  <si>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</si>
  <si>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</si>
  <si>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</si>
  <si>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</si>
  <si>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</si>
  <si>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</si>
  <si>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</si>
  <si>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</si>
  <si>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</si>
  <si>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</si>
  <si>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</si>
  <si>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</si>
  <si>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</si>
  <si>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</si>
  <si>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</si>
  <si>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</si>
  <si>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</si>
  <si>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</si>
  <si>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</si>
  <si>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</si>
  <si>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</si>
  <si>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</si>
  <si>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</si>
  <si>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</si>
  <si>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</si>
  <si>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</si>
  <si>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</si>
  <si>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</si>
  <si>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</si>
  <si>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Portion of Total Need to be Weighted by Self Sufficiency= 40%</t>
  </si>
  <si>
    <t>Portion of Need not Weighted by Self Sufficiency= 60%</t>
  </si>
  <si>
    <t>Total Need Weighted by Self Sufficiency</t>
  </si>
  <si>
    <t>Enclosure 5-Adjustments-Self-Sufficiency</t>
  </si>
  <si>
    <t>A</t>
  </si>
  <si>
    <t>B</t>
  </si>
  <si>
    <t>C</t>
  </si>
  <si>
    <t>D</t>
  </si>
  <si>
    <t>E</t>
  </si>
  <si>
    <t>F</t>
  </si>
  <si>
    <t>(A*40%)*B</t>
  </si>
  <si>
    <t>C+D</t>
  </si>
  <si>
    <t>A*(60%)</t>
  </si>
  <si>
    <t xml:space="preserve">E/Total </t>
  </si>
  <si>
    <r>
      <t>Total Need</t>
    </r>
    <r>
      <rPr>
        <b/>
        <vertAlign val="superscript"/>
        <sz val="12"/>
        <rFont val="Arial"/>
        <family val="2"/>
      </rPr>
      <t>a/</t>
    </r>
  </si>
  <si>
    <r>
      <t>Self-Sufficiency Median</t>
    </r>
    <r>
      <rPr>
        <b/>
        <vertAlign val="superscript"/>
        <sz val="12"/>
        <rFont val="Arial"/>
        <family val="2"/>
      </rPr>
      <t>b/</t>
    </r>
  </si>
  <si>
    <t xml:space="preserve">Enclosure 5 displays the data used to calculate the self-sufficiency adjustments to the need for services in each county. 
</t>
  </si>
  <si>
    <t xml:space="preserve">Column A displays the Total Need for Services, as determined previously on Enclosure 1, Column H.
</t>
  </si>
  <si>
    <t xml:space="preserve">Column B displays the Self Sufficiency median, as determined previously on Enclosure 4, Column G.
</t>
  </si>
  <si>
    <t xml:space="preserve">Column C adjusts 40% of total need by self-sufficiency. This amount is the total of Column A multiplied by 40%, multiplied by Column B.
</t>
  </si>
  <si>
    <t xml:space="preserve">Column E displays total weighted need. This is equal to the sum of Column C and Column D.
</t>
  </si>
  <si>
    <t xml:space="preserve">Column F displays the revised need adjusted for self-sufficiency. Column F adjusts Column E’s total to 100%. This is determined by dividing Column E by the total in Column E. 
</t>
  </si>
  <si>
    <t xml:space="preserve">Column D displays the portion of need not weighted by self-sufficiency (60%). This column is necessary to ensure only 40% of the need is adjusted for Self Sufficiency and the remaining 60% of the need remains. This percentage is calculated by multiplying Column A by 60%.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</si>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</sst>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 \ "/>
    <numFmt numFmtId="166" formatCode="0.0000\ \ \ \ "/>
    <numFmt numFmtId="167" formatCode="mm/dd/yy"/>
  </numFmts>
  <fonts count="6" x14ac:knownFonts="1">
    <font>
      <sz val="11"/>
      <color theme="1"/>
      <name val="Calibri"/>
      <family val="2"/>
      <scheme val="minor"/>
    </font>
    <font>
      <sz val="12"/>
      <name val="Arial"/>
      <family val="2"/>
    </font>
    <font>
      <b/>
      <sz val="12"/>
      <name val="Arial"/>
      <family val="2"/>
    </font>
    <font>
      <sz val="12"/>
      <color theme="1"/>
      <name val="Arial"/>
      <family val="2"/>
    </font>
    <font>
      <b/>
      <vertAlign val="superscript"/>
      <sz val="12"/>
      <name val="Arial"/>
      <family val="2"/>
    </font>
    <font>
      <sz val="12"/>
      <color theme="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9">
    <xf numFmtId="0" fontId="0" fillId="0" borderId="0" xfId="0"/>
    <xf numFmtId="0" fontId="0" fillId="0" borderId="0" xfId="0" applyAlignment="1">
      <alignment wrapText="1"/>
    </xf>
    <xf numFmtId="2" fontId="5" fillId="0" borderId="1" xfId="1" applyNumberFormat="1" applyFont="1" applyBorder="1" applyProtection="1">
      <protection locked="0"/>
    </xf>
    <xf numFmtId="0" fontId="2" fillId="0" borderId="1" xfId="1" applyFont="1" applyBorder="1" applyAlignment="1" applyProtection="1">
      <alignment horizontal="center" wrapText="1"/>
      <protection locked="0"/>
    </xf>
    <xf numFmtId="0" fontId="1" fillId="0" borderId="1" xfId="1" applyBorder="1" applyProtection="1">
      <protection locked="0"/>
    </xf>
    <xf numFmtId="9" fontId="1" fillId="0" borderId="1" xfId="1" applyNumberFormat="1" applyBorder="1" applyAlignment="1" applyProtection="1">
      <alignment horizontal="center"/>
      <protection locked="0"/>
    </xf>
    <xf numFmtId="0" fontId="1" fillId="0" borderId="1" xfId="1" applyBorder="1" applyAlignment="1" applyProtection="1">
      <alignment horizontal="center"/>
      <protection locked="0"/>
    </xf>
    <xf numFmtId="165" fontId="1" fillId="0" borderId="1" xfId="1" applyNumberFormat="1" applyBorder="1" applyProtection="1">
      <protection locked="0"/>
    </xf>
    <xf numFmtId="166" fontId="1" fillId="0" borderId="1" xfId="1" applyNumberFormat="1" applyBorder="1" applyProtection="1">
      <protection locked="0"/>
    </xf>
    <xf numFmtId="164" fontId="1" fillId="0" borderId="1" xfId="1" applyNumberFormat="1" applyBorder="1" applyProtection="1">
      <protection locked="0"/>
    </xf>
    <xf numFmtId="0" fontId="1" fillId="0" borderId="1" xfId="1" applyBorder="1" applyAlignment="1" applyProtection="1">
      <alignment horizontal="left"/>
      <protection locked="0"/>
    </xf>
    <xf numFmtId="0" fontId="5" fillId="2" borderId="0" xfId="0" applyFont="1" applyFill="1" applyProtection="1">
      <protection locked="0"/>
    </xf>
    <xf numFmtId="0" fontId="3" fillId="0" borderId="0" xfId="0" applyFont="1" applyAlignment="1" applyProtection="1">
      <alignment vertical="top" wrapText="1"/>
      <protection locked="0"/>
    </xf>
    <xf numFmtId="0" fontId="3" fillId="0" borderId="0" xfId="0" applyFont="1" applyProtection="1">
      <protection locked="0"/>
    </xf>
    <xf numFmtId="167" fontId="1" fillId="0" borderId="1" xfId="1" applyNumberFormat="1" applyBorder="1" applyProtection="1">
      <protection locked="0"/>
    </xf>
    <xf numFmtId="0" fontId="1" fillId="0" borderId="0" xfId="1" applyProtection="1">
      <protection locked="0"/>
    </xf>
    <xf numFmtId="2" fontId="2" fillId="0" borderId="1" xfId="1" applyNumberFormat="1" applyFont="1" applyBorder="1"/>
    <xf numFmtId="0" fontId="3" fillId="0" borderId="0" xfId="0" applyFont="1"/>
    <xf numFmtId="164" fontId="3" fillId="0" borderId="0" xfId="0" applyNumberFormat="1" applyFont="1"/>
    <xf numFmtId="9" fontId="1" fillId="0" borderId="1" xfId="1" applyNumberFormat="1" applyBorder="1" applyAlignment="1">
      <alignment horizontal="center"/>
    </xf>
    <xf numFmtId="0" fontId="1" fillId="0" borderId="1" xfId="1" applyBorder="1"/>
    <xf numFmtId="0" fontId="1" fillId="0" borderId="1" xfId="1" applyBorder="1" applyAlignment="1">
      <alignment horizontal="center"/>
    </xf>
    <xf numFmtId="165" fontId="1" fillId="0" borderId="1" xfId="1" applyNumberFormat="1" applyBorder="1"/>
    <xf numFmtId="166" fontId="1" fillId="0" borderId="1" xfId="1" applyNumberFormat="1" applyBorder="1"/>
    <xf numFmtId="0" fontId="1" fillId="0" borderId="0" xfId="1"/>
    <xf numFmtId="0" fontId="2" fillId="0" borderId="0" xfId="1" applyFont="1"/>
    <xf numFmtId="2" fontId="2" fillId="0" borderId="2" xfId="1" applyNumberFormat="1" applyFont="1" applyBorder="1" applyAlignment="1" applyProtection="1">
      <alignment horizontal="center"/>
      <protection locked="0"/>
    </xf>
    <xf numFmtId="2" fontId="2" fillId="0" borderId="3" xfId="1" applyNumberFormat="1" applyFont="1" applyBorder="1" applyAlignment="1" applyProtection="1">
      <alignment horizontal="center"/>
      <protection locked="0"/>
    </xf>
    <xf numFmtId="2" fontId="2" fillId="0" borderId="4" xfId="1" applyNumberFormat="1" applyFont="1" applyBorder="1" applyAlignment="1" applyProtection="1">
      <alignment horizontal="center"/>
      <protection locked="0"/>
    </xf>
  </cellXfs>
  <cellStyles count="2">
    <cellStyle name="Normal" xfId="0" builtinId="0"/>
    <cellStyle name="Normal 2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F7">
            <v>3.6136761589618246E-2</v>
          </cell>
          <cell r="G7">
            <v>1.3541137657874096</v>
          </cell>
        </row>
        <row r="8">
          <cell r="F8">
            <v>3.2384582318356234E-5</v>
          </cell>
          <cell r="G8">
            <v>0.77826475647453452</v>
          </cell>
        </row>
        <row r="9">
          <cell r="F9">
            <v>8.5633849334396388E-4</v>
          </cell>
          <cell r="G9">
            <v>0.83717765869132488</v>
          </cell>
        </row>
        <row r="11">
          <cell r="F11">
            <v>6.0511044760541595E-3</v>
          </cell>
          <cell r="G11">
            <v>0.8162298914374726</v>
          </cell>
        </row>
        <row r="12">
          <cell r="F12">
            <v>1.1317683364542907E-3</v>
          </cell>
          <cell r="G12">
            <v>0.81767773509007768</v>
          </cell>
        </row>
        <row r="13">
          <cell r="F13">
            <v>6.279170076060489E-4</v>
          </cell>
          <cell r="G13">
            <v>0.73887174728587302</v>
          </cell>
        </row>
        <row r="14">
          <cell r="F14">
            <v>2.4073007625986832E-2</v>
          </cell>
          <cell r="G14">
            <v>1.333097567991119</v>
          </cell>
        </row>
        <row r="15">
          <cell r="F15">
            <v>7.188270786366958E-4</v>
          </cell>
          <cell r="G15">
            <v>0.74912979453356998</v>
          </cell>
        </row>
        <row r="16">
          <cell r="F16">
            <v>3.9390824432079061E-3</v>
          </cell>
          <cell r="G16">
            <v>1.0961584402469078</v>
          </cell>
        </row>
        <row r="17">
          <cell r="F17">
            <v>3.2274007105069849E-2</v>
          </cell>
          <cell r="G17">
            <v>0.82555222419534058</v>
          </cell>
        </row>
        <row r="18">
          <cell r="F18">
            <v>8.5572471807203389E-4</v>
          </cell>
          <cell r="G18">
            <v>0.74039138957769524</v>
          </cell>
        </row>
        <row r="19">
          <cell r="F19">
            <v>4.0282402492213352E-3</v>
          </cell>
          <cell r="G19">
            <v>0.81985667574304943</v>
          </cell>
        </row>
        <row r="20">
          <cell r="F20">
            <v>5.9205048788285473E-3</v>
          </cell>
          <cell r="G20">
            <v>0.7437822064593409</v>
          </cell>
        </row>
        <row r="21">
          <cell r="F21">
            <v>4.628779829513407E-4</v>
          </cell>
          <cell r="G21">
            <v>0.7763891552250749</v>
          </cell>
        </row>
        <row r="22">
          <cell r="F22">
            <v>2.8910108666533929E-2</v>
          </cell>
          <cell r="G22">
            <v>0.78488313187670988</v>
          </cell>
        </row>
        <row r="23">
          <cell r="F23">
            <v>4.4950992394722344E-3</v>
          </cell>
          <cell r="G23">
            <v>0.78740194127754148</v>
          </cell>
        </row>
        <row r="24">
          <cell r="F24">
            <v>1.9711952395699592E-3</v>
          </cell>
          <cell r="G24">
            <v>0.80358990226145122</v>
          </cell>
        </row>
        <row r="25">
          <cell r="F25">
            <v>7.2625481195049378E-4</v>
          </cell>
          <cell r="G25">
            <v>0.73422534310077614</v>
          </cell>
        </row>
        <row r="26">
          <cell r="F26">
            <v>0.27041095076849769</v>
          </cell>
          <cell r="G26">
            <v>1.195253344529521</v>
          </cell>
        </row>
        <row r="27">
          <cell r="F27">
            <v>4.989501464840106E-3</v>
          </cell>
          <cell r="G27">
            <v>0.82056023369097919</v>
          </cell>
        </row>
        <row r="28">
          <cell r="F28">
            <v>5.051871036168035E-3</v>
          </cell>
          <cell r="G28">
            <v>1.6607232499607383</v>
          </cell>
        </row>
        <row r="29">
          <cell r="F29">
            <v>4.412546915246974E-4</v>
          </cell>
          <cell r="G29">
            <v>0.76824526875053978</v>
          </cell>
        </row>
        <row r="30">
          <cell r="F30">
            <v>2.5752833533335649E-3</v>
          </cell>
          <cell r="G30">
            <v>0.84978594856279965</v>
          </cell>
        </row>
        <row r="31">
          <cell r="F31">
            <v>9.2454097915956775E-3</v>
          </cell>
          <cell r="G31">
            <v>0.81411054180132547</v>
          </cell>
        </row>
        <row r="32">
          <cell r="F32">
            <v>2.5811933325029733E-4</v>
          </cell>
          <cell r="G32">
            <v>0.71267903853453896</v>
          </cell>
        </row>
        <row r="33">
          <cell r="F33">
            <v>3.0736955047634391E-4</v>
          </cell>
          <cell r="G33">
            <v>0.91586986379756263</v>
          </cell>
        </row>
        <row r="34">
          <cell r="F34">
            <v>1.1693828807688503E-2</v>
          </cell>
          <cell r="G34">
            <v>1.3023392073746363</v>
          </cell>
        </row>
        <row r="35">
          <cell r="F35">
            <v>2.9526856953728687E-3</v>
          </cell>
          <cell r="G35">
            <v>1.2337615408806637</v>
          </cell>
        </row>
        <row r="36">
          <cell r="F36">
            <v>2.3745265233205744E-3</v>
          </cell>
          <cell r="G36">
            <v>0.96498562993927361</v>
          </cell>
        </row>
        <row r="37">
          <cell r="F37">
            <v>7.2883137351087007E-2</v>
          </cell>
          <cell r="G37">
            <v>1.3083681468742088</v>
          </cell>
        </row>
        <row r="38">
          <cell r="F38">
            <v>8.2488908434526081E-3</v>
          </cell>
          <cell r="G38">
            <v>1.1712846122855702</v>
          </cell>
        </row>
        <row r="39">
          <cell r="F39">
            <v>4.8824957437964059E-4</v>
          </cell>
          <cell r="G39">
            <v>0.76037052202600375</v>
          </cell>
        </row>
        <row r="40">
          <cell r="F40">
            <v>6.4044750571354475E-2</v>
          </cell>
          <cell r="G40">
            <v>0.99996454462869022</v>
          </cell>
        </row>
        <row r="41">
          <cell r="F41">
            <v>4.1097169260535506E-2</v>
          </cell>
          <cell r="G41">
            <v>1.044464238740284</v>
          </cell>
        </row>
        <row r="42">
          <cell r="F42">
            <v>1.5448231982491936E-3</v>
          </cell>
          <cell r="G42">
            <v>1.1679729080834109</v>
          </cell>
        </row>
        <row r="43">
          <cell r="F43">
            <v>6.0571534838501299E-2</v>
          </cell>
          <cell r="G43">
            <v>0.98591333478614662</v>
          </cell>
        </row>
        <row r="44">
          <cell r="F44">
            <v>7.8966411324195268E-2</v>
          </cell>
          <cell r="G44">
            <v>1.2637572938679178</v>
          </cell>
        </row>
        <row r="45">
          <cell r="F45">
            <v>1.8417572820262171E-2</v>
          </cell>
          <cell r="G45">
            <v>1.4991856793766205</v>
          </cell>
        </row>
        <row r="46">
          <cell r="F46">
            <v>2.1674524807267437E-2</v>
          </cell>
          <cell r="G46">
            <v>0.87440916108247768</v>
          </cell>
        </row>
        <row r="47">
          <cell r="F47">
            <v>6.6027020343935455E-3</v>
          </cell>
          <cell r="G47">
            <v>1.1534941519133584</v>
          </cell>
        </row>
        <row r="48">
          <cell r="F48">
            <v>1.4301296769682807E-2</v>
          </cell>
          <cell r="G48">
            <v>1.7167016708966241</v>
          </cell>
        </row>
        <row r="49">
          <cell r="F49">
            <v>1.1685321205056713E-2</v>
          </cell>
          <cell r="G49">
            <v>1.4403615048536043</v>
          </cell>
        </row>
        <row r="50">
          <cell r="F50">
            <v>3.7825298863686192E-2</v>
          </cell>
          <cell r="G50">
            <v>1.5568548467569538</v>
          </cell>
        </row>
        <row r="51">
          <cell r="F51">
            <v>6.2689738815060146E-3</v>
          </cell>
          <cell r="G51">
            <v>1.6824483166438648</v>
          </cell>
        </row>
        <row r="52">
          <cell r="F52">
            <v>4.9193671805302297E-3</v>
          </cell>
          <cell r="G52">
            <v>0.837265157288962</v>
          </cell>
        </row>
        <row r="53">
          <cell r="F53">
            <v>8.0476587778728704E-5</v>
          </cell>
          <cell r="G53">
            <v>0.82526973489590749</v>
          </cell>
        </row>
        <row r="54">
          <cell r="F54">
            <v>1.2674601005947758E-3</v>
          </cell>
          <cell r="G54">
            <v>0.71643795386520903</v>
          </cell>
        </row>
        <row r="55">
          <cell r="F55">
            <v>1.0015379445398992E-2</v>
          </cell>
          <cell r="G55">
            <v>1.1376344354807624</v>
          </cell>
        </row>
        <row r="56">
          <cell r="F56">
            <v>1.0385123085633004E-2</v>
          </cell>
          <cell r="G56">
            <v>1.1686012227102625</v>
          </cell>
        </row>
        <row r="57">
          <cell r="F57">
            <v>1.5483065299150247E-2</v>
          </cell>
          <cell r="G57">
            <v>0.83211502738726861</v>
          </cell>
        </row>
        <row r="58">
          <cell r="F58">
            <v>5.2320228792973105E-3</v>
          </cell>
          <cell r="G58">
            <v>0.82276516490534735</v>
          </cell>
        </row>
        <row r="59">
          <cell r="F59">
            <v>1.9392106399602975E-3</v>
          </cell>
          <cell r="G59">
            <v>0.74383781824229867</v>
          </cell>
        </row>
        <row r="61">
          <cell r="F61">
            <v>4.9610232522942185E-4</v>
          </cell>
          <cell r="G61">
            <v>0.70362055280052305</v>
          </cell>
        </row>
        <row r="62">
          <cell r="F62">
            <v>1.5844049096430144E-2</v>
          </cell>
          <cell r="G62">
            <v>0.77175276324852293</v>
          </cell>
        </row>
        <row r="63">
          <cell r="F63">
            <v>1.317482397984297E-3</v>
          </cell>
          <cell r="G63">
            <v>0.79928235688139715</v>
          </cell>
        </row>
        <row r="64">
          <cell r="F64">
            <v>1.8848598905638426E-2</v>
          </cell>
          <cell r="G64">
            <v>1.1831407341924796</v>
          </cell>
        </row>
        <row r="65">
          <cell r="F65">
            <v>6.0389991717996611E-3</v>
          </cell>
          <cell r="G65">
            <v>1.0576189502074658</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7"/>
  <sheetViews>
    <sheetView zoomScale="80" zoomScaleNormal="80" workbookViewId="0">
      <selection activeCell="A8" sqref="A1:A8"/>
    </sheetView>
  </sheetViews>
  <sheetFormatPr defaultColWidth="0" defaultRowHeight="14.4" zeroHeight="1" x14ac:dyDescent="0.3"/>
  <cols>
    <col min="1" max="1" width="97" customWidth="1"/>
    <col min="2" max="2" width="10.6640625" hidden="1" customWidth="1"/>
    <col min="3" max="16384" width="9.33203125" hidden="1"/>
  </cols>
  <sheetData>
    <row r="1" spans="1:1" ht="15.6" x14ac:dyDescent="0.3">
      <c r="A1" s="11" t="s">
        <v>84</v>
      </c>
    </row>
    <row r="2" spans="1:1" ht="41.25" customHeight="1" x14ac:dyDescent="0.3">
      <c r="A2" s="12" t="s">
        <v>77</v>
      </c>
    </row>
    <row r="3" spans="1:1" ht="39" customHeight="1" x14ac:dyDescent="0.3">
      <c r="A3" s="12" t="s">
        <v>78</v>
      </c>
    </row>
    <row r="4" spans="1:1" ht="38.25" customHeight="1" x14ac:dyDescent="0.3">
      <c r="A4" s="12" t="s">
        <v>79</v>
      </c>
    </row>
    <row r="5" spans="1:1" ht="38.25" customHeight="1" x14ac:dyDescent="0.3">
      <c r="A5" s="12" t="s">
        <v>80</v>
      </c>
    </row>
    <row r="6" spans="1:1" ht="63" customHeight="1" x14ac:dyDescent="0.3">
      <c r="A6" s="12" t="s">
        <v>83</v>
      </c>
    </row>
    <row r="7" spans="1:1" ht="28.5" customHeight="1" x14ac:dyDescent="0.3">
      <c r="A7" s="12" t="s">
        <v>81</v>
      </c>
    </row>
    <row r="8" spans="1:1" ht="42" customHeight="1" x14ac:dyDescent="0.3">
      <c r="A8" s="12" t="s">
        <v>82</v>
      </c>
    </row>
    <row r="9" spans="1:1" hidden="1" x14ac:dyDescent="0.3">
      <c r="A9" s="1"/>
    </row>
    <row r="10" spans="1:1" hidden="1" x14ac:dyDescent="0.3">
      <c r="A10" s="1"/>
    </row>
    <row r="11" spans="1:1" hidden="1" x14ac:dyDescent="0.3">
      <c r="A11" s="1"/>
    </row>
    <row r="12" spans="1:1" hidden="1" x14ac:dyDescent="0.3">
      <c r="A12" s="1"/>
    </row>
    <row r="13" spans="1:1" hidden="1" x14ac:dyDescent="0.3">
      <c r="A13" s="1"/>
    </row>
    <row r="14" spans="1:1" hidden="1" x14ac:dyDescent="0.3">
      <c r="A14" s="1"/>
    </row>
    <row r="15" spans="1:1" hidden="1" x14ac:dyDescent="0.3">
      <c r="A15" s="1"/>
    </row>
    <row r="16" spans="1:1" hidden="1" x14ac:dyDescent="0.3">
      <c r="A16" s="1"/>
    </row>
    <row r="17" spans="1:1" hidden="1" x14ac:dyDescent="0.3">
      <c r="A17" s="1"/>
    </row>
    <row r="18" spans="1:1" hidden="1" x14ac:dyDescent="0.3">
      <c r="A18" s="1"/>
    </row>
    <row r="19" spans="1:1" hidden="1" x14ac:dyDescent="0.3">
      <c r="A19" s="1"/>
    </row>
    <row r="33" customFormat="1" hidden="1" x14ac:dyDescent="0.3"/>
    <row r="34" customFormat="1" hidden="1" x14ac:dyDescent="0.3"/>
    <row r="35" customFormat="1" hidden="1" x14ac:dyDescent="0.3"/>
    <row r="36" customFormat="1" hidden="1" x14ac:dyDescent="0.3"/>
    <row r="37" customFormat="1" hidden="1" x14ac:dyDescent="0.3"/>
  </sheetData>
  <sheetProtection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1"/>
  <sheetViews>
    <sheetView tabSelected="1" zoomScale="80" zoomScaleNormal="80" workbookViewId="0">
      <selection activeCell="G3" sqref="G3"/>
    </sheetView>
  </sheetViews>
  <sheetFormatPr defaultColWidth="0" defaultRowHeight="15" zeroHeight="1" x14ac:dyDescent="0.25"/>
  <cols>
    <col min="1" max="1" width="18.6640625" style="15" bestFit="1" customWidth="1"/>
    <col min="2" max="2" width="14.33203125" style="15" bestFit="1" customWidth="1"/>
    <col min="3" max="3" width="14.33203125" style="15" customWidth="1"/>
    <col min="4" max="4" width="15.33203125" style="15" customWidth="1"/>
    <col min="5" max="5" width="14.33203125" style="15" customWidth="1"/>
    <col min="6" max="6" width="14.44140625" style="15" customWidth="1"/>
    <col min="7" max="7" width="14.5546875" style="15" customWidth="1"/>
    <col min="8" max="9" width="9.33203125" style="13" hidden="1" customWidth="1"/>
    <col min="10" max="10" width="9.5546875" style="13" hidden="1" customWidth="1"/>
    <col min="11" max="13" width="9.33203125" style="13" hidden="1" customWidth="1"/>
    <col min="14" max="15" width="9.5546875" style="13" hidden="1" customWidth="1"/>
    <col min="16" max="16384" width="9.33203125" style="13" hidden="1"/>
  </cols>
  <sheetData>
    <row r="1" spans="1:15" ht="15" customHeight="1" x14ac:dyDescent="0.3">
      <c r="A1" s="2" t="s">
        <v>84</v>
      </c>
      <c r="B1" s="16"/>
      <c r="C1" s="16"/>
      <c r="D1" s="16"/>
      <c r="E1" s="16"/>
      <c r="F1" s="16"/>
      <c r="G1" s="16"/>
      <c r="H1" s="17"/>
      <c r="I1" s="17"/>
      <c r="J1" s="17"/>
      <c r="K1" s="17"/>
      <c r="L1" s="17"/>
      <c r="M1" s="17"/>
      <c r="N1" s="17"/>
      <c r="O1" s="17"/>
    </row>
    <row r="2" spans="1:15" ht="15" customHeight="1" x14ac:dyDescent="0.3">
      <c r="A2" s="26" t="s">
        <v>64</v>
      </c>
      <c r="B2" s="27"/>
      <c r="C2" s="27"/>
      <c r="D2" s="27"/>
      <c r="E2" s="27"/>
      <c r="F2" s="27"/>
      <c r="G2" s="28"/>
      <c r="H2" s="17"/>
      <c r="I2" s="17"/>
      <c r="J2" s="17"/>
      <c r="K2" s="17"/>
      <c r="L2" s="17"/>
      <c r="M2" s="17"/>
      <c r="N2" s="17"/>
      <c r="O2" s="17"/>
    </row>
    <row r="3" spans="1:15" ht="109.2" x14ac:dyDescent="0.3">
      <c r="A3" s="3" t="s">
        <v>0</v>
      </c>
      <c r="B3" s="3" t="s">
        <v>75</v>
      </c>
      <c r="C3" s="3" t="s">
        <v>76</v>
      </c>
      <c r="D3" s="3" t="s">
        <v>61</v>
      </c>
      <c r="E3" s="3" t="s">
        <v>62</v>
      </c>
      <c r="F3" s="3" t="s">
        <v>63</v>
      </c>
      <c r="G3" s="3" t="s">
        <v>1</v>
      </c>
      <c r="H3" s="17"/>
      <c r="I3" s="17"/>
      <c r="J3" s="17"/>
      <c r="K3" s="17"/>
      <c r="L3" s="17"/>
      <c r="M3" s="17"/>
      <c r="N3" s="17"/>
      <c r="O3" s="17"/>
    </row>
    <row r="4" spans="1:15" hidden="1" x14ac:dyDescent="0.25">
      <c r="A4" s="4" t="s">
        <v>2</v>
      </c>
      <c r="B4" s="19"/>
      <c r="C4" s="5">
        <v>0.4</v>
      </c>
      <c r="D4" s="19"/>
      <c r="E4" s="19"/>
      <c r="F4" s="19"/>
      <c r="G4" s="19"/>
      <c r="H4" s="17"/>
      <c r="I4" s="17"/>
      <c r="J4" s="17"/>
      <c r="K4" s="17"/>
      <c r="L4" s="17"/>
      <c r="M4" s="17"/>
      <c r="N4" s="17"/>
      <c r="O4" s="17"/>
    </row>
    <row r="5" spans="1:15" x14ac:dyDescent="0.25">
      <c r="A5" s="20"/>
      <c r="B5" s="6" t="s">
        <v>65</v>
      </c>
      <c r="C5" s="6" t="s">
        <v>66</v>
      </c>
      <c r="D5" s="6" t="s">
        <v>67</v>
      </c>
      <c r="E5" s="6" t="s">
        <v>68</v>
      </c>
      <c r="F5" s="6" t="s">
        <v>69</v>
      </c>
      <c r="G5" s="6" t="s">
        <v>70</v>
      </c>
      <c r="H5" s="17"/>
      <c r="I5" s="17"/>
      <c r="J5" s="17"/>
      <c r="K5" s="17"/>
      <c r="L5" s="17"/>
      <c r="M5" s="17"/>
      <c r="N5" s="17"/>
      <c r="O5" s="17"/>
    </row>
    <row r="6" spans="1:15" x14ac:dyDescent="0.25">
      <c r="A6" s="20"/>
      <c r="B6" s="21"/>
      <c r="C6" s="21"/>
      <c r="D6" s="6" t="s">
        <v>71</v>
      </c>
      <c r="E6" s="6" t="s">
        <v>73</v>
      </c>
      <c r="F6" s="6" t="s">
        <v>72</v>
      </c>
      <c r="G6" s="6" t="s">
        <v>74</v>
      </c>
      <c r="H6" s="17"/>
      <c r="I6" s="17"/>
      <c r="J6" s="17"/>
      <c r="K6" s="17"/>
      <c r="L6" s="17"/>
      <c r="M6" s="17"/>
      <c r="N6" s="17"/>
      <c r="O6" s="17"/>
    </row>
    <row r="7" spans="1:15" x14ac:dyDescent="0.25">
      <c r="A7" s="4" t="s">
        <v>3</v>
      </c>
      <c r="B7" s="7">
        <f>[1]Allocation!F7</f>
        <v>3.6136761589618246E-2</v>
      </c>
      <c r="C7" s="8">
        <f>[1]Allocation!G7</f>
        <v>1.3541137657874096</v>
      </c>
      <c r="D7" s="8">
        <f>B7*C7*$C$4</f>
        <v>1.9573314527791916E-2</v>
      </c>
      <c r="E7" s="8">
        <f>B7*(1-$C$4)</f>
        <v>2.1682056953770946E-2</v>
      </c>
      <c r="F7" s="9">
        <f>D7+E7</f>
        <v>4.1255371481562858E-2</v>
      </c>
      <c r="G7" s="7">
        <f t="shared" ref="G7:G38" si="0">(F7/$F$65)</f>
        <v>3.8886944068532964E-2</v>
      </c>
      <c r="H7" s="17"/>
      <c r="I7" s="17"/>
      <c r="J7" s="17"/>
      <c r="K7" s="17"/>
      <c r="L7" s="17"/>
      <c r="M7" s="17"/>
      <c r="N7" s="17"/>
      <c r="O7" s="17"/>
    </row>
    <row r="8" spans="1:15" x14ac:dyDescent="0.25">
      <c r="A8" s="10" t="s">
        <v>4</v>
      </c>
      <c r="B8" s="7">
        <f>[1]Allocation!F8</f>
        <v>3.2384582318356234E-5</v>
      </c>
      <c r="C8" s="8">
        <f>[1]Allocation!G8</f>
        <v>0.77826475647453452</v>
      </c>
      <c r="D8" s="8">
        <f t="shared" ref="D8:D10" si="1">B8*C8*$C$4</f>
        <v>1.0081511628610013E-5</v>
      </c>
      <c r="E8" s="8">
        <f t="shared" ref="E8:E63" si="2">B8*(1-$C$4)</f>
        <v>1.943074939101374E-5</v>
      </c>
      <c r="F8" s="9">
        <f t="shared" ref="F8:F63" si="3">D8+E8</f>
        <v>2.9512261019623753E-5</v>
      </c>
      <c r="G8" s="7">
        <f t="shared" si="0"/>
        <v>2.7817993206507393E-5</v>
      </c>
      <c r="H8" s="17"/>
      <c r="I8" s="17"/>
      <c r="J8" s="18"/>
      <c r="K8" s="17"/>
      <c r="L8" s="17"/>
      <c r="M8" s="17"/>
      <c r="N8" s="17"/>
      <c r="O8" s="17"/>
    </row>
    <row r="9" spans="1:15" x14ac:dyDescent="0.25">
      <c r="A9" s="10" t="s">
        <v>5</v>
      </c>
      <c r="B9" s="7">
        <f>[1]Allocation!F9</f>
        <v>8.5633849334396388E-4</v>
      </c>
      <c r="C9" s="8">
        <f>[1]Allocation!G9</f>
        <v>0.83717765869132488</v>
      </c>
      <c r="D9" s="8">
        <f t="shared" si="1"/>
        <v>2.8676298196198257E-4</v>
      </c>
      <c r="E9" s="8">
        <f t="shared" si="2"/>
        <v>5.1380309600637826E-4</v>
      </c>
      <c r="F9" s="9">
        <f t="shared" si="3"/>
        <v>8.0056607796836089E-4</v>
      </c>
      <c r="G9" s="7">
        <f t="shared" si="0"/>
        <v>7.5460642285170635E-4</v>
      </c>
      <c r="H9" s="17"/>
      <c r="I9" s="17"/>
      <c r="J9" s="17"/>
      <c r="K9" s="17"/>
      <c r="L9" s="17"/>
      <c r="M9" s="17"/>
      <c r="N9" s="17"/>
      <c r="O9" s="17"/>
    </row>
    <row r="10" spans="1:15" x14ac:dyDescent="0.25">
      <c r="A10" s="4" t="s">
        <v>6</v>
      </c>
      <c r="B10" s="7">
        <f>[1]Allocation!F11</f>
        <v>6.0511044760541595E-3</v>
      </c>
      <c r="C10" s="8">
        <f>[1]Allocation!G11</f>
        <v>0.8162298914374726</v>
      </c>
      <c r="D10" s="8">
        <f t="shared" si="1"/>
        <v>1.9756369398265966E-3</v>
      </c>
      <c r="E10" s="8">
        <f t="shared" si="2"/>
        <v>3.6306626856324954E-3</v>
      </c>
      <c r="F10" s="9">
        <f t="shared" si="3"/>
        <v>5.606299625459092E-3</v>
      </c>
      <c r="G10" s="7">
        <f t="shared" si="0"/>
        <v>5.2844478703602295E-3</v>
      </c>
      <c r="H10" s="17"/>
      <c r="I10" s="17"/>
      <c r="J10" s="17"/>
      <c r="K10" s="17"/>
      <c r="L10" s="17"/>
      <c r="M10" s="17"/>
      <c r="N10" s="17"/>
      <c r="O10" s="17"/>
    </row>
    <row r="11" spans="1:15" x14ac:dyDescent="0.25">
      <c r="A11" s="4" t="s">
        <v>7</v>
      </c>
      <c r="B11" s="7">
        <f>[1]Allocation!F12</f>
        <v>1.1317683364542907E-3</v>
      </c>
      <c r="C11" s="8">
        <f>[1]Allocation!G12</f>
        <v>0.81767773509007768</v>
      </c>
      <c r="D11" s="8">
        <f>B11*C11*$C$4</f>
        <v>3.7016870799944378E-4</v>
      </c>
      <c r="E11" s="8">
        <f t="shared" si="2"/>
        <v>6.7906100187257437E-4</v>
      </c>
      <c r="F11" s="9">
        <f t="shared" si="3"/>
        <v>1.0492297098720182E-3</v>
      </c>
      <c r="G11" s="7">
        <f t="shared" si="0"/>
        <v>9.8899453762210025E-4</v>
      </c>
      <c r="H11" s="17"/>
      <c r="I11" s="17"/>
      <c r="J11" s="17"/>
      <c r="K11" s="17"/>
      <c r="L11" s="17"/>
      <c r="M11" s="17"/>
      <c r="N11" s="17"/>
      <c r="O11" s="17"/>
    </row>
    <row r="12" spans="1:15" x14ac:dyDescent="0.25">
      <c r="A12" s="4" t="s">
        <v>8</v>
      </c>
      <c r="B12" s="7">
        <f>[1]Allocation!F13</f>
        <v>6.279170076060489E-4</v>
      </c>
      <c r="C12" s="8">
        <f>[1]Allocation!G13</f>
        <v>0.73887174728587302</v>
      </c>
      <c r="D12" s="8">
        <f t="shared" ref="D12:D58" si="4">B12*C12*$C$4</f>
        <v>1.8558005462415928E-4</v>
      </c>
      <c r="E12" s="8">
        <f t="shared" si="2"/>
        <v>3.7675020456362935E-4</v>
      </c>
      <c r="F12" s="9">
        <f t="shared" si="3"/>
        <v>5.6233025918778863E-4</v>
      </c>
      <c r="G12" s="7">
        <f t="shared" si="0"/>
        <v>5.3004747143900379E-4</v>
      </c>
      <c r="H12" s="17"/>
      <c r="I12" s="17"/>
      <c r="J12" s="17"/>
      <c r="K12" s="17"/>
      <c r="L12" s="17"/>
      <c r="M12" s="17"/>
      <c r="N12" s="17"/>
      <c r="O12" s="17"/>
    </row>
    <row r="13" spans="1:15" x14ac:dyDescent="0.25">
      <c r="A13" s="4" t="s">
        <v>9</v>
      </c>
      <c r="B13" s="7">
        <f>[1]Allocation!F14</f>
        <v>2.4073007625986832E-2</v>
      </c>
      <c r="C13" s="8">
        <f>[1]Allocation!G14</f>
        <v>1.333097567991119</v>
      </c>
      <c r="D13" s="8">
        <f t="shared" si="4"/>
        <v>1.2836667168173882E-2</v>
      </c>
      <c r="E13" s="8">
        <f t="shared" si="2"/>
        <v>1.4443804575592099E-2</v>
      </c>
      <c r="F13" s="9">
        <f t="shared" si="3"/>
        <v>2.728047174376598E-2</v>
      </c>
      <c r="G13" s="7">
        <f t="shared" si="0"/>
        <v>2.5714328601722087E-2</v>
      </c>
      <c r="H13" s="17"/>
      <c r="I13" s="17"/>
      <c r="J13" s="17"/>
      <c r="K13" s="17"/>
      <c r="L13" s="17"/>
      <c r="M13" s="17"/>
      <c r="N13" s="17"/>
      <c r="O13" s="17"/>
    </row>
    <row r="14" spans="1:15" x14ac:dyDescent="0.25">
      <c r="A14" s="4" t="s">
        <v>10</v>
      </c>
      <c r="B14" s="7">
        <f>[1]Allocation!F15</f>
        <v>7.188270786366958E-4</v>
      </c>
      <c r="C14" s="8">
        <f>[1]Allocation!G15</f>
        <v>0.74912979453356998</v>
      </c>
      <c r="D14" s="8">
        <f t="shared" si="4"/>
        <v>2.1539791268970974E-4</v>
      </c>
      <c r="E14" s="8">
        <f t="shared" si="2"/>
        <v>4.3129624718201749E-4</v>
      </c>
      <c r="F14" s="9">
        <f t="shared" si="3"/>
        <v>6.4669415987172725E-4</v>
      </c>
      <c r="G14" s="7">
        <f t="shared" si="0"/>
        <v>6.0956812946448601E-4</v>
      </c>
      <c r="H14" s="17"/>
      <c r="I14" s="17"/>
      <c r="J14" s="17"/>
      <c r="K14" s="17"/>
      <c r="L14" s="17"/>
      <c r="M14" s="17"/>
      <c r="N14" s="17"/>
      <c r="O14" s="17"/>
    </row>
    <row r="15" spans="1:15" x14ac:dyDescent="0.25">
      <c r="A15" s="4" t="s">
        <v>11</v>
      </c>
      <c r="B15" s="7">
        <f>[1]Allocation!F16</f>
        <v>3.9390824432079061E-3</v>
      </c>
      <c r="C15" s="8">
        <f>[1]Allocation!G16</f>
        <v>1.0961584402469078</v>
      </c>
      <c r="D15" s="8">
        <f t="shared" si="4"/>
        <v>1.7271433867803031E-3</v>
      </c>
      <c r="E15" s="8">
        <f t="shared" si="2"/>
        <v>2.3634494659247438E-3</v>
      </c>
      <c r="F15" s="9">
        <f t="shared" si="3"/>
        <v>4.0905928527050469E-3</v>
      </c>
      <c r="G15" s="7">
        <f t="shared" si="0"/>
        <v>3.8557562265890875E-3</v>
      </c>
      <c r="H15" s="17"/>
      <c r="I15" s="17"/>
      <c r="J15" s="17"/>
      <c r="K15" s="17"/>
      <c r="L15" s="17"/>
      <c r="M15" s="17"/>
      <c r="N15" s="17"/>
      <c r="O15" s="17"/>
    </row>
    <row r="16" spans="1:15" x14ac:dyDescent="0.25">
      <c r="A16" s="4" t="s">
        <v>12</v>
      </c>
      <c r="B16" s="7">
        <f>[1]Allocation!F17</f>
        <v>3.2274007105069849E-2</v>
      </c>
      <c r="C16" s="8">
        <f>[1]Allocation!G17</f>
        <v>0.82555222419534058</v>
      </c>
      <c r="D16" s="8">
        <f t="shared" si="4"/>
        <v>1.0657551339714655E-2</v>
      </c>
      <c r="E16" s="8">
        <f t="shared" si="2"/>
        <v>1.9364404263041909E-2</v>
      </c>
      <c r="F16" s="9">
        <f t="shared" si="3"/>
        <v>3.0021955602756563E-2</v>
      </c>
      <c r="G16" s="7">
        <f t="shared" si="0"/>
        <v>2.8298426760600529E-2</v>
      </c>
      <c r="H16" s="17"/>
      <c r="I16" s="17"/>
      <c r="J16" s="17"/>
      <c r="K16" s="17"/>
      <c r="L16" s="17"/>
      <c r="M16" s="17"/>
      <c r="N16" s="17"/>
      <c r="O16" s="17"/>
    </row>
    <row r="17" spans="1:15" x14ac:dyDescent="0.25">
      <c r="A17" s="4" t="s">
        <v>13</v>
      </c>
      <c r="B17" s="7">
        <f>[1]Allocation!F18</f>
        <v>8.5572471807203389E-4</v>
      </c>
      <c r="C17" s="8">
        <f>[1]Allocation!G18</f>
        <v>0.74039138957769524</v>
      </c>
      <c r="D17" s="8">
        <f t="shared" si="4"/>
        <v>2.5342848524373385E-4</v>
      </c>
      <c r="E17" s="8">
        <f t="shared" si="2"/>
        <v>5.1343483084322029E-4</v>
      </c>
      <c r="F17" s="9">
        <f t="shared" si="3"/>
        <v>7.6686331608695414E-4</v>
      </c>
      <c r="G17" s="7">
        <f t="shared" si="0"/>
        <v>7.2283850102307704E-4</v>
      </c>
      <c r="H17" s="17"/>
      <c r="I17" s="17"/>
      <c r="J17" s="17"/>
      <c r="K17" s="17"/>
      <c r="L17" s="17"/>
      <c r="M17" s="17"/>
      <c r="N17" s="17"/>
      <c r="O17" s="17"/>
    </row>
    <row r="18" spans="1:15" x14ac:dyDescent="0.25">
      <c r="A18" s="4" t="s">
        <v>14</v>
      </c>
      <c r="B18" s="7">
        <f>[1]Allocation!F19</f>
        <v>4.0282402492213352E-3</v>
      </c>
      <c r="C18" s="8">
        <f>[1]Allocation!G19</f>
        <v>0.81985667574304943</v>
      </c>
      <c r="D18" s="8">
        <f t="shared" si="4"/>
        <v>1.3210318639283829E-3</v>
      </c>
      <c r="E18" s="8">
        <f t="shared" si="2"/>
        <v>2.4169441495328009E-3</v>
      </c>
      <c r="F18" s="9">
        <f t="shared" si="3"/>
        <v>3.737976013461184E-3</v>
      </c>
      <c r="G18" s="7">
        <f t="shared" si="0"/>
        <v>3.5233827485941795E-3</v>
      </c>
      <c r="H18" s="17"/>
      <c r="I18" s="17"/>
      <c r="J18" s="17"/>
      <c r="K18" s="17"/>
      <c r="L18" s="17"/>
      <c r="M18" s="17"/>
      <c r="N18" s="17"/>
      <c r="O18" s="17"/>
    </row>
    <row r="19" spans="1:15" x14ac:dyDescent="0.25">
      <c r="A19" s="4" t="s">
        <v>15</v>
      </c>
      <c r="B19" s="7">
        <f>[1]Allocation!F20</f>
        <v>5.9205048788285473E-3</v>
      </c>
      <c r="C19" s="8">
        <f>[1]Allocation!G20</f>
        <v>0.7437822064593409</v>
      </c>
      <c r="D19" s="8">
        <f t="shared" si="4"/>
        <v>1.7614264728513561E-3</v>
      </c>
      <c r="E19" s="8">
        <f t="shared" si="2"/>
        <v>3.5523029272971282E-3</v>
      </c>
      <c r="F19" s="9">
        <f t="shared" si="3"/>
        <v>5.3137294001484843E-3</v>
      </c>
      <c r="G19" s="7">
        <f t="shared" si="0"/>
        <v>5.0086737934535129E-3</v>
      </c>
      <c r="H19" s="17"/>
      <c r="I19" s="17"/>
      <c r="J19" s="17"/>
      <c r="K19" s="17"/>
      <c r="L19" s="17"/>
      <c r="M19" s="17"/>
      <c r="N19" s="17"/>
      <c r="O19" s="17"/>
    </row>
    <row r="20" spans="1:15" x14ac:dyDescent="0.25">
      <c r="A20" s="4" t="s">
        <v>16</v>
      </c>
      <c r="B20" s="7">
        <f>[1]Allocation!F21</f>
        <v>4.628779829513407E-4</v>
      </c>
      <c r="C20" s="8">
        <f>[1]Allocation!G21</f>
        <v>0.7763891552250749</v>
      </c>
      <c r="D20" s="8">
        <f t="shared" si="4"/>
        <v>1.4374937846235123E-4</v>
      </c>
      <c r="E20" s="8">
        <f t="shared" si="2"/>
        <v>2.7772678977080442E-4</v>
      </c>
      <c r="F20" s="9">
        <f t="shared" si="3"/>
        <v>4.2147616823315565E-4</v>
      </c>
      <c r="G20" s="7">
        <f t="shared" si="0"/>
        <v>3.972796654522191E-4</v>
      </c>
      <c r="H20" s="17"/>
      <c r="I20" s="17"/>
      <c r="J20" s="17"/>
      <c r="K20" s="17"/>
      <c r="L20" s="17"/>
      <c r="M20" s="17"/>
      <c r="N20" s="17"/>
      <c r="O20" s="17"/>
    </row>
    <row r="21" spans="1:15" x14ac:dyDescent="0.25">
      <c r="A21" s="4" t="s">
        <v>17</v>
      </c>
      <c r="B21" s="7">
        <f>[1]Allocation!F22</f>
        <v>2.8910108666533929E-2</v>
      </c>
      <c r="C21" s="8">
        <f>[1]Allocation!G22</f>
        <v>0.78488313187670988</v>
      </c>
      <c r="D21" s="8">
        <f t="shared" si="4"/>
        <v>9.0764226532340647E-3</v>
      </c>
      <c r="E21" s="8">
        <f t="shared" si="2"/>
        <v>1.7346065199920355E-2</v>
      </c>
      <c r="F21" s="9">
        <f t="shared" si="3"/>
        <v>2.642248785315442E-2</v>
      </c>
      <c r="G21" s="7">
        <f t="shared" si="0"/>
        <v>2.4905600662359702E-2</v>
      </c>
      <c r="H21" s="17"/>
      <c r="I21" s="17"/>
      <c r="J21" s="17"/>
      <c r="K21" s="17"/>
      <c r="L21" s="17"/>
      <c r="M21" s="17"/>
      <c r="N21" s="17"/>
      <c r="O21" s="17"/>
    </row>
    <row r="22" spans="1:15" x14ac:dyDescent="0.25">
      <c r="A22" s="4" t="s">
        <v>18</v>
      </c>
      <c r="B22" s="7">
        <f>[1]Allocation!F23</f>
        <v>4.4950992394722344E-3</v>
      </c>
      <c r="C22" s="8">
        <f>[1]Allocation!G23</f>
        <v>0.78740194127754148</v>
      </c>
      <c r="D22" s="8">
        <f t="shared" si="4"/>
        <v>1.4157799469582551E-3</v>
      </c>
      <c r="E22" s="8">
        <f t="shared" si="2"/>
        <v>2.6970595436833405E-3</v>
      </c>
      <c r="F22" s="9">
        <f t="shared" si="3"/>
        <v>4.1128394906415951E-3</v>
      </c>
      <c r="G22" s="7">
        <f t="shared" si="0"/>
        <v>3.8767257084791743E-3</v>
      </c>
      <c r="H22" s="17"/>
      <c r="I22" s="17"/>
      <c r="J22" s="17"/>
      <c r="K22" s="17"/>
      <c r="L22" s="17"/>
      <c r="M22" s="17"/>
      <c r="N22" s="17"/>
      <c r="O22" s="17"/>
    </row>
    <row r="23" spans="1:15" x14ac:dyDescent="0.25">
      <c r="A23" s="4" t="s">
        <v>19</v>
      </c>
      <c r="B23" s="7">
        <f>[1]Allocation!F24</f>
        <v>1.9711952395699592E-3</v>
      </c>
      <c r="C23" s="8">
        <f>[1]Allocation!G24</f>
        <v>0.80358990226145122</v>
      </c>
      <c r="D23" s="8">
        <f t="shared" si="4"/>
        <v>6.3361303596170464E-4</v>
      </c>
      <c r="E23" s="8">
        <f t="shared" si="2"/>
        <v>1.1827171437419754E-3</v>
      </c>
      <c r="F23" s="9">
        <f t="shared" si="3"/>
        <v>1.81633017970368E-3</v>
      </c>
      <c r="G23" s="7">
        <f t="shared" si="0"/>
        <v>1.7120565776432496E-3</v>
      </c>
      <c r="H23" s="17"/>
      <c r="I23" s="17"/>
      <c r="J23" s="17"/>
      <c r="K23" s="17"/>
      <c r="L23" s="17"/>
      <c r="M23" s="17"/>
      <c r="N23" s="17"/>
      <c r="O23" s="17"/>
    </row>
    <row r="24" spans="1:15" x14ac:dyDescent="0.25">
      <c r="A24" s="4" t="s">
        <v>20</v>
      </c>
      <c r="B24" s="7">
        <f>[1]Allocation!F25</f>
        <v>7.2625481195049378E-4</v>
      </c>
      <c r="C24" s="8">
        <f>[1]Allocation!G25</f>
        <v>0.73422534310077614</v>
      </c>
      <c r="D24" s="8">
        <f t="shared" si="4"/>
        <v>2.1329387539317638E-4</v>
      </c>
      <c r="E24" s="8">
        <f t="shared" si="2"/>
        <v>4.3575288717029624E-4</v>
      </c>
      <c r="F24" s="9">
        <f t="shared" si="3"/>
        <v>6.4904676256347256E-4</v>
      </c>
      <c r="G24" s="7">
        <f t="shared" si="0"/>
        <v>6.1178567171423317E-4</v>
      </c>
      <c r="H24" s="17"/>
      <c r="I24" s="17"/>
      <c r="J24" s="17"/>
      <c r="K24" s="17"/>
      <c r="L24" s="17"/>
      <c r="M24" s="17"/>
      <c r="N24" s="17"/>
      <c r="O24" s="17"/>
    </row>
    <row r="25" spans="1:15" x14ac:dyDescent="0.25">
      <c r="A25" s="4" t="s">
        <v>21</v>
      </c>
      <c r="B25" s="7">
        <f>[1]Allocation!F26</f>
        <v>0.27041095076849769</v>
      </c>
      <c r="C25" s="8">
        <f>[1]Allocation!G26</f>
        <v>1.195253344529521</v>
      </c>
      <c r="D25" s="8">
        <f t="shared" si="4"/>
        <v>0.12928383732138179</v>
      </c>
      <c r="E25" s="8">
        <f t="shared" si="2"/>
        <v>0.16224657046109861</v>
      </c>
      <c r="F25" s="9">
        <f t="shared" si="3"/>
        <v>0.29153040778248041</v>
      </c>
      <c r="G25" s="7">
        <f t="shared" si="0"/>
        <v>0.27479395420740149</v>
      </c>
      <c r="H25" s="17"/>
      <c r="I25" s="17"/>
      <c r="J25" s="17"/>
      <c r="K25" s="17"/>
      <c r="L25" s="17"/>
      <c r="M25" s="17"/>
      <c r="N25" s="17"/>
      <c r="O25" s="17"/>
    </row>
    <row r="26" spans="1:15" x14ac:dyDescent="0.25">
      <c r="A26" s="4" t="s">
        <v>22</v>
      </c>
      <c r="B26" s="7">
        <f>[1]Allocation!F27</f>
        <v>4.989501464840106E-3</v>
      </c>
      <c r="C26" s="8">
        <f>[1]Allocation!G27</f>
        <v>0.82056023369097919</v>
      </c>
      <c r="D26" s="8">
        <f t="shared" si="4"/>
        <v>1.6376745951962722E-3</v>
      </c>
      <c r="E26" s="8">
        <f t="shared" si="2"/>
        <v>2.9937008789040634E-3</v>
      </c>
      <c r="F26" s="9">
        <f t="shared" si="3"/>
        <v>4.6313754741003355E-3</v>
      </c>
      <c r="G26" s="7">
        <f t="shared" si="0"/>
        <v>4.3654930874201994E-3</v>
      </c>
      <c r="H26" s="17"/>
      <c r="I26" s="17"/>
      <c r="J26" s="17"/>
      <c r="K26" s="17"/>
      <c r="L26" s="17"/>
      <c r="M26" s="17"/>
      <c r="N26" s="17"/>
      <c r="O26" s="17"/>
    </row>
    <row r="27" spans="1:15" x14ac:dyDescent="0.25">
      <c r="A27" s="4" t="s">
        <v>23</v>
      </c>
      <c r="B27" s="7">
        <f>[1]Allocation!F28</f>
        <v>5.051871036168035E-3</v>
      </c>
      <c r="C27" s="8">
        <f>[1]Allocation!G28</f>
        <v>1.6607232499607383</v>
      </c>
      <c r="D27" s="8">
        <f t="shared" si="4"/>
        <v>3.355903874227001E-3</v>
      </c>
      <c r="E27" s="8">
        <f t="shared" si="2"/>
        <v>3.0311226217008208E-3</v>
      </c>
      <c r="F27" s="9">
        <f t="shared" si="3"/>
        <v>6.3870264959278219E-3</v>
      </c>
      <c r="G27" s="7">
        <f t="shared" si="0"/>
        <v>6.0203540337136797E-3</v>
      </c>
      <c r="H27" s="17"/>
      <c r="I27" s="17"/>
      <c r="J27" s="17"/>
      <c r="K27" s="17"/>
      <c r="L27" s="17"/>
      <c r="M27" s="17"/>
      <c r="N27" s="17"/>
      <c r="O27" s="17"/>
    </row>
    <row r="28" spans="1:15" x14ac:dyDescent="0.25">
      <c r="A28" s="4" t="s">
        <v>24</v>
      </c>
      <c r="B28" s="7">
        <f>[1]Allocation!F29</f>
        <v>4.412546915246974E-4</v>
      </c>
      <c r="C28" s="8">
        <f>[1]Allocation!G29</f>
        <v>0.76824526875053978</v>
      </c>
      <c r="D28" s="8">
        <f t="shared" si="4"/>
        <v>1.3559673163113107E-4</v>
      </c>
      <c r="E28" s="8">
        <f t="shared" si="2"/>
        <v>2.6475281491481845E-4</v>
      </c>
      <c r="F28" s="9">
        <f t="shared" si="3"/>
        <v>4.0034954654594949E-4</v>
      </c>
      <c r="G28" s="7">
        <f t="shared" si="0"/>
        <v>3.7736590085856868E-4</v>
      </c>
      <c r="H28" s="17"/>
      <c r="I28" s="17"/>
      <c r="J28" s="17"/>
      <c r="K28" s="17"/>
      <c r="L28" s="17"/>
      <c r="M28" s="17"/>
      <c r="N28" s="17"/>
      <c r="O28" s="17"/>
    </row>
    <row r="29" spans="1:15" x14ac:dyDescent="0.25">
      <c r="A29" s="4" t="s">
        <v>25</v>
      </c>
      <c r="B29" s="7">
        <f>[1]Allocation!F30</f>
        <v>2.5752833533335649E-3</v>
      </c>
      <c r="C29" s="8">
        <f>[1]Allocation!G30</f>
        <v>0.84978594856279965</v>
      </c>
      <c r="D29" s="8">
        <f t="shared" si="4"/>
        <v>8.7537584289222039E-4</v>
      </c>
      <c r="E29" s="8">
        <f t="shared" si="2"/>
        <v>1.545170012000139E-3</v>
      </c>
      <c r="F29" s="9">
        <f t="shared" si="3"/>
        <v>2.4205458548923592E-3</v>
      </c>
      <c r="G29" s="7">
        <f t="shared" si="0"/>
        <v>2.2815848674780296E-3</v>
      </c>
      <c r="H29" s="17"/>
      <c r="I29" s="17"/>
      <c r="J29" s="17"/>
      <c r="K29" s="17"/>
      <c r="L29" s="17"/>
      <c r="M29" s="17"/>
      <c r="N29" s="17"/>
      <c r="O29" s="17"/>
    </row>
    <row r="30" spans="1:15" x14ac:dyDescent="0.25">
      <c r="A30" s="4" t="s">
        <v>26</v>
      </c>
      <c r="B30" s="7">
        <f>[1]Allocation!F31</f>
        <v>9.2454097915956775E-3</v>
      </c>
      <c r="C30" s="8">
        <f>[1]Allocation!G31</f>
        <v>0.81411054180132547</v>
      </c>
      <c r="D30" s="8">
        <f t="shared" si="4"/>
        <v>3.0107142298444948E-3</v>
      </c>
      <c r="E30" s="8">
        <f t="shared" si="2"/>
        <v>5.5472458749574061E-3</v>
      </c>
      <c r="F30" s="9">
        <f t="shared" si="3"/>
        <v>8.5579601048019014E-3</v>
      </c>
      <c r="G30" s="7">
        <f t="shared" si="0"/>
        <v>8.0666566312436218E-3</v>
      </c>
      <c r="H30" s="17"/>
      <c r="I30" s="17"/>
      <c r="J30" s="17"/>
      <c r="K30" s="17"/>
      <c r="L30" s="17"/>
      <c r="M30" s="17"/>
      <c r="N30" s="17"/>
      <c r="O30" s="17"/>
    </row>
    <row r="31" spans="1:15" x14ac:dyDescent="0.25">
      <c r="A31" s="4" t="s">
        <v>27</v>
      </c>
      <c r="B31" s="7">
        <f>[1]Allocation!F32</f>
        <v>2.5811933325029733E-4</v>
      </c>
      <c r="C31" s="8">
        <f>[1]Allocation!G32</f>
        <v>0.71267903853453896</v>
      </c>
      <c r="D31" s="8">
        <f t="shared" si="4"/>
        <v>7.3582495299199266E-5</v>
      </c>
      <c r="E31" s="8">
        <f t="shared" si="2"/>
        <v>1.5487159995017838E-4</v>
      </c>
      <c r="F31" s="9">
        <f t="shared" si="3"/>
        <v>2.2845409524937764E-4</v>
      </c>
      <c r="G31" s="7">
        <f t="shared" si="0"/>
        <v>2.1533878632410525E-4</v>
      </c>
      <c r="H31" s="17"/>
      <c r="I31" s="17"/>
      <c r="J31" s="17"/>
      <c r="K31" s="17"/>
      <c r="L31" s="17"/>
      <c r="M31" s="17"/>
      <c r="N31" s="17"/>
      <c r="O31" s="17"/>
    </row>
    <row r="32" spans="1:15" x14ac:dyDescent="0.25">
      <c r="A32" s="4" t="s">
        <v>28</v>
      </c>
      <c r="B32" s="7">
        <f>[1]Allocation!F33</f>
        <v>3.0736955047634391E-4</v>
      </c>
      <c r="C32" s="8">
        <f>[1]Allocation!G33</f>
        <v>0.91586986379756263</v>
      </c>
      <c r="D32" s="8">
        <f t="shared" si="4"/>
        <v>1.1260420333211487E-4</v>
      </c>
      <c r="E32" s="8">
        <f t="shared" si="2"/>
        <v>1.8442173028580634E-4</v>
      </c>
      <c r="F32" s="9">
        <f t="shared" si="3"/>
        <v>2.9702593361792122E-4</v>
      </c>
      <c r="G32" s="7">
        <f t="shared" si="0"/>
        <v>2.7997398769432502E-4</v>
      </c>
      <c r="H32" s="17"/>
      <c r="I32" s="17"/>
      <c r="J32" s="17"/>
      <c r="K32" s="17"/>
      <c r="L32" s="17"/>
      <c r="M32" s="17"/>
      <c r="N32" s="17"/>
      <c r="O32" s="17"/>
    </row>
    <row r="33" spans="1:15" x14ac:dyDescent="0.25">
      <c r="A33" s="4" t="s">
        <v>29</v>
      </c>
      <c r="B33" s="7">
        <f>[1]Allocation!F34</f>
        <v>1.1693828807688503E-2</v>
      </c>
      <c r="C33" s="8">
        <f>[1]Allocation!G34</f>
        <v>1.3023392073746363</v>
      </c>
      <c r="D33" s="8">
        <f t="shared" si="4"/>
        <v>6.0917326962318932E-3</v>
      </c>
      <c r="E33" s="8">
        <f t="shared" si="2"/>
        <v>7.0162972846131016E-3</v>
      </c>
      <c r="F33" s="9">
        <f t="shared" si="3"/>
        <v>1.3108029980844996E-2</v>
      </c>
      <c r="G33" s="7">
        <f t="shared" si="0"/>
        <v>1.2355511789333248E-2</v>
      </c>
      <c r="H33" s="17"/>
      <c r="I33" s="17"/>
      <c r="J33" s="17"/>
      <c r="K33" s="17"/>
      <c r="L33" s="17"/>
      <c r="M33" s="17"/>
      <c r="N33" s="17"/>
      <c r="O33" s="17"/>
    </row>
    <row r="34" spans="1:15" x14ac:dyDescent="0.25">
      <c r="A34" s="4" t="s">
        <v>30</v>
      </c>
      <c r="B34" s="7">
        <f>[1]Allocation!F35</f>
        <v>2.9526856953728687E-3</v>
      </c>
      <c r="C34" s="8">
        <f>[1]Allocation!G35</f>
        <v>1.2337615408806637</v>
      </c>
      <c r="D34" s="8">
        <f t="shared" si="4"/>
        <v>1.4571640213038098E-3</v>
      </c>
      <c r="E34" s="8">
        <f t="shared" si="2"/>
        <v>1.771611417223721E-3</v>
      </c>
      <c r="F34" s="9">
        <f t="shared" si="3"/>
        <v>3.2287754385275308E-3</v>
      </c>
      <c r="G34" s="7">
        <f t="shared" si="0"/>
        <v>3.0434148422099397E-3</v>
      </c>
      <c r="H34" s="17"/>
      <c r="I34" s="17"/>
      <c r="J34" s="17"/>
      <c r="K34" s="17"/>
      <c r="L34" s="17"/>
      <c r="M34" s="17"/>
      <c r="N34" s="17"/>
      <c r="O34" s="17"/>
    </row>
    <row r="35" spans="1:15" x14ac:dyDescent="0.25">
      <c r="A35" s="4" t="s">
        <v>31</v>
      </c>
      <c r="B35" s="7">
        <f>[1]Allocation!F36</f>
        <v>2.3745265233205744E-3</v>
      </c>
      <c r="C35" s="8">
        <f>[1]Allocation!G36</f>
        <v>0.96498562993927361</v>
      </c>
      <c r="D35" s="8">
        <f t="shared" si="4"/>
        <v>9.1655358916560711E-4</v>
      </c>
      <c r="E35" s="8">
        <f t="shared" si="2"/>
        <v>1.4247159139923447E-3</v>
      </c>
      <c r="F35" s="9">
        <f t="shared" si="3"/>
        <v>2.3412695031579519E-3</v>
      </c>
      <c r="G35" s="7">
        <f t="shared" si="0"/>
        <v>2.2068596875767662E-3</v>
      </c>
      <c r="H35" s="17"/>
      <c r="I35" s="17"/>
      <c r="J35" s="17"/>
      <c r="K35" s="17"/>
      <c r="L35" s="17"/>
      <c r="M35" s="17"/>
      <c r="N35" s="17"/>
      <c r="O35" s="17"/>
    </row>
    <row r="36" spans="1:15" x14ac:dyDescent="0.25">
      <c r="A36" s="4" t="s">
        <v>32</v>
      </c>
      <c r="B36" s="7">
        <f>[1]Allocation!F37</f>
        <v>7.2883137351087007E-2</v>
      </c>
      <c r="C36" s="8">
        <f>[1]Allocation!G37</f>
        <v>1.3083681468742088</v>
      </c>
      <c r="D36" s="8">
        <f t="shared" si="4"/>
        <v>3.8143190141768063E-2</v>
      </c>
      <c r="E36" s="8">
        <f t="shared" si="2"/>
        <v>4.3729882410652204E-2</v>
      </c>
      <c r="F36" s="9">
        <f t="shared" si="3"/>
        <v>8.1873072552420267E-2</v>
      </c>
      <c r="G36" s="7">
        <f t="shared" si="0"/>
        <v>7.7172825712834861E-2</v>
      </c>
      <c r="H36" s="17"/>
      <c r="I36" s="17"/>
      <c r="J36" s="17"/>
      <c r="K36" s="17"/>
      <c r="L36" s="17"/>
      <c r="M36" s="17"/>
      <c r="N36" s="17"/>
      <c r="O36" s="17"/>
    </row>
    <row r="37" spans="1:15" x14ac:dyDescent="0.25">
      <c r="A37" s="4" t="s">
        <v>33</v>
      </c>
      <c r="B37" s="7">
        <f>[1]Allocation!F38</f>
        <v>8.2488908434526081E-3</v>
      </c>
      <c r="C37" s="8">
        <f>[1]Allocation!G38</f>
        <v>1.1712846122855702</v>
      </c>
      <c r="D37" s="8">
        <f t="shared" si="4"/>
        <v>3.8647195653437518E-3</v>
      </c>
      <c r="E37" s="8">
        <f t="shared" si="2"/>
        <v>4.9493345060715645E-3</v>
      </c>
      <c r="F37" s="9">
        <f t="shared" si="3"/>
        <v>8.8140540714153164E-3</v>
      </c>
      <c r="G37" s="7">
        <f t="shared" si="0"/>
        <v>8.3080485130361589E-3</v>
      </c>
      <c r="H37" s="17"/>
      <c r="I37" s="17"/>
      <c r="J37" s="17"/>
      <c r="K37" s="17"/>
      <c r="L37" s="17"/>
      <c r="M37" s="17"/>
      <c r="N37" s="17"/>
      <c r="O37" s="17"/>
    </row>
    <row r="38" spans="1:15" x14ac:dyDescent="0.25">
      <c r="A38" s="4" t="s">
        <v>34</v>
      </c>
      <c r="B38" s="7">
        <f>[1]Allocation!F39</f>
        <v>4.8824957437964059E-4</v>
      </c>
      <c r="C38" s="8">
        <f>[1]Allocation!G39</f>
        <v>0.76037052202600375</v>
      </c>
      <c r="D38" s="8">
        <f t="shared" si="4"/>
        <v>1.4850023350000859E-4</v>
      </c>
      <c r="E38" s="8">
        <f t="shared" si="2"/>
        <v>2.9294974462778432E-4</v>
      </c>
      <c r="F38" s="9">
        <f t="shared" si="3"/>
        <v>4.4144997812779291E-4</v>
      </c>
      <c r="G38" s="7">
        <f t="shared" si="0"/>
        <v>4.1610679996379141E-4</v>
      </c>
      <c r="H38" s="17"/>
      <c r="I38" s="17"/>
      <c r="J38" s="17"/>
      <c r="K38" s="17"/>
      <c r="L38" s="17"/>
      <c r="M38" s="17"/>
      <c r="N38" s="17"/>
      <c r="O38" s="17"/>
    </row>
    <row r="39" spans="1:15" x14ac:dyDescent="0.25">
      <c r="A39" s="4" t="s">
        <v>35</v>
      </c>
      <c r="B39" s="7">
        <f>[1]Allocation!F40</f>
        <v>6.4044750571354475E-2</v>
      </c>
      <c r="C39" s="8">
        <f>[1]Allocation!G40</f>
        <v>0.99996454462869022</v>
      </c>
      <c r="D39" s="8">
        <f t="shared" si="4"/>
        <v>2.5616991936377009E-2</v>
      </c>
      <c r="E39" s="8">
        <f t="shared" si="2"/>
        <v>3.8426850342812686E-2</v>
      </c>
      <c r="F39" s="9">
        <f t="shared" si="3"/>
        <v>6.4043842279189689E-2</v>
      </c>
      <c r="G39" s="7">
        <f t="shared" ref="G39:G63" si="5">(F39/$F$65)</f>
        <v>6.0367152765980876E-2</v>
      </c>
      <c r="H39" s="17"/>
      <c r="I39" s="17"/>
      <c r="J39" s="17"/>
      <c r="K39" s="17"/>
      <c r="L39" s="17"/>
      <c r="M39" s="17"/>
      <c r="N39" s="17"/>
      <c r="O39" s="17"/>
    </row>
    <row r="40" spans="1:15" x14ac:dyDescent="0.25">
      <c r="A40" s="4" t="s">
        <v>36</v>
      </c>
      <c r="B40" s="7">
        <f>[1]Allocation!F41</f>
        <v>4.1097169260535506E-2</v>
      </c>
      <c r="C40" s="8">
        <f>[1]Allocation!G41</f>
        <v>1.044464238740284</v>
      </c>
      <c r="D40" s="8">
        <f t="shared" si="4"/>
        <v>1.716980944243433E-2</v>
      </c>
      <c r="E40" s="8">
        <f t="shared" si="2"/>
        <v>2.4658301556321302E-2</v>
      </c>
      <c r="F40" s="9">
        <f t="shared" si="3"/>
        <v>4.1828110998755635E-2</v>
      </c>
      <c r="G40" s="7">
        <f t="shared" si="5"/>
        <v>3.9426803213441344E-2</v>
      </c>
      <c r="H40" s="17"/>
      <c r="I40" s="17"/>
      <c r="J40" s="17"/>
      <c r="K40" s="17"/>
      <c r="L40" s="17"/>
      <c r="M40" s="17"/>
      <c r="N40" s="17"/>
      <c r="O40" s="17"/>
    </row>
    <row r="41" spans="1:15" x14ac:dyDescent="0.25">
      <c r="A41" s="4" t="s">
        <v>37</v>
      </c>
      <c r="B41" s="7">
        <f>[1]Allocation!F42</f>
        <v>1.5448231982491936E-3</v>
      </c>
      <c r="C41" s="8">
        <f>[1]Allocation!G42</f>
        <v>1.1679729080834109</v>
      </c>
      <c r="D41" s="8">
        <f t="shared" si="4"/>
        <v>7.2172465733353057E-4</v>
      </c>
      <c r="E41" s="8">
        <f t="shared" si="2"/>
        <v>9.2689391894951612E-4</v>
      </c>
      <c r="F41" s="9">
        <f t="shared" si="3"/>
        <v>1.6486185762830466E-3</v>
      </c>
      <c r="G41" s="7">
        <f t="shared" si="5"/>
        <v>1.5539731206859718E-3</v>
      </c>
      <c r="H41" s="17"/>
      <c r="I41" s="17"/>
      <c r="J41" s="17"/>
      <c r="K41" s="17"/>
      <c r="L41" s="17"/>
      <c r="M41" s="17"/>
      <c r="N41" s="17"/>
      <c r="O41" s="17"/>
    </row>
    <row r="42" spans="1:15" x14ac:dyDescent="0.25">
      <c r="A42" s="4" t="s">
        <v>38</v>
      </c>
      <c r="B42" s="7">
        <f>[1]Allocation!F43</f>
        <v>6.0571534838501299E-2</v>
      </c>
      <c r="C42" s="8">
        <f>[1]Allocation!G43</f>
        <v>0.98591333478614662</v>
      </c>
      <c r="D42" s="8">
        <f t="shared" si="4"/>
        <v>2.3887313562296831E-2</v>
      </c>
      <c r="E42" s="8">
        <f t="shared" si="2"/>
        <v>3.6342920903100775E-2</v>
      </c>
      <c r="F42" s="9">
        <f t="shared" si="3"/>
        <v>6.0230234465397603E-2</v>
      </c>
      <c r="G42" s="7">
        <f t="shared" si="5"/>
        <v>5.677248015903251E-2</v>
      </c>
      <c r="H42" s="17"/>
      <c r="I42" s="17"/>
      <c r="J42" s="17"/>
      <c r="K42" s="17"/>
      <c r="L42" s="17"/>
      <c r="M42" s="17"/>
      <c r="N42" s="17"/>
      <c r="O42" s="17"/>
    </row>
    <row r="43" spans="1:15" x14ac:dyDescent="0.25">
      <c r="A43" s="4" t="s">
        <v>39</v>
      </c>
      <c r="B43" s="7">
        <f>[1]Allocation!F44</f>
        <v>7.8966411324195268E-2</v>
      </c>
      <c r="C43" s="8">
        <f>[1]Allocation!G44</f>
        <v>1.2637572938679178</v>
      </c>
      <c r="D43" s="8">
        <f t="shared" si="4"/>
        <v>3.9917751312610369E-2</v>
      </c>
      <c r="E43" s="8">
        <f t="shared" si="2"/>
        <v>4.7379846794517157E-2</v>
      </c>
      <c r="F43" s="9">
        <f t="shared" si="3"/>
        <v>8.7297598107127533E-2</v>
      </c>
      <c r="G43" s="7">
        <f t="shared" si="5"/>
        <v>8.2285934970340882E-2</v>
      </c>
      <c r="H43" s="17"/>
      <c r="I43" s="17"/>
      <c r="J43" s="17"/>
      <c r="K43" s="17"/>
      <c r="L43" s="17"/>
      <c r="M43" s="17"/>
      <c r="N43" s="17"/>
      <c r="O43" s="17"/>
    </row>
    <row r="44" spans="1:15" x14ac:dyDescent="0.25">
      <c r="A44" s="4" t="s">
        <v>40</v>
      </c>
      <c r="B44" s="7">
        <f>[1]Allocation!F45</f>
        <v>1.8417572820262171E-2</v>
      </c>
      <c r="C44" s="8">
        <f>[1]Allocation!G45</f>
        <v>1.4991856793766205</v>
      </c>
      <c r="D44" s="8">
        <f t="shared" si="4"/>
        <v>1.104454456840525E-2</v>
      </c>
      <c r="E44" s="8">
        <f t="shared" si="2"/>
        <v>1.1050543692157301E-2</v>
      </c>
      <c r="F44" s="9">
        <f t="shared" si="3"/>
        <v>2.209508826056255E-2</v>
      </c>
      <c r="G44" s="7">
        <f t="shared" si="5"/>
        <v>2.0826632521337946E-2</v>
      </c>
      <c r="H44" s="17"/>
      <c r="I44" s="17"/>
      <c r="J44" s="17"/>
      <c r="K44" s="17"/>
      <c r="L44" s="17"/>
      <c r="M44" s="17"/>
      <c r="N44" s="17"/>
      <c r="O44" s="17"/>
    </row>
    <row r="45" spans="1:15" x14ac:dyDescent="0.25">
      <c r="A45" s="4" t="s">
        <v>41</v>
      </c>
      <c r="B45" s="7">
        <f>[1]Allocation!F46</f>
        <v>2.1674524807267437E-2</v>
      </c>
      <c r="C45" s="8">
        <f>[1]Allocation!G46</f>
        <v>0.87440916108247768</v>
      </c>
      <c r="D45" s="8">
        <f t="shared" si="4"/>
        <v>7.580961221433629E-3</v>
      </c>
      <c r="E45" s="8">
        <f t="shared" si="2"/>
        <v>1.3004714884360462E-2</v>
      </c>
      <c r="F45" s="9">
        <f t="shared" si="3"/>
        <v>2.0585676105794093E-2</v>
      </c>
      <c r="G45" s="7">
        <f t="shared" si="5"/>
        <v>1.9403874128165403E-2</v>
      </c>
      <c r="H45" s="17"/>
      <c r="I45" s="17"/>
      <c r="J45" s="17"/>
      <c r="K45" s="17"/>
      <c r="L45" s="17"/>
      <c r="M45" s="17"/>
      <c r="N45" s="17"/>
      <c r="O45" s="17"/>
    </row>
    <row r="46" spans="1:15" x14ac:dyDescent="0.25">
      <c r="A46" s="4" t="s">
        <v>42</v>
      </c>
      <c r="B46" s="7">
        <f>[1]Allocation!F47</f>
        <v>6.6027020343935455E-3</v>
      </c>
      <c r="C46" s="8">
        <f>[1]Allocation!G47</f>
        <v>1.1534941519133584</v>
      </c>
      <c r="D46" s="8">
        <f t="shared" si="4"/>
        <v>3.0464712733997558E-3</v>
      </c>
      <c r="E46" s="8">
        <f t="shared" si="2"/>
        <v>3.9616212206361268E-3</v>
      </c>
      <c r="F46" s="9">
        <f t="shared" si="3"/>
        <v>7.0080924940358821E-3</v>
      </c>
      <c r="G46" s="7">
        <f t="shared" si="5"/>
        <v>6.6057652871813416E-3</v>
      </c>
      <c r="H46" s="17"/>
      <c r="I46" s="17"/>
      <c r="J46" s="17"/>
      <c r="K46" s="17"/>
      <c r="L46" s="17"/>
      <c r="M46" s="17"/>
      <c r="N46" s="17"/>
      <c r="O46" s="17"/>
    </row>
    <row r="47" spans="1:15" x14ac:dyDescent="0.25">
      <c r="A47" s="4" t="s">
        <v>43</v>
      </c>
      <c r="B47" s="7">
        <f>[1]Allocation!F48</f>
        <v>1.4301296769682807E-2</v>
      </c>
      <c r="C47" s="8">
        <f>[1]Allocation!G48</f>
        <v>1.7167016708966241</v>
      </c>
      <c r="D47" s="8">
        <f t="shared" si="4"/>
        <v>9.8204240242011874E-3</v>
      </c>
      <c r="E47" s="8">
        <f t="shared" si="2"/>
        <v>8.5807780618096831E-3</v>
      </c>
      <c r="F47" s="9">
        <f t="shared" si="3"/>
        <v>1.840120208601087E-2</v>
      </c>
      <c r="G47" s="7">
        <f t="shared" si="5"/>
        <v>1.7344808460451399E-2</v>
      </c>
      <c r="H47" s="17"/>
      <c r="I47" s="17"/>
      <c r="J47" s="17"/>
      <c r="K47" s="17"/>
      <c r="L47" s="17"/>
      <c r="M47" s="17"/>
      <c r="N47" s="17"/>
      <c r="O47" s="17"/>
    </row>
    <row r="48" spans="1:15" x14ac:dyDescent="0.25">
      <c r="A48" s="4" t="s">
        <v>44</v>
      </c>
      <c r="B48" s="7">
        <f>[1]Allocation!F49</f>
        <v>1.1685321205056713E-2</v>
      </c>
      <c r="C48" s="8">
        <f>[1]Allocation!G49</f>
        <v>1.4403615048536043</v>
      </c>
      <c r="D48" s="8">
        <f t="shared" si="4"/>
        <v>6.7324347342452885E-3</v>
      </c>
      <c r="E48" s="8">
        <f t="shared" si="2"/>
        <v>7.0111927230340279E-3</v>
      </c>
      <c r="F48" s="9">
        <f t="shared" si="3"/>
        <v>1.3743627457279316E-2</v>
      </c>
      <c r="G48" s="7">
        <f t="shared" si="5"/>
        <v>1.2954620284265791E-2</v>
      </c>
      <c r="H48" s="17"/>
      <c r="I48" s="17"/>
      <c r="J48" s="17"/>
      <c r="K48" s="17"/>
      <c r="L48" s="17"/>
      <c r="M48" s="17"/>
      <c r="N48" s="17"/>
      <c r="O48" s="17"/>
    </row>
    <row r="49" spans="1:15" x14ac:dyDescent="0.25">
      <c r="A49" s="4" t="s">
        <v>45</v>
      </c>
      <c r="B49" s="7">
        <f>[1]Allocation!F50</f>
        <v>3.7825298863686192E-2</v>
      </c>
      <c r="C49" s="8">
        <f>[1]Allocation!G50</f>
        <v>1.5568548467569538</v>
      </c>
      <c r="D49" s="8">
        <f t="shared" si="4"/>
        <v>2.3555399946384059E-2</v>
      </c>
      <c r="E49" s="8">
        <f t="shared" si="2"/>
        <v>2.2695179318211713E-2</v>
      </c>
      <c r="F49" s="9">
        <f t="shared" si="3"/>
        <v>4.6250579264595776E-2</v>
      </c>
      <c r="G49" s="7">
        <f t="shared" si="5"/>
        <v>4.3595382235337779E-2</v>
      </c>
      <c r="H49" s="17"/>
      <c r="I49" s="17"/>
      <c r="J49" s="17"/>
      <c r="K49" s="17"/>
      <c r="L49" s="17"/>
      <c r="M49" s="17"/>
      <c r="N49" s="17"/>
      <c r="O49" s="17"/>
    </row>
    <row r="50" spans="1:15" x14ac:dyDescent="0.25">
      <c r="A50" s="4" t="s">
        <v>46</v>
      </c>
      <c r="B50" s="7">
        <f>[1]Allocation!F51</f>
        <v>6.2689738815060146E-3</v>
      </c>
      <c r="C50" s="8">
        <f>[1]Allocation!G51</f>
        <v>1.6824483166438648</v>
      </c>
      <c r="D50" s="8">
        <f t="shared" si="4"/>
        <v>4.2188898216096605E-3</v>
      </c>
      <c r="E50" s="8">
        <f t="shared" si="2"/>
        <v>3.7613843289036088E-3</v>
      </c>
      <c r="F50" s="9">
        <f t="shared" si="3"/>
        <v>7.9802741505132693E-3</v>
      </c>
      <c r="G50" s="7">
        <f t="shared" si="5"/>
        <v>7.5221350189818448E-3</v>
      </c>
      <c r="H50" s="17"/>
      <c r="I50" s="17"/>
      <c r="J50" s="17"/>
      <c r="K50" s="17"/>
      <c r="L50" s="17"/>
      <c r="M50" s="17"/>
      <c r="N50" s="17"/>
      <c r="O50" s="17"/>
    </row>
    <row r="51" spans="1:15" x14ac:dyDescent="0.25">
      <c r="A51" s="4" t="s">
        <v>47</v>
      </c>
      <c r="B51" s="7">
        <f>[1]Allocation!F52</f>
        <v>4.9193671805302297E-3</v>
      </c>
      <c r="C51" s="8">
        <f>[1]Allocation!G52</f>
        <v>0.837265157288962</v>
      </c>
      <c r="D51" s="8">
        <f t="shared" si="4"/>
        <v>1.6475258944675204E-3</v>
      </c>
      <c r="E51" s="8">
        <f t="shared" si="2"/>
        <v>2.9516203083181378E-3</v>
      </c>
      <c r="F51" s="9">
        <f t="shared" si="3"/>
        <v>4.5991462027856582E-3</v>
      </c>
      <c r="G51" s="7">
        <f t="shared" si="5"/>
        <v>4.3351140646172284E-3</v>
      </c>
      <c r="H51" s="17"/>
      <c r="I51" s="17"/>
      <c r="J51" s="17"/>
      <c r="K51" s="17"/>
      <c r="L51" s="17"/>
      <c r="M51" s="17"/>
      <c r="N51" s="17"/>
      <c r="O51" s="17"/>
    </row>
    <row r="52" spans="1:15" x14ac:dyDescent="0.25">
      <c r="A52" s="4" t="s">
        <v>48</v>
      </c>
      <c r="B52" s="7">
        <f>[1]Allocation!F53</f>
        <v>8.0476587778728704E-5</v>
      </c>
      <c r="C52" s="8">
        <f>[1]Allocation!G53</f>
        <v>0.82526973489590749</v>
      </c>
      <c r="D52" s="8">
        <f t="shared" si="4"/>
        <v>2.6565956904591468E-5</v>
      </c>
      <c r="E52" s="8">
        <f t="shared" si="2"/>
        <v>4.8285952667237221E-5</v>
      </c>
      <c r="F52" s="9">
        <f t="shared" si="3"/>
        <v>7.4851909571828682E-5</v>
      </c>
      <c r="G52" s="7">
        <f t="shared" si="5"/>
        <v>7.0554740301960835E-5</v>
      </c>
      <c r="H52" s="17"/>
      <c r="I52" s="17"/>
      <c r="J52" s="17"/>
      <c r="K52" s="17"/>
      <c r="L52" s="17"/>
      <c r="M52" s="17"/>
      <c r="N52" s="17"/>
      <c r="O52" s="17"/>
    </row>
    <row r="53" spans="1:15" x14ac:dyDescent="0.25">
      <c r="A53" s="4" t="s">
        <v>49</v>
      </c>
      <c r="B53" s="7">
        <f>[1]Allocation!F54</f>
        <v>1.2674601005947758E-3</v>
      </c>
      <c r="C53" s="8">
        <f>[1]Allocation!G54</f>
        <v>0.71643795386520903</v>
      </c>
      <c r="D53" s="8">
        <f t="shared" si="4"/>
        <v>3.6322260843036529E-4</v>
      </c>
      <c r="E53" s="8">
        <f t="shared" si="2"/>
        <v>7.6047606035686539E-4</v>
      </c>
      <c r="F53" s="9">
        <f t="shared" si="3"/>
        <v>1.1236986687872307E-3</v>
      </c>
      <c r="G53" s="7">
        <f t="shared" si="5"/>
        <v>1.0591883120611915E-3</v>
      </c>
      <c r="H53" s="17"/>
      <c r="I53" s="17"/>
      <c r="J53" s="17"/>
      <c r="K53" s="17"/>
      <c r="L53" s="17"/>
      <c r="M53" s="17"/>
      <c r="N53" s="17"/>
      <c r="O53" s="17"/>
    </row>
    <row r="54" spans="1:15" x14ac:dyDescent="0.25">
      <c r="A54" s="4" t="s">
        <v>50</v>
      </c>
      <c r="B54" s="7">
        <f>[1]Allocation!F55</f>
        <v>1.0015379445398992E-2</v>
      </c>
      <c r="C54" s="8">
        <f>[1]Allocation!G55</f>
        <v>1.1376344354807624</v>
      </c>
      <c r="D54" s="8">
        <f t="shared" si="4"/>
        <v>4.5575362165968447E-3</v>
      </c>
      <c r="E54" s="8">
        <f t="shared" si="2"/>
        <v>6.0092276672393946E-3</v>
      </c>
      <c r="F54" s="9">
        <f t="shared" si="3"/>
        <v>1.056676388383624E-2</v>
      </c>
      <c r="G54" s="7">
        <f t="shared" si="5"/>
        <v>9.9601371016564584E-3</v>
      </c>
      <c r="H54" s="17"/>
      <c r="I54" s="17"/>
      <c r="J54" s="17"/>
      <c r="K54" s="17"/>
      <c r="L54" s="17"/>
      <c r="M54" s="17"/>
      <c r="N54" s="17"/>
      <c r="O54" s="17"/>
    </row>
    <row r="55" spans="1:15" x14ac:dyDescent="0.25">
      <c r="A55" s="4" t="s">
        <v>51</v>
      </c>
      <c r="B55" s="7">
        <f>[1]Allocation!F56</f>
        <v>1.0385123085633004E-2</v>
      </c>
      <c r="C55" s="8">
        <f>[1]Allocation!G56</f>
        <v>1.1686012227102625</v>
      </c>
      <c r="D55" s="8">
        <f t="shared" si="4"/>
        <v>4.8544270143469209E-3</v>
      </c>
      <c r="E55" s="8">
        <f t="shared" si="2"/>
        <v>6.2310738513798019E-3</v>
      </c>
      <c r="F55" s="9">
        <f t="shared" si="3"/>
        <v>1.1085500865726723E-2</v>
      </c>
      <c r="G55" s="7">
        <f t="shared" si="5"/>
        <v>1.0449093939921017E-2</v>
      </c>
      <c r="H55" s="17"/>
      <c r="I55" s="17"/>
      <c r="J55" s="17"/>
      <c r="K55" s="17"/>
      <c r="L55" s="17"/>
      <c r="M55" s="17"/>
      <c r="N55" s="17"/>
      <c r="O55" s="17"/>
    </row>
    <row r="56" spans="1:15" x14ac:dyDescent="0.25">
      <c r="A56" s="4" t="s">
        <v>52</v>
      </c>
      <c r="B56" s="7">
        <f>[1]Allocation!F57</f>
        <v>1.5483065299150247E-2</v>
      </c>
      <c r="C56" s="8">
        <f>[1]Allocation!G57</f>
        <v>0.83211502738726861</v>
      </c>
      <c r="D56" s="8">
        <f t="shared" si="4"/>
        <v>5.1534765221765109E-3</v>
      </c>
      <c r="E56" s="8">
        <f t="shared" si="2"/>
        <v>9.2898391794901478E-3</v>
      </c>
      <c r="F56" s="9">
        <f t="shared" si="3"/>
        <v>1.4443315701666659E-2</v>
      </c>
      <c r="G56" s="7">
        <f t="shared" si="5"/>
        <v>1.3614140163684651E-2</v>
      </c>
      <c r="H56" s="17"/>
      <c r="I56" s="17"/>
      <c r="J56" s="17"/>
      <c r="K56" s="17"/>
      <c r="L56" s="17"/>
      <c r="M56" s="17"/>
      <c r="N56" s="17"/>
      <c r="O56" s="17"/>
    </row>
    <row r="57" spans="1:15" x14ac:dyDescent="0.25">
      <c r="A57" s="4" t="s">
        <v>53</v>
      </c>
      <c r="B57" s="7">
        <f>[1]Allocation!F58</f>
        <v>5.2320228792973105E-3</v>
      </c>
      <c r="C57" s="8">
        <f>[1]Allocation!G58</f>
        <v>0.82276516490534735</v>
      </c>
      <c r="D57" s="8">
        <f t="shared" si="4"/>
        <v>1.7218904668294408E-3</v>
      </c>
      <c r="E57" s="8">
        <f t="shared" si="2"/>
        <v>3.1392137275783861E-3</v>
      </c>
      <c r="F57" s="9">
        <f t="shared" si="3"/>
        <v>4.8611041944078264E-3</v>
      </c>
      <c r="G57" s="7">
        <f t="shared" si="5"/>
        <v>4.5820333239206855E-3</v>
      </c>
      <c r="H57" s="17"/>
      <c r="I57" s="17"/>
      <c r="J57" s="17"/>
      <c r="K57" s="17"/>
      <c r="L57" s="17"/>
      <c r="M57" s="17"/>
      <c r="N57" s="17"/>
      <c r="O57" s="17"/>
    </row>
    <row r="58" spans="1:15" x14ac:dyDescent="0.25">
      <c r="A58" s="4" t="s">
        <v>54</v>
      </c>
      <c r="B58" s="7">
        <f>[1]Allocation!F59</f>
        <v>1.9392106399602975E-3</v>
      </c>
      <c r="C58" s="8">
        <f>[1]Allocation!G59</f>
        <v>0.74383781824229867</v>
      </c>
      <c r="D58" s="8">
        <f t="shared" si="4"/>
        <v>5.7698328461612775E-4</v>
      </c>
      <c r="E58" s="8">
        <f t="shared" si="2"/>
        <v>1.1635263839761783E-3</v>
      </c>
      <c r="F58" s="9">
        <f t="shared" si="3"/>
        <v>1.740509668592306E-3</v>
      </c>
      <c r="G58" s="7">
        <f t="shared" si="5"/>
        <v>1.640588842195679E-3</v>
      </c>
      <c r="H58" s="17"/>
      <c r="I58" s="17"/>
      <c r="J58" s="17"/>
      <c r="K58" s="17"/>
      <c r="L58" s="17"/>
      <c r="M58" s="17"/>
      <c r="N58" s="17"/>
      <c r="O58" s="17"/>
    </row>
    <row r="59" spans="1:15" x14ac:dyDescent="0.25">
      <c r="A59" s="4" t="s">
        <v>55</v>
      </c>
      <c r="B59" s="7">
        <f>[1]Allocation!F61</f>
        <v>4.9610232522942185E-4</v>
      </c>
      <c r="C59" s="8">
        <f>[1]Allocation!G61</f>
        <v>0.70362055280052305</v>
      </c>
      <c r="D59" s="8">
        <f>B59*C59*$C$4</f>
        <v>1.3962711692942027E-4</v>
      </c>
      <c r="E59" s="8">
        <f t="shared" si="2"/>
        <v>2.9766139513765307E-4</v>
      </c>
      <c r="F59" s="9">
        <f t="shared" si="3"/>
        <v>4.3728851206707335E-4</v>
      </c>
      <c r="G59" s="7">
        <f t="shared" si="5"/>
        <v>4.12184239285393E-4</v>
      </c>
      <c r="H59" s="17"/>
      <c r="I59" s="17"/>
      <c r="J59" s="17"/>
      <c r="K59" s="17"/>
      <c r="L59" s="17"/>
      <c r="M59" s="17"/>
      <c r="N59" s="17"/>
      <c r="O59" s="17"/>
    </row>
    <row r="60" spans="1:15" x14ac:dyDescent="0.25">
      <c r="A60" s="4" t="s">
        <v>56</v>
      </c>
      <c r="B60" s="7">
        <f>[1]Allocation!F62</f>
        <v>1.5844049096430144E-2</v>
      </c>
      <c r="C60" s="8">
        <f>[1]Allocation!G62</f>
        <v>0.77175276324852293</v>
      </c>
      <c r="D60" s="8">
        <f t="shared" ref="D60:D63" si="6">B60*C60*$C$4</f>
        <v>4.891075468486091E-3</v>
      </c>
      <c r="E60" s="8">
        <f t="shared" si="2"/>
        <v>9.5064294578580868E-3</v>
      </c>
      <c r="F60" s="9">
        <f t="shared" si="3"/>
        <v>1.4397504926344177E-2</v>
      </c>
      <c r="G60" s="7">
        <f t="shared" si="5"/>
        <v>1.3570959336710457E-2</v>
      </c>
      <c r="H60" s="17"/>
      <c r="I60" s="17"/>
      <c r="J60" s="17"/>
      <c r="K60" s="17"/>
      <c r="L60" s="17"/>
      <c r="M60" s="17"/>
      <c r="N60" s="17"/>
      <c r="O60" s="17"/>
    </row>
    <row r="61" spans="1:15" x14ac:dyDescent="0.25">
      <c r="A61" s="4" t="s">
        <v>57</v>
      </c>
      <c r="B61" s="7">
        <f>[1]Allocation!F63</f>
        <v>1.317482397984297E-3</v>
      </c>
      <c r="C61" s="8">
        <f>[1]Allocation!G63</f>
        <v>0.79928235688139715</v>
      </c>
      <c r="D61" s="8">
        <f t="shared" si="6"/>
        <v>4.2121617448425758E-4</v>
      </c>
      <c r="E61" s="8">
        <f t="shared" si="2"/>
        <v>7.9048943879057821E-4</v>
      </c>
      <c r="F61" s="9">
        <f t="shared" si="3"/>
        <v>1.2117056132748358E-3</v>
      </c>
      <c r="G61" s="7">
        <f t="shared" si="5"/>
        <v>1.1421428705836239E-3</v>
      </c>
      <c r="H61" s="17"/>
      <c r="I61" s="17"/>
      <c r="J61" s="17"/>
      <c r="K61" s="17"/>
      <c r="L61" s="17"/>
      <c r="M61" s="17"/>
      <c r="N61" s="17"/>
      <c r="O61" s="17"/>
    </row>
    <row r="62" spans="1:15" x14ac:dyDescent="0.25">
      <c r="A62" s="4" t="s">
        <v>58</v>
      </c>
      <c r="B62" s="7">
        <f>[1]Allocation!F64</f>
        <v>1.8848598905638426E-2</v>
      </c>
      <c r="C62" s="8">
        <f>[1]Allocation!G64</f>
        <v>1.1831407341924796</v>
      </c>
      <c r="D62" s="8">
        <f t="shared" si="6"/>
        <v>8.9202180590866459E-3</v>
      </c>
      <c r="E62" s="8">
        <f t="shared" si="2"/>
        <v>1.1309159343383056E-2</v>
      </c>
      <c r="F62" s="9">
        <f t="shared" si="3"/>
        <v>2.0229377402469703E-2</v>
      </c>
      <c r="G62" s="7">
        <f t="shared" si="5"/>
        <v>1.9068030158027882E-2</v>
      </c>
      <c r="H62" s="17"/>
      <c r="I62" s="17"/>
      <c r="J62" s="17"/>
      <c r="K62" s="17"/>
      <c r="L62" s="17"/>
      <c r="M62" s="17"/>
      <c r="N62" s="17"/>
      <c r="O62" s="17"/>
    </row>
    <row r="63" spans="1:15" x14ac:dyDescent="0.25">
      <c r="A63" s="4" t="s">
        <v>59</v>
      </c>
      <c r="B63" s="7">
        <f>[1]Allocation!F65</f>
        <v>6.0389991717996611E-3</v>
      </c>
      <c r="C63" s="8">
        <f>[1]Allocation!G65</f>
        <v>1.0576189502074658</v>
      </c>
      <c r="D63" s="8">
        <f t="shared" si="6"/>
        <v>2.554783985753005E-3</v>
      </c>
      <c r="E63" s="8">
        <f t="shared" si="2"/>
        <v>3.6233995030797964E-3</v>
      </c>
      <c r="F63" s="9">
        <f t="shared" si="3"/>
        <v>6.1781834888328009E-3</v>
      </c>
      <c r="G63" s="7">
        <f t="shared" si="5"/>
        <v>5.8235004836338384E-3</v>
      </c>
      <c r="H63" s="17"/>
      <c r="I63" s="17"/>
      <c r="J63" s="17"/>
      <c r="K63" s="17"/>
      <c r="L63" s="17"/>
      <c r="M63" s="17"/>
      <c r="N63" s="17"/>
      <c r="O63" s="17"/>
    </row>
    <row r="64" spans="1:15" x14ac:dyDescent="0.25">
      <c r="A64" s="20"/>
      <c r="B64" s="22"/>
      <c r="C64" s="23"/>
      <c r="D64" s="23"/>
      <c r="E64" s="23"/>
      <c r="F64" s="23"/>
      <c r="G64" s="22"/>
      <c r="H64" s="17"/>
      <c r="I64" s="17"/>
      <c r="J64" s="17"/>
      <c r="K64" s="17"/>
      <c r="L64" s="17"/>
      <c r="M64" s="17"/>
      <c r="N64" s="17"/>
      <c r="O64" s="17"/>
    </row>
    <row r="65" spans="1:15" x14ac:dyDescent="0.25">
      <c r="A65" s="14" t="s">
        <v>60</v>
      </c>
      <c r="B65" s="7">
        <f>SUM(B7:B64)</f>
        <v>1</v>
      </c>
      <c r="C65" s="22"/>
      <c r="D65" s="22"/>
      <c r="E65" s="22"/>
      <c r="F65" s="7">
        <f>SUM(F7:F64)</f>
        <v>1.0609054650541803</v>
      </c>
      <c r="G65" s="7">
        <f t="shared" ref="G65" si="7">(F65/$F$65)</f>
        <v>1</v>
      </c>
      <c r="H65" s="17"/>
      <c r="I65" s="17"/>
      <c r="J65" s="17"/>
      <c r="K65" s="17"/>
      <c r="L65" s="17"/>
      <c r="M65" s="17"/>
      <c r="N65" s="17"/>
      <c r="O65" s="17"/>
    </row>
    <row r="66" spans="1:15" hidden="1" x14ac:dyDescent="0.25">
      <c r="A66" s="24"/>
      <c r="B66" s="24"/>
      <c r="C66" s="24"/>
      <c r="D66" s="24"/>
      <c r="E66" s="24"/>
      <c r="F66" s="24"/>
      <c r="G66" s="24"/>
      <c r="H66" s="17"/>
      <c r="I66" s="17"/>
      <c r="J66" s="17"/>
      <c r="K66" s="17"/>
      <c r="L66" s="17"/>
      <c r="M66" s="17"/>
      <c r="N66" s="17"/>
      <c r="O66" s="17"/>
    </row>
    <row r="67" spans="1:15" ht="15.6" hidden="1" x14ac:dyDescent="0.3">
      <c r="A67" s="24"/>
      <c r="B67" s="24"/>
      <c r="C67" s="24"/>
      <c r="D67" s="24"/>
      <c r="E67" s="24"/>
      <c r="F67" s="24"/>
      <c r="G67" s="25"/>
      <c r="H67" s="17"/>
      <c r="I67" s="17"/>
      <c r="J67" s="17"/>
      <c r="K67" s="17"/>
      <c r="L67" s="17"/>
      <c r="M67" s="17"/>
      <c r="N67" s="17"/>
      <c r="O67" s="17"/>
    </row>
    <row r="68" spans="1:15" ht="15.6" hidden="1" x14ac:dyDescent="0.3">
      <c r="A68" s="24"/>
      <c r="B68" s="24"/>
      <c r="C68" s="24"/>
      <c r="D68" s="24"/>
      <c r="E68" s="24"/>
      <c r="F68" s="24"/>
      <c r="G68" s="25"/>
      <c r="H68" s="17"/>
      <c r="I68" s="17"/>
      <c r="J68" s="17"/>
      <c r="K68" s="17"/>
      <c r="L68" s="17"/>
      <c r="M68" s="17"/>
      <c r="N68" s="17"/>
      <c r="O68" s="17"/>
    </row>
    <row r="69" spans="1:15" ht="15.6" hidden="1" x14ac:dyDescent="0.3">
      <c r="A69" s="24"/>
      <c r="B69" s="24"/>
      <c r="C69" s="24"/>
      <c r="D69" s="24"/>
      <c r="E69" s="24"/>
      <c r="F69" s="24"/>
      <c r="G69" s="25"/>
      <c r="H69" s="17"/>
      <c r="I69" s="17"/>
      <c r="J69" s="17"/>
      <c r="K69" s="17"/>
      <c r="L69" s="17"/>
      <c r="M69" s="17"/>
      <c r="N69" s="17"/>
      <c r="O69" s="17"/>
    </row>
    <row r="70" spans="1:15" hidden="1" x14ac:dyDescent="0.25">
      <c r="A70" s="24"/>
      <c r="B70" s="24"/>
      <c r="C70" s="24"/>
      <c r="D70" s="24"/>
      <c r="E70" s="24"/>
      <c r="F70" s="24"/>
      <c r="G70" s="24"/>
      <c r="H70" s="17"/>
      <c r="I70" s="17"/>
      <c r="J70" s="17"/>
      <c r="K70" s="17"/>
      <c r="L70" s="17"/>
      <c r="M70" s="17"/>
      <c r="N70" s="17"/>
      <c r="O70" s="17"/>
    </row>
    <row r="71" spans="1:15" hidden="1" x14ac:dyDescent="0.25">
      <c r="A71" s="24"/>
      <c r="B71" s="24"/>
      <c r="C71" s="24"/>
      <c r="D71" s="24"/>
      <c r="E71" s="24"/>
      <c r="F71" s="24"/>
      <c r="G71" s="24"/>
      <c r="H71" s="17"/>
      <c r="I71" s="17"/>
      <c r="J71" s="17"/>
      <c r="K71" s="17"/>
      <c r="L71" s="17"/>
      <c r="M71" s="17"/>
      <c r="N71" s="17"/>
      <c r="O71" s="17"/>
    </row>
  </sheetData>
  <sheetProtection sheet="1" objects="1" scenarios="1" selectLockedCells="1" sort="0" autoFilter="0"/>
  <sortState xmlns:xlrd2="http://schemas.microsoft.com/office/spreadsheetml/2017/richdata2" ref="A7:G63">
    <sortCondition ref="A7:A63"/>
  </sortState>
  <mergeCells count="1">
    <mergeCell ref="A2:G2"/>
  </mergeCells>
  <printOptions gridLines="1"/>
  <pageMargins left="0.7" right="0.7" top="0.75" bottom="0.75" header="0.3" footer="0.3"/>
  <pageSetup scale="68" fitToHeight="0" orientation="portrait" r:id="rId1"/>
  <headerFooter>
    <oddHeader xml:space="preserve">&amp;LEnclosure 5
</oddHeader>
    <oddFooter>&amp;L&amp;Xa/enclosure 1, column h
b/enclousre 4, column g&amp;C&amp;P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Language xmlns="http://schemas.microsoft.com/sharepoint/v3">English</Language>
    <TAGender xmlns="69bc34b3-1921-46c7-8c7a-d18363374b4b" xsi:nil="true"/>
    <PublishingContactName xmlns="http://schemas.microsoft.com/sharepoint/v3" xsi:nil="true"/>
    <TAGBusPart xmlns="69bc34b3-1921-46c7-8c7a-d18363374b4b" xsi:nil="true"/>
    <Topics xmlns="69bc34b3-1921-46c7-8c7a-d18363374b4b" xsi:nil="true"/>
    <Publication_x0020_Type xmlns="69bc34b3-1921-46c7-8c7a-d18363374b4b" xsi:nil="true"/>
    <_dlc_DocId xmlns="69bc34b3-1921-46c7-8c7a-d18363374b4b">DHCSDOC-1797567310-1824</_dlc_DocId>
    <_dlc_DocIdUrl xmlns="69bc34b3-1921-46c7-8c7a-d18363374b4b">
      <Url>https://dhcscagovauthoring/_layouts/15/DocIdRedir.aspx?ID=DHCSDOC-1797567310-1824</Url>
      <Description>DHCSDOC-1797567310-1824</Description>
    </_dlc_DocIdUrl>
    <TaxCatchAll xmlns="69bc34b3-1921-46c7-8c7a-d18363374b4b">
      <Value>11</Value>
    </TaxCatchAll>
    <TAGAge xmlns="69bc34b3-1921-46c7-8c7a-d18363374b4b" xsi:nil="true"/>
    <Reading_x0020_Level xmlns="c1c1dc04-eeda-4b6e-b2df-40979f5da1d3" xsi:nil="true"/>
    <TAGEthnicity xmlns="69bc34b3-1921-46c7-8c7a-d18363374b4b" xsi:nil="true"/>
  </documentManagement>
</p:properties>
</file>

<file path=customXml/itemProps1.xml><?xml version="1.0" encoding="utf-8"?>
<ds:datastoreItem xmlns:ds="http://schemas.openxmlformats.org/officeDocument/2006/customXml" ds:itemID="{E085EA26-37FB-4882-884B-216BC56641C0}"/>
</file>

<file path=customXml/itemProps2.xml><?xml version="1.0" encoding="utf-8"?>
<ds:datastoreItem xmlns:ds="http://schemas.openxmlformats.org/officeDocument/2006/customXml" ds:itemID="{F5AC390D-8510-4AF1-AE2D-3C6BD79A688E}"/>
</file>

<file path=customXml/itemProps3.xml><?xml version="1.0" encoding="utf-8"?>
<ds:datastoreItem xmlns:ds="http://schemas.openxmlformats.org/officeDocument/2006/customXml" ds:itemID="{CA1A8EEC-307F-4278-B139-47DDDB41E1A3}"/>
</file>

<file path=customXml/itemProps4.xml><?xml version="1.0" encoding="utf-8"?>
<ds:datastoreItem xmlns:ds="http://schemas.openxmlformats.org/officeDocument/2006/customXml" ds:itemID="{117AE5E1-E34B-4EA7-B0BE-01FFD7055C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5</vt:lpstr>
      <vt:lpstr>'Enclosure 5'!Print_Titles</vt:lpstr>
      <vt:lpstr>TitleRegion1.a3.g67.2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Enc-5-Adjustments-Self-Sufficiency</dc:title>
  <dc:creator>Tchrist2</dc:creator>
  <cp:keywords/>
  <cp:lastModifiedBy>Bell, Emily@DHCS</cp:lastModifiedBy>
  <cp:lastPrinted>2024-07-16T19:44:58Z</cp:lastPrinted>
  <dcterms:created xsi:type="dcterms:W3CDTF">2017-06-12T19:42:54Z</dcterms:created>
  <dcterms:modified xsi:type="dcterms:W3CDTF">2025-11-12T23:45:06Z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mediated">
    <vt:bool>false</vt:bool>
  </property>
  <property fmtid="{D5CDD505-2E9C-101B-9397-08002B2CF9AE}" pid="3" name="ContentTypeId">
    <vt:lpwstr>0x010100EEE380F46F125946A8B4C4C90D9FFCDC005D6794E1005A074DB3CDA58DCE25DF47</vt:lpwstr>
  </property>
  <property fmtid="{D5CDD505-2E9C-101B-9397-08002B2CF9AE}" pid="4" name="Organization">
    <vt:lpwstr>103</vt:lpwstr>
  </property>
  <property fmtid="{D5CDD505-2E9C-101B-9397-08002B2CF9AE}" pid="5" name="_dlc_DocIdItemGuid">
    <vt:lpwstr>e1cc0b44-8b7a-48e4-81b6-4febc09e7664</vt:lpwstr>
  </property>
  <property fmtid="{D5CDD505-2E9C-101B-9397-08002B2CF9AE}" pid="6" name="Division">
    <vt:lpwstr>11;#Community Services|c23dee46-a4de-4c29-8bbc-79830d9e7d7c</vt:lpwstr>
  </property>
</Properties>
</file>