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C:\Users\bliu\Desktop\New folder\"/>
    </mc:Choice>
  </mc:AlternateContent>
  <xr:revisionPtr revIDLastSave="0" documentId="13_ncr:1_{D9BE0436-DF48-4BE0-9CAD-9EBA7CFC8427}" xr6:coauthVersionLast="47" xr6:coauthVersionMax="47" xr10:uidLastSave="{00000000-0000-0000-0000-000000000000}"/>
  <bookViews>
    <workbookView xWindow="-110" yWindow="-110" windowWidth="19420" windowHeight="10420" activeTab="1" xr2:uid="{00000000-000D-0000-FFFF-FFFF00000000}"/>
  </bookViews>
  <sheets>
    <sheet name="Information" sheetId="2" r:id="rId1"/>
    <sheet name="Enclosure 4" sheetId="1" r:id="rId2"/>
  </sheets>
  <externalReferences>
    <externalReference r:id="rId3"/>
  </externalReferences>
  <definedNames>
    <definedName name="TitleRegion1.a3.h66.2">'Enclosure 4'!$A$3:$H$66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3" i="1" l="1"/>
  <c r="B63" i="1"/>
  <c r="C62" i="1"/>
  <c r="B62" i="1"/>
  <c r="C61" i="1"/>
  <c r="B61" i="1"/>
  <c r="C60" i="1"/>
  <c r="B60" i="1"/>
  <c r="C59" i="1"/>
  <c r="B59" i="1"/>
  <c r="C58" i="1"/>
  <c r="B58" i="1"/>
  <c r="C57" i="1"/>
  <c r="B57" i="1"/>
  <c r="C56" i="1"/>
  <c r="B56" i="1"/>
  <c r="C55" i="1"/>
  <c r="B55" i="1"/>
  <c r="C54" i="1"/>
  <c r="B54" i="1"/>
  <c r="C53" i="1"/>
  <c r="B53" i="1"/>
  <c r="C52" i="1"/>
  <c r="B52" i="1"/>
  <c r="C51" i="1"/>
  <c r="B51" i="1"/>
  <c r="C50" i="1"/>
  <c r="B50" i="1"/>
  <c r="C49" i="1"/>
  <c r="B49" i="1"/>
  <c r="C48" i="1"/>
  <c r="B48" i="1"/>
  <c r="C47" i="1"/>
  <c r="B47" i="1"/>
  <c r="C46" i="1"/>
  <c r="B46" i="1"/>
  <c r="C45" i="1"/>
  <c r="B45" i="1"/>
  <c r="C44" i="1"/>
  <c r="B44" i="1"/>
  <c r="C43" i="1"/>
  <c r="B43" i="1"/>
  <c r="C42" i="1"/>
  <c r="B42" i="1"/>
  <c r="C41" i="1"/>
  <c r="B41" i="1"/>
  <c r="C40" i="1"/>
  <c r="B40" i="1"/>
  <c r="C39" i="1"/>
  <c r="B39" i="1"/>
  <c r="C38" i="1"/>
  <c r="B38" i="1"/>
  <c r="C37" i="1"/>
  <c r="B37" i="1"/>
  <c r="C36" i="1"/>
  <c r="B36" i="1"/>
  <c r="C35" i="1"/>
  <c r="B35" i="1"/>
  <c r="C34" i="1"/>
  <c r="B34" i="1"/>
  <c r="C33" i="1"/>
  <c r="B33" i="1"/>
  <c r="C32" i="1"/>
  <c r="B32" i="1"/>
  <c r="C31" i="1"/>
  <c r="B31" i="1"/>
  <c r="C30" i="1"/>
  <c r="B30" i="1"/>
  <c r="C29" i="1"/>
  <c r="B29" i="1"/>
  <c r="C28" i="1"/>
  <c r="B28" i="1"/>
  <c r="C27" i="1"/>
  <c r="B27" i="1"/>
  <c r="C26" i="1"/>
  <c r="B26" i="1"/>
  <c r="C25" i="1"/>
  <c r="B25" i="1"/>
  <c r="C24" i="1"/>
  <c r="B24" i="1"/>
  <c r="C23" i="1"/>
  <c r="B23" i="1"/>
  <c r="C22" i="1"/>
  <c r="B22" i="1"/>
  <c r="C21" i="1"/>
  <c r="B21" i="1"/>
  <c r="C20" i="1"/>
  <c r="B20" i="1"/>
  <c r="C19" i="1"/>
  <c r="B19" i="1"/>
  <c r="C18" i="1"/>
  <c r="B18" i="1"/>
  <c r="C17" i="1"/>
  <c r="B17" i="1"/>
  <c r="C16" i="1"/>
  <c r="B16" i="1"/>
  <c r="C15" i="1"/>
  <c r="B15" i="1"/>
  <c r="C14" i="1"/>
  <c r="B14" i="1"/>
  <c r="C13" i="1"/>
  <c r="B13" i="1"/>
  <c r="C12" i="1"/>
  <c r="B12" i="1"/>
  <c r="C11" i="1"/>
  <c r="B11" i="1"/>
  <c r="C10" i="1"/>
  <c r="B10" i="1"/>
  <c r="C9" i="1"/>
  <c r="B9" i="1"/>
  <c r="C8" i="1"/>
  <c r="B8" i="1"/>
  <c r="C7" i="1"/>
  <c r="B7" i="1"/>
  <c r="B65" i="1" l="1"/>
  <c r="C65" i="1"/>
  <c r="F18" i="1" s="1"/>
  <c r="G18" i="1" s="1"/>
  <c r="F31" i="1" l="1"/>
  <c r="G31" i="1" s="1"/>
  <c r="F7" i="1"/>
  <c r="F28" i="1"/>
  <c r="G28" i="1" s="1"/>
  <c r="F36" i="1"/>
  <c r="G36" i="1" s="1"/>
  <c r="F34" i="1"/>
  <c r="G34" i="1" s="1"/>
  <c r="F53" i="1"/>
  <c r="G53" i="1" s="1"/>
  <c r="F47" i="1"/>
  <c r="G47" i="1" s="1"/>
  <c r="F45" i="1"/>
  <c r="G45" i="1" s="1"/>
  <c r="F37" i="1"/>
  <c r="G37" i="1" s="1"/>
  <c r="F39" i="1"/>
  <c r="G39" i="1" s="1"/>
  <c r="F20" i="1"/>
  <c r="G20" i="1" s="1"/>
  <c r="F63" i="1"/>
  <c r="G63" i="1" s="1"/>
  <c r="F42" i="1"/>
  <c r="G42" i="1" s="1"/>
  <c r="F60" i="1"/>
  <c r="G60" i="1" s="1"/>
  <c r="F21" i="1"/>
  <c r="G21" i="1" s="1"/>
  <c r="F29" i="1"/>
  <c r="G29" i="1" s="1"/>
  <c r="F26" i="1"/>
  <c r="G26" i="1" s="1"/>
  <c r="F10" i="1"/>
  <c r="G10" i="1" s="1"/>
  <c r="F15" i="1"/>
  <c r="G15" i="1" s="1"/>
  <c r="D59" i="1"/>
  <c r="E59" i="1" s="1"/>
  <c r="D51" i="1"/>
  <c r="E51" i="1" s="1"/>
  <c r="D43" i="1"/>
  <c r="E43" i="1" s="1"/>
  <c r="D35" i="1"/>
  <c r="E35" i="1" s="1"/>
  <c r="D27" i="1"/>
  <c r="E27" i="1" s="1"/>
  <c r="D19" i="1"/>
  <c r="E19" i="1" s="1"/>
  <c r="D11" i="1"/>
  <c r="E11" i="1" s="1"/>
  <c r="D62" i="1"/>
  <c r="E62" i="1" s="1"/>
  <c r="D54" i="1"/>
  <c r="E54" i="1" s="1"/>
  <c r="D46" i="1"/>
  <c r="E46" i="1" s="1"/>
  <c r="D38" i="1"/>
  <c r="E38" i="1" s="1"/>
  <c r="D30" i="1"/>
  <c r="E30" i="1" s="1"/>
  <c r="D22" i="1"/>
  <c r="E22" i="1" s="1"/>
  <c r="D14" i="1"/>
  <c r="E14" i="1" s="1"/>
  <c r="D53" i="1"/>
  <c r="E53" i="1" s="1"/>
  <c r="D37" i="1"/>
  <c r="E37" i="1" s="1"/>
  <c r="D61" i="1"/>
  <c r="E61" i="1" s="1"/>
  <c r="D45" i="1"/>
  <c r="E45" i="1" s="1"/>
  <c r="D32" i="1"/>
  <c r="E32" i="1" s="1"/>
  <c r="D29" i="1"/>
  <c r="E29" i="1" s="1"/>
  <c r="D48" i="1"/>
  <c r="E48" i="1" s="1"/>
  <c r="D8" i="1"/>
  <c r="E8" i="1" s="1"/>
  <c r="D40" i="1"/>
  <c r="E40" i="1" s="1"/>
  <c r="D16" i="1"/>
  <c r="E16" i="1" s="1"/>
  <c r="D13" i="1"/>
  <c r="E13" i="1" s="1"/>
  <c r="D56" i="1"/>
  <c r="E56" i="1" s="1"/>
  <c r="D24" i="1"/>
  <c r="E24" i="1" s="1"/>
  <c r="D21" i="1"/>
  <c r="E21" i="1" s="1"/>
  <c r="D18" i="1"/>
  <c r="E18" i="1" s="1"/>
  <c r="H18" i="1" s="1"/>
  <c r="D20" i="1"/>
  <c r="E20" i="1" s="1"/>
  <c r="D63" i="1"/>
  <c r="E63" i="1" s="1"/>
  <c r="D15" i="1"/>
  <c r="E15" i="1" s="1"/>
  <c r="H15" i="1" s="1"/>
  <c r="D17" i="1"/>
  <c r="E17" i="1" s="1"/>
  <c r="D57" i="1"/>
  <c r="E57" i="1" s="1"/>
  <c r="D12" i="1"/>
  <c r="E12" i="1" s="1"/>
  <c r="F23" i="1"/>
  <c r="G23" i="1" s="1"/>
  <c r="F61" i="1"/>
  <c r="G61" i="1" s="1"/>
  <c r="D44" i="1"/>
  <c r="E44" i="1" s="1"/>
  <c r="F50" i="1"/>
  <c r="G50" i="1" s="1"/>
  <c r="D50" i="1"/>
  <c r="E50" i="1" s="1"/>
  <c r="D36" i="1"/>
  <c r="E36" i="1" s="1"/>
  <c r="H36" i="1" s="1"/>
  <c r="D39" i="1"/>
  <c r="E39" i="1" s="1"/>
  <c r="D42" i="1"/>
  <c r="E42" i="1" s="1"/>
  <c r="D25" i="1"/>
  <c r="E25" i="1" s="1"/>
  <c r="D60" i="1"/>
  <c r="E60" i="1" s="1"/>
  <c r="D9" i="1"/>
  <c r="E9" i="1" s="1"/>
  <c r="D58" i="1"/>
  <c r="E58" i="1" s="1"/>
  <c r="D47" i="1"/>
  <c r="E47" i="1" s="1"/>
  <c r="F52" i="1"/>
  <c r="G52" i="1" s="1"/>
  <c r="F55" i="1"/>
  <c r="G55" i="1" s="1"/>
  <c r="F58" i="1"/>
  <c r="G58" i="1" s="1"/>
  <c r="F44" i="1"/>
  <c r="G44" i="1" s="1"/>
  <c r="D34" i="1"/>
  <c r="E34" i="1" s="1"/>
  <c r="F13" i="1"/>
  <c r="G13" i="1" s="1"/>
  <c r="D33" i="1"/>
  <c r="E33" i="1" s="1"/>
  <c r="D23" i="1"/>
  <c r="E23" i="1" s="1"/>
  <c r="D49" i="1"/>
  <c r="E49" i="1" s="1"/>
  <c r="D52" i="1"/>
  <c r="E52" i="1" s="1"/>
  <c r="D55" i="1"/>
  <c r="E55" i="1" s="1"/>
  <c r="D41" i="1"/>
  <c r="E41" i="1" s="1"/>
  <c r="D31" i="1"/>
  <c r="E31" i="1" s="1"/>
  <c r="D10" i="1"/>
  <c r="E10" i="1" s="1"/>
  <c r="D26" i="1"/>
  <c r="E26" i="1" s="1"/>
  <c r="D28" i="1"/>
  <c r="E28" i="1" s="1"/>
  <c r="H28" i="1" s="1"/>
  <c r="F62" i="1"/>
  <c r="G62" i="1" s="1"/>
  <c r="F54" i="1"/>
  <c r="G54" i="1" s="1"/>
  <c r="F46" i="1"/>
  <c r="G46" i="1" s="1"/>
  <c r="F38" i="1"/>
  <c r="G38" i="1" s="1"/>
  <c r="F30" i="1"/>
  <c r="G30" i="1" s="1"/>
  <c r="F22" i="1"/>
  <c r="G22" i="1" s="1"/>
  <c r="F14" i="1"/>
  <c r="G14" i="1" s="1"/>
  <c r="F57" i="1"/>
  <c r="G57" i="1" s="1"/>
  <c r="F49" i="1"/>
  <c r="G49" i="1" s="1"/>
  <c r="F41" i="1"/>
  <c r="G41" i="1" s="1"/>
  <c r="F33" i="1"/>
  <c r="G33" i="1" s="1"/>
  <c r="F25" i="1"/>
  <c r="G25" i="1" s="1"/>
  <c r="F17" i="1"/>
  <c r="G17" i="1" s="1"/>
  <c r="F9" i="1"/>
  <c r="G9" i="1" s="1"/>
  <c r="F48" i="1"/>
  <c r="G48" i="1" s="1"/>
  <c r="F56" i="1"/>
  <c r="G56" i="1" s="1"/>
  <c r="F40" i="1"/>
  <c r="G40" i="1" s="1"/>
  <c r="F35" i="1"/>
  <c r="G35" i="1" s="1"/>
  <c r="F8" i="1"/>
  <c r="G8" i="1" s="1"/>
  <c r="F51" i="1"/>
  <c r="G51" i="1" s="1"/>
  <c r="F11" i="1"/>
  <c r="G11" i="1" s="1"/>
  <c r="F16" i="1"/>
  <c r="G16" i="1" s="1"/>
  <c r="F19" i="1"/>
  <c r="G19" i="1" s="1"/>
  <c r="F43" i="1"/>
  <c r="G43" i="1" s="1"/>
  <c r="F24" i="1"/>
  <c r="G24" i="1" s="1"/>
  <c r="F27" i="1"/>
  <c r="G27" i="1" s="1"/>
  <c r="F59" i="1"/>
  <c r="G59" i="1" s="1"/>
  <c r="F32" i="1"/>
  <c r="G32" i="1" s="1"/>
  <c r="D7" i="1"/>
  <c r="F12" i="1"/>
  <c r="G12" i="1" s="1"/>
  <c r="H21" i="1" l="1"/>
  <c r="E7" i="1"/>
  <c r="E66" i="1" s="1"/>
  <c r="D66" i="1"/>
  <c r="G7" i="1"/>
  <c r="G66" i="1" s="1"/>
  <c r="F66" i="1"/>
  <c r="H52" i="1"/>
  <c r="H60" i="1"/>
  <c r="H39" i="1"/>
  <c r="H50" i="1"/>
  <c r="H57" i="1"/>
  <c r="H13" i="1"/>
  <c r="H16" i="1"/>
  <c r="H37" i="1"/>
  <c r="H26" i="1"/>
  <c r="H56" i="1"/>
  <c r="H10" i="1"/>
  <c r="H31" i="1"/>
  <c r="H34" i="1"/>
  <c r="H48" i="1"/>
  <c r="H22" i="1"/>
  <c r="H12" i="1"/>
  <c r="H27" i="1"/>
  <c r="H41" i="1"/>
  <c r="H35" i="1"/>
  <c r="H55" i="1"/>
  <c r="H42" i="1"/>
  <c r="H24" i="1"/>
  <c r="H43" i="1"/>
  <c r="H46" i="1"/>
  <c r="H61" i="1"/>
  <c r="H59" i="1"/>
  <c r="H47" i="1"/>
  <c r="H62" i="1"/>
  <c r="H29" i="1"/>
  <c r="H32" i="1"/>
  <c r="H23" i="1"/>
  <c r="H33" i="1"/>
  <c r="H58" i="1"/>
  <c r="H63" i="1"/>
  <c r="H40" i="1"/>
  <c r="H53" i="1"/>
  <c r="H11" i="1"/>
  <c r="H25" i="1"/>
  <c r="H30" i="1"/>
  <c r="H38" i="1"/>
  <c r="H45" i="1"/>
  <c r="H51" i="1"/>
  <c r="H49" i="1"/>
  <c r="H17" i="1"/>
  <c r="H54" i="1"/>
  <c r="H9" i="1"/>
  <c r="H44" i="1"/>
  <c r="H20" i="1"/>
  <c r="H8" i="1"/>
  <c r="H14" i="1"/>
  <c r="H19" i="1"/>
  <c r="H7" i="1" l="1"/>
  <c r="H66" i="1" s="1"/>
</calcChain>
</file>

<file path=xl/sharedStrings.xml><?xml version="1.0" encoding="utf-8"?>
<sst xmlns="http://schemas.openxmlformats.org/spreadsheetml/2006/main" count="95" uniqueCount="94">
  <si>
    <t>Single Adult</t>
  </si>
  <si>
    <t>Adult- Infant - Pre Schooler</t>
  </si>
  <si>
    <t>Single Adult/State Avg.</t>
  </si>
  <si>
    <t>Adult -Infant -Pre Schooler /State Avg.</t>
  </si>
  <si>
    <t>Self Sufficiency Median</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</si>
  <si>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</si>
  <si>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</si>
  <si>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</si>
  <si>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</si>
  <si>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</si>
  <si>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</si>
  <si>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</si>
  <si>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</si>
  <si>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</si>
  <si>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</si>
  <si>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</si>
  <si>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</si>
  <si>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</si>
  <si>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</si>
  <si>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</si>
  <si>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</si>
  <si>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</si>
  <si>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</si>
  <si>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</si>
  <si>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</si>
  <si>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</si>
  <si>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</si>
  <si>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</si>
  <si>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</si>
  <si>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</si>
  <si>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</si>
  <si>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</si>
  <si>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</si>
  <si>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</si>
  <si>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</si>
  <si>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</si>
  <si>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</si>
  <si>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</si>
  <si>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</si>
  <si>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</si>
  <si>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</si>
  <si>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</si>
  <si>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</si>
  <si>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</si>
  <si>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</si>
  <si>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</si>
  <si>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</si>
  <si>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</si>
  <si>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</si>
  <si>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</si>
  <si>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</si>
  <si>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</si>
  <si>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</si>
  <si>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</si>
  <si>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</si>
  <si>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Sutter/Yuba</t>
  </si>
  <si>
    <t>Tehama</t>
  </si>
  <si>
    <t>Trinity</t>
  </si>
  <si>
    <t>Tulare</t>
  </si>
  <si>
    <t>Tuolumne</t>
  </si>
  <si>
    <t>Ventura</t>
  </si>
  <si>
    <t>Yolo</t>
  </si>
  <si>
    <t>Yuba</t>
  </si>
  <si>
    <t>Average</t>
  </si>
  <si>
    <t>For more information see Methodology Appendix available or contact Dr. Diana Pearce at pearce@uw.edu</t>
  </si>
  <si>
    <t>Information can be found here</t>
  </si>
  <si>
    <t xml:space="preserve">Counties </t>
  </si>
  <si>
    <t>Total</t>
  </si>
  <si>
    <t>Enclosure 4-Self Sufficiency</t>
  </si>
  <si>
    <t>Single Adult/State Avg. Weighted at 67%</t>
  </si>
  <si>
    <t>Adult -Infant -Pre Schooler /State Avg. Weighted at 33%</t>
  </si>
  <si>
    <t>A</t>
  </si>
  <si>
    <t>B</t>
  </si>
  <si>
    <t>C</t>
  </si>
  <si>
    <t>A/Average</t>
  </si>
  <si>
    <t>C*.67</t>
  </si>
  <si>
    <t>D</t>
  </si>
  <si>
    <t>B/Average</t>
  </si>
  <si>
    <t>E</t>
  </si>
  <si>
    <t>F</t>
  </si>
  <si>
    <t>G</t>
  </si>
  <si>
    <t>E*.33</t>
  </si>
  <si>
    <t>D+F</t>
  </si>
  <si>
    <t>web link</t>
  </si>
  <si>
    <t xml:space="preserve">Column A displays the cost of being self-sufficient for a single adult.
</t>
  </si>
  <si>
    <t xml:space="preserve">Column B displays the cost of being self-sufficient for a single adult with two children.
</t>
  </si>
  <si>
    <t xml:space="preserve">Column C displays the percentage of average cost of self-sufficiency for an adult. This amount is equal to Column A divided by the average of Column A.
</t>
  </si>
  <si>
    <t xml:space="preserve">Column D displays the percentage of average cost of self-sufficiency for an adult weighted at 67%. This amount is equal to Column C multiplied by 67%.
</t>
  </si>
  <si>
    <t xml:space="preserve">Column E displays the percentage of average cost of self-sufficiency for an adult with two children. This amount is equal to Column B divided by the average of Column B. 
</t>
  </si>
  <si>
    <t xml:space="preserve">Column F displays the percentage of average cost of self-sufficiency for an adult with two children weighted at 33%. This amount is equal to Column E multiplied by 33%.
</t>
  </si>
  <si>
    <t xml:space="preserve">Column G displays the self-sufficiency median. This amount is the total of Column D plus Column F.
</t>
  </si>
  <si>
    <t xml:space="preserve">Enclosure 4 displays the cost of being self-sufficient in each county relative to the statewide average as reported through The Self-Sufficiency Standard for California 2021, a project of the National Economic Development and Law Center. A weighted average of households with one single childless adult (67%) and a single adult with two children (33%) was used to develop the adjustment. The self-sufficiency standard for California can be found at the web link to the right.
</t>
  </si>
  <si>
    <r>
      <t xml:space="preserve">The Self-Sufficiency Standard for California 2021
</t>
    </r>
    <r>
      <rPr>
        <sz val="12"/>
        <rFont val="Arial"/>
        <family val="2"/>
      </rPr>
      <t xml:space="preserve">Source: Center for Women's Welfare, University of Washington.
</t>
    </r>
  </si>
  <si>
    <t>Press TAB to move to input areas. Press UP, DOWN, LEFT or RIGHT ARROW in columns and rows to read through the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</si>
</sst>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000"/>
    <numFmt numFmtId="165" formatCode="mm/dd/yy"/>
    <numFmt numFmtId="166" formatCode="_(* #,##0.0000_);_(* \(#,##0.0000\);_(* &quot;-&quot;??_);_(@_)"/>
    <numFmt numFmtId="167" formatCode="&quot;$&quot;#,##0"/>
  </numFmts>
  <fonts count="10" x14ac:knownFonts="1">
    <font>
      <sz val="11"/>
      <color theme="1"/>
      <name val="Calibri"/>
      <family val="2"/>
      <scheme val="minor"/>
    </font>
    <font>
      <sz val="10"/>
      <name val="Arial"/>
      <family val="2"/>
    </font>
    <font>
      <sz val="12"/>
      <name val="Arial"/>
      <family val="2"/>
    </font>
    <font>
      <u/>
      <sz val="11"/>
      <color theme="10"/>
      <name val="Calibri"/>
      <family val="2"/>
      <scheme val="minor"/>
    </font>
    <font>
      <b/>
      <sz val="12"/>
      <name val="Arial"/>
      <family val="2"/>
    </font>
    <font>
      <i/>
      <sz val="12"/>
      <name val="Arial"/>
      <family val="2"/>
    </font>
    <font>
      <u/>
      <sz val="12"/>
      <color theme="10"/>
      <name val="Arial"/>
      <family val="2"/>
    </font>
    <font>
      <sz val="12"/>
      <color theme="1"/>
      <name val="Arial"/>
      <family val="2"/>
    </font>
    <font>
      <b/>
      <sz val="12"/>
      <color theme="0"/>
      <name val="Arial"/>
      <family val="2"/>
    </font>
    <font>
      <sz val="12"/>
      <color theme="0"/>
      <name val="Arial"/>
      <family val="2"/>
    </font>
  </fonts>
  <fills count="4">
    <fill>
      <patternFill patternType="none"/>
    </fill>
    <fill>
      <patternFill patternType="gray125"/>
    </fill>
    <fill>
      <patternFill patternType="solid">
        <fgColor theme="0"/>
        <bgColor indexed="64"/>
      </patternFill>
    </fill>
    <fill>
      <patternFill patternType="solid">
        <fgColor theme="0" tint="-0.34998626667073579"/>
        <bgColor indexed="64"/>
      </patternFill>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0" fontId="1" fillId="0" borderId="0"/>
    <xf numFmtId="0" fontId="2" fillId="0" borderId="0"/>
    <xf numFmtId="43" fontId="1" fillId="0" borderId="0" applyFont="0" applyFill="0" applyBorder="0" applyAlignment="0" applyProtection="0"/>
    <xf numFmtId="0" fontId="3" fillId="0" borderId="0" applyNumberFormat="0" applyFill="0" applyBorder="0" applyAlignment="0" applyProtection="0"/>
  </cellStyleXfs>
  <cellXfs count="47">
    <xf numFmtId="0" fontId="0" fillId="0" borderId="0" xfId="0"/>
    <xf numFmtId="0" fontId="4" fillId="0" borderId="8" xfId="2" applyFont="1" applyFill="1" applyBorder="1" applyAlignment="1" applyProtection="1"/>
    <xf numFmtId="0" fontId="4" fillId="0" borderId="9" xfId="2" applyFont="1" applyFill="1" applyBorder="1" applyAlignment="1" applyProtection="1"/>
    <xf numFmtId="0" fontId="7" fillId="0" borderId="0" xfId="0" applyFont="1" applyAlignment="1" applyProtection="1">
      <alignment vertical="top"/>
    </xf>
    <xf numFmtId="0" fontId="0" fillId="0" borderId="0" xfId="0" applyProtection="1"/>
    <xf numFmtId="0" fontId="9" fillId="0" borderId="0" xfId="0" applyFont="1" applyAlignment="1" applyProtection="1">
      <alignment vertical="center"/>
      <protection locked="0"/>
    </xf>
    <xf numFmtId="0" fontId="0" fillId="0" borderId="0" xfId="0" applyProtection="1">
      <protection locked="0"/>
    </xf>
    <xf numFmtId="0" fontId="7" fillId="0" borderId="0" xfId="0" applyFont="1" applyAlignment="1" applyProtection="1">
      <alignment vertical="top" wrapText="1"/>
      <protection locked="0"/>
    </xf>
    <xf numFmtId="0" fontId="6" fillId="0" borderId="0" xfId="4" applyFont="1" applyAlignment="1" applyProtection="1">
      <alignment horizontal="center" vertical="top"/>
      <protection locked="0"/>
    </xf>
    <xf numFmtId="0" fontId="7" fillId="0" borderId="0" xfId="0" applyFont="1" applyAlignment="1" applyProtection="1">
      <alignment wrapText="1"/>
      <protection locked="0"/>
    </xf>
    <xf numFmtId="0" fontId="7" fillId="0" borderId="0" xfId="0" applyFont="1" applyProtection="1">
      <protection locked="0"/>
    </xf>
    <xf numFmtId="0" fontId="0" fillId="0" borderId="0" xfId="0" applyAlignment="1" applyProtection="1">
      <alignment wrapText="1"/>
      <protection locked="0"/>
    </xf>
    <xf numFmtId="0" fontId="8" fillId="0" borderId="7" xfId="2" applyFont="1" applyFill="1" applyBorder="1" applyAlignment="1" applyProtection="1">
      <protection locked="0"/>
    </xf>
    <xf numFmtId="0" fontId="2" fillId="0" borderId="0" xfId="2" applyFont="1" applyFill="1" applyBorder="1" applyProtection="1">
      <protection locked="0"/>
    </xf>
    <xf numFmtId="0" fontId="4" fillId="0" borderId="4" xfId="2" applyFont="1" applyFill="1" applyBorder="1" applyAlignment="1" applyProtection="1">
      <alignment horizontal="center" wrapText="1"/>
      <protection locked="0"/>
    </xf>
    <xf numFmtId="0" fontId="2" fillId="0" borderId="0" xfId="2" applyFont="1" applyFill="1" applyBorder="1" applyAlignment="1" applyProtection="1">
      <alignment horizontal="center" wrapText="1"/>
      <protection locked="0"/>
    </xf>
    <xf numFmtId="0" fontId="2" fillId="0" borderId="0" xfId="2" applyFont="1" applyFill="1" applyBorder="1" applyAlignment="1" applyProtection="1">
      <alignment horizontal="center"/>
      <protection locked="0"/>
    </xf>
    <xf numFmtId="2" fontId="4" fillId="0" borderId="5" xfId="2" applyNumberFormat="1" applyFont="1" applyFill="1" applyBorder="1" applyAlignment="1" applyProtection="1">
      <alignment horizontal="center" wrapText="1"/>
      <protection locked="0"/>
    </xf>
    <xf numFmtId="0" fontId="4" fillId="0" borderId="5" xfId="2" applyFont="1" applyFill="1" applyBorder="1" applyAlignment="1" applyProtection="1">
      <alignment horizontal="center" wrapText="1"/>
      <protection locked="0"/>
    </xf>
    <xf numFmtId="9" fontId="2" fillId="0" borderId="0" xfId="2" applyNumberFormat="1" applyFont="1" applyFill="1" applyBorder="1" applyProtection="1">
      <protection locked="0"/>
    </xf>
    <xf numFmtId="0" fontId="4" fillId="0" borderId="4" xfId="2" applyFont="1" applyFill="1" applyBorder="1" applyAlignment="1" applyProtection="1">
      <alignment horizontal="center" vertical="center" wrapText="1"/>
      <protection locked="0"/>
    </xf>
    <xf numFmtId="1" fontId="4" fillId="0" borderId="5" xfId="2" applyNumberFormat="1" applyFont="1" applyFill="1" applyBorder="1" applyAlignment="1" applyProtection="1">
      <alignment horizontal="center" wrapText="1"/>
      <protection locked="0"/>
    </xf>
    <xf numFmtId="0" fontId="2" fillId="0" borderId="5" xfId="2" applyFont="1" applyFill="1" applyBorder="1" applyAlignment="1" applyProtection="1">
      <alignment horizontal="left"/>
      <protection locked="0"/>
    </xf>
    <xf numFmtId="167" fontId="2" fillId="0" borderId="5" xfId="2" applyNumberFormat="1" applyFont="1" applyFill="1" applyBorder="1" applyAlignment="1" applyProtection="1">
      <alignment horizontal="center"/>
      <protection locked="0"/>
    </xf>
    <xf numFmtId="164" fontId="2" fillId="0" borderId="5" xfId="2" applyNumberFormat="1" applyFont="1" applyFill="1" applyBorder="1" applyProtection="1">
      <protection locked="0"/>
    </xf>
    <xf numFmtId="165" fontId="4" fillId="0" borderId="5" xfId="2" applyNumberFormat="1" applyFont="1" applyFill="1" applyBorder="1" applyAlignment="1" applyProtection="1">
      <alignment horizontal="left"/>
      <protection locked="0"/>
    </xf>
    <xf numFmtId="167" fontId="4" fillId="0" borderId="5" xfId="2" applyNumberFormat="1" applyFont="1" applyFill="1" applyBorder="1" applyAlignment="1" applyProtection="1">
      <alignment horizontal="center"/>
      <protection locked="0"/>
    </xf>
    <xf numFmtId="0" fontId="2" fillId="3" borderId="0" xfId="2" applyFont="1" applyFill="1" applyBorder="1" applyProtection="1">
      <protection locked="0"/>
    </xf>
    <xf numFmtId="0" fontId="4" fillId="3" borderId="0" xfId="2" applyFont="1" applyFill="1" applyBorder="1" applyProtection="1">
      <protection locked="0"/>
    </xf>
    <xf numFmtId="4" fontId="4" fillId="3" borderId="0" xfId="2" applyNumberFormat="1" applyFont="1" applyFill="1" applyBorder="1" applyProtection="1">
      <protection locked="0"/>
    </xf>
    <xf numFmtId="165" fontId="4" fillId="0" borderId="1" xfId="2" applyNumberFormat="1" applyFont="1" applyFill="1" applyBorder="1" applyAlignment="1" applyProtection="1">
      <alignment horizontal="left"/>
      <protection locked="0"/>
    </xf>
    <xf numFmtId="167" fontId="4" fillId="3" borderId="2" xfId="2" applyNumberFormat="1" applyFont="1" applyFill="1" applyBorder="1" applyProtection="1">
      <protection locked="0"/>
    </xf>
    <xf numFmtId="166" fontId="2" fillId="0" borderId="0" xfId="2" applyNumberFormat="1" applyFont="1" applyFill="1" applyBorder="1" applyProtection="1">
      <protection locked="0"/>
    </xf>
    <xf numFmtId="0" fontId="2" fillId="0" borderId="6" xfId="2" applyFont="1" applyFill="1" applyBorder="1" applyAlignment="1" applyProtection="1">
      <alignment horizontal="center"/>
      <protection locked="0"/>
    </xf>
    <xf numFmtId="0" fontId="6" fillId="2" borderId="1" xfId="4" applyFont="1" applyFill="1" applyBorder="1" applyAlignment="1" applyProtection="1">
      <alignment horizontal="center" wrapText="1"/>
      <protection locked="0"/>
    </xf>
    <xf numFmtId="0" fontId="6" fillId="2" borderId="2" xfId="4" applyFont="1" applyFill="1" applyBorder="1" applyAlignment="1" applyProtection="1">
      <alignment horizontal="center" wrapText="1"/>
      <protection locked="0"/>
    </xf>
    <xf numFmtId="0" fontId="6" fillId="2" borderId="3" xfId="4" applyFont="1" applyFill="1" applyBorder="1" applyAlignment="1" applyProtection="1">
      <alignment horizontal="center" wrapText="1"/>
      <protection locked="0"/>
    </xf>
    <xf numFmtId="0" fontId="5" fillId="2" borderId="1" xfId="1" applyFont="1" applyFill="1" applyBorder="1" applyAlignment="1" applyProtection="1">
      <alignment horizontal="center" wrapText="1"/>
      <protection locked="0"/>
    </xf>
    <xf numFmtId="0" fontId="5" fillId="2" borderId="2" xfId="1" applyFont="1" applyFill="1" applyBorder="1" applyAlignment="1" applyProtection="1">
      <alignment horizontal="center" wrapText="1"/>
      <protection locked="0"/>
    </xf>
    <xf numFmtId="0" fontId="5" fillId="2" borderId="3" xfId="1" applyFont="1" applyFill="1" applyBorder="1" applyAlignment="1" applyProtection="1">
      <alignment horizontal="center" wrapText="1"/>
      <protection locked="0"/>
    </xf>
    <xf numFmtId="0" fontId="5" fillId="2" borderId="1" xfId="1" applyFont="1" applyFill="1" applyBorder="1" applyAlignment="1" applyProtection="1">
      <alignment horizontal="center" vertical="top" wrapText="1"/>
      <protection locked="0"/>
    </xf>
    <xf numFmtId="0" fontId="5" fillId="2" borderId="2" xfId="1" applyFont="1" applyFill="1" applyBorder="1" applyAlignment="1" applyProtection="1">
      <alignment horizontal="center" vertical="top" wrapText="1"/>
      <protection locked="0"/>
    </xf>
    <xf numFmtId="0" fontId="5" fillId="2" borderId="3" xfId="1" applyFont="1" applyFill="1" applyBorder="1" applyAlignment="1" applyProtection="1">
      <alignment horizontal="center" vertical="top" wrapText="1"/>
      <protection locked="0"/>
    </xf>
    <xf numFmtId="0" fontId="4" fillId="0" borderId="5" xfId="2" applyFont="1" applyFill="1" applyBorder="1" applyAlignment="1" applyProtection="1">
      <alignment horizontal="center" wrapText="1"/>
      <protection locked="0"/>
    </xf>
    <xf numFmtId="0" fontId="4" fillId="0" borderId="10" xfId="2" applyFont="1" applyFill="1" applyBorder="1" applyAlignment="1" applyProtection="1">
      <alignment horizontal="center"/>
      <protection locked="0"/>
    </xf>
    <xf numFmtId="0" fontId="4" fillId="0" borderId="11" xfId="2" applyFont="1" applyFill="1" applyBorder="1" applyAlignment="1" applyProtection="1">
      <alignment horizontal="center"/>
      <protection locked="0"/>
    </xf>
    <xf numFmtId="0" fontId="4" fillId="0" borderId="12" xfId="2" applyFont="1" applyFill="1" applyBorder="1" applyAlignment="1" applyProtection="1">
      <alignment horizontal="center"/>
      <protection locked="0"/>
    </xf>
  </cellXfs>
  <cellStyles count="5">
    <cellStyle name="Comma 2" xfId="3" xr:uid="{00000000-0005-0000-0000-000000000000}"/>
    <cellStyle name="Hyperlink" xfId="4" builtinId="8"/>
    <cellStyle name="Normal" xfId="0" builtinId="0"/>
    <cellStyle name="Normal 2 4" xfId="2" xr:uid="{00000000-0005-0000-0000-000003000000}"/>
    <cellStyle name="Normal 5"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Q:\2.%20Community%20Support%20Branch\4.%20PMF%20Section\2.%20Fiscal%20Unit\Allocation%20Methodology-SCO%20Distribution\2023-24%20Distribution\2023-24%20Allocation%20Percentages%20-%20No%20insuran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ocation"/>
      <sheetName val="State Population"/>
      <sheetName val="City Population"/>
      <sheetName val="Poverty-Uninsured Population"/>
      <sheetName val="Prevalence"/>
      <sheetName val="Self Suff. Calc"/>
      <sheetName val="CA All Families 2021"/>
      <sheetName val="SSS"/>
      <sheetName val="Resources-new"/>
      <sheetName val="2009-10 Allocation"/>
    </sheetNames>
    <sheetDataSet>
      <sheetData sheetId="0"/>
      <sheetData sheetId="1"/>
      <sheetData sheetId="2"/>
      <sheetData sheetId="3"/>
      <sheetData sheetId="4"/>
      <sheetData sheetId="5">
        <row r="5">
          <cell r="B5">
            <v>43632.9</v>
          </cell>
          <cell r="C5">
            <v>135792.22</v>
          </cell>
        </row>
        <row r="6">
          <cell r="B6">
            <v>25775.360000000001</v>
          </cell>
          <cell r="C6">
            <v>74257.600000000006</v>
          </cell>
        </row>
        <row r="7">
          <cell r="B7">
            <v>27361.16</v>
          </cell>
          <cell r="C7">
            <v>71914.87</v>
          </cell>
        </row>
        <row r="8">
          <cell r="B8">
            <v>26744.75</v>
          </cell>
          <cell r="C8">
            <v>79376.5</v>
          </cell>
        </row>
        <row r="9">
          <cell r="B9">
            <v>27354.48</v>
          </cell>
          <cell r="C9">
            <v>75828.160000000003</v>
          </cell>
        </row>
        <row r="10">
          <cell r="B10">
            <v>23879.26</v>
          </cell>
          <cell r="C10">
            <v>69315.41</v>
          </cell>
        </row>
        <row r="11">
          <cell r="B11">
            <v>46063.83</v>
          </cell>
          <cell r="C11">
            <v>138083.73000000001</v>
          </cell>
        </row>
        <row r="12">
          <cell r="B12">
            <v>25540.67</v>
          </cell>
          <cell r="C12">
            <v>64135.92</v>
          </cell>
        </row>
        <row r="13">
          <cell r="B13">
            <v>33479.17</v>
          </cell>
          <cell r="C13">
            <v>103030.86</v>
          </cell>
        </row>
        <row r="14">
          <cell r="B14">
            <v>24513.79</v>
          </cell>
          <cell r="C14">
            <v>70470.539999999994</v>
          </cell>
        </row>
        <row r="15">
          <cell r="B15">
            <v>23175.49</v>
          </cell>
          <cell r="C15">
            <v>67265.42</v>
          </cell>
        </row>
        <row r="16">
          <cell r="B16">
            <v>25977.35</v>
          </cell>
          <cell r="C16">
            <v>78983.03</v>
          </cell>
        </row>
        <row r="17">
          <cell r="B17">
            <v>24213.07</v>
          </cell>
          <cell r="C17">
            <v>67759.39</v>
          </cell>
        </row>
        <row r="18">
          <cell r="B18">
            <v>25567.119999999999</v>
          </cell>
          <cell r="C18">
            <v>75618.929999999993</v>
          </cell>
        </row>
        <row r="19">
          <cell r="B19">
            <v>22732.04</v>
          </cell>
          <cell r="C19">
            <v>67616.399999999994</v>
          </cell>
        </row>
        <row r="20">
          <cell r="B20">
            <v>25245.67</v>
          </cell>
          <cell r="C20">
            <v>65910.48</v>
          </cell>
        </row>
        <row r="21">
          <cell r="B21">
            <v>26074.9</v>
          </cell>
          <cell r="C21">
            <v>74188.09</v>
          </cell>
        </row>
        <row r="22">
          <cell r="B22">
            <v>24084.91</v>
          </cell>
          <cell r="C22">
            <v>64059.33</v>
          </cell>
        </row>
        <row r="23">
          <cell r="B23">
            <v>38217</v>
          </cell>
          <cell r="C23">
            <v>110238.09</v>
          </cell>
        </row>
        <row r="24">
          <cell r="B24">
            <v>26386.880000000001</v>
          </cell>
          <cell r="C24">
            <v>70346.47</v>
          </cell>
        </row>
        <row r="25">
          <cell r="B25">
            <v>67333.52</v>
          </cell>
          <cell r="C25">
            <v>170745.67</v>
          </cell>
        </row>
        <row r="26">
          <cell r="B26">
            <v>25433.7</v>
          </cell>
          <cell r="C26">
            <v>70388.23</v>
          </cell>
        </row>
        <row r="27">
          <cell r="B27">
            <v>27711.81</v>
          </cell>
          <cell r="C27">
            <v>76797.070000000007</v>
          </cell>
        </row>
        <row r="28">
          <cell r="B28">
            <v>26289.119999999999</v>
          </cell>
          <cell r="C28">
            <v>71246.009999999995</v>
          </cell>
        </row>
        <row r="29">
          <cell r="B29">
            <v>21722.61</v>
          </cell>
          <cell r="C29">
            <v>60514.28</v>
          </cell>
        </row>
        <row r="30">
          <cell r="B30">
            <v>28369.83</v>
          </cell>
          <cell r="C30">
            <v>93020.37</v>
          </cell>
        </row>
        <row r="31">
          <cell r="B31">
            <v>37343.35</v>
          </cell>
          <cell r="C31">
            <v>101886.91</v>
          </cell>
        </row>
        <row r="32">
          <cell r="B32">
            <v>38905.03</v>
          </cell>
          <cell r="C32">
            <v>110490.33</v>
          </cell>
        </row>
        <row r="33">
          <cell r="B33">
            <v>30822.29</v>
          </cell>
          <cell r="C33">
            <v>87599.96</v>
          </cell>
        </row>
        <row r="34">
          <cell r="B34">
            <v>43579.35</v>
          </cell>
          <cell r="C34">
            <v>117493.54</v>
          </cell>
        </row>
        <row r="35">
          <cell r="B35">
            <v>34936.89</v>
          </cell>
          <cell r="C35">
            <v>97071.88</v>
          </cell>
        </row>
        <row r="36">
          <cell r="B36">
            <v>23793.87</v>
          </cell>
          <cell r="C36">
            <v>63032.959999999999</v>
          </cell>
        </row>
        <row r="37">
          <cell r="B37">
            <v>29420.61</v>
          </cell>
          <cell r="C37">
            <v>77783.41</v>
          </cell>
        </row>
        <row r="38">
          <cell r="B38">
            <v>30679.02</v>
          </cell>
          <cell r="C38">
            <v>84596.57</v>
          </cell>
        </row>
        <row r="39">
          <cell r="B39">
            <v>35285.07</v>
          </cell>
          <cell r="C39">
            <v>98416.61</v>
          </cell>
        </row>
        <row r="40">
          <cell r="B40">
            <v>28602.34</v>
          </cell>
          <cell r="C40">
            <v>75053.570000000007</v>
          </cell>
        </row>
        <row r="41">
          <cell r="B41">
            <v>38918.74</v>
          </cell>
          <cell r="C41">
            <v>108581.59</v>
          </cell>
        </row>
        <row r="42">
          <cell r="B42">
            <v>60232.44</v>
          </cell>
          <cell r="C42">
            <v>167967.66</v>
          </cell>
        </row>
        <row r="43">
          <cell r="B43">
            <v>27180.92</v>
          </cell>
          <cell r="C43">
            <v>78277.75</v>
          </cell>
        </row>
        <row r="44">
          <cell r="B44">
            <v>33108.21</v>
          </cell>
          <cell r="C44">
            <v>94308.99</v>
          </cell>
        </row>
        <row r="45">
          <cell r="B45">
            <v>68453.78</v>
          </cell>
          <cell r="C45">
            <v>173555.58</v>
          </cell>
        </row>
        <row r="46">
          <cell r="B46">
            <v>46132.13</v>
          </cell>
          <cell r="C46">
            <v>120798.36</v>
          </cell>
        </row>
        <row r="47">
          <cell r="B47">
            <v>57033.87</v>
          </cell>
          <cell r="C47">
            <v>150633.22</v>
          </cell>
        </row>
        <row r="48">
          <cell r="B48">
            <v>52162.71</v>
          </cell>
          <cell r="C48">
            <v>135614.68</v>
          </cell>
        </row>
        <row r="49">
          <cell r="B49">
            <v>26902.16</v>
          </cell>
          <cell r="C49">
            <v>74624.639999999999</v>
          </cell>
        </row>
        <row r="50">
          <cell r="B50">
            <v>27942.35</v>
          </cell>
          <cell r="C50">
            <v>68320.83</v>
          </cell>
        </row>
        <row r="51">
          <cell r="B51">
            <v>23227.43</v>
          </cell>
          <cell r="C51">
            <v>68775.44</v>
          </cell>
        </row>
        <row r="52">
          <cell r="B52">
            <v>34196.269999999997</v>
          </cell>
          <cell r="C52">
            <v>91045.22</v>
          </cell>
        </row>
        <row r="53">
          <cell r="B53">
            <v>38184.28</v>
          </cell>
          <cell r="C53">
            <v>107241.04</v>
          </cell>
        </row>
        <row r="54">
          <cell r="B54">
            <v>27467.63</v>
          </cell>
          <cell r="C54">
            <v>72812.52</v>
          </cell>
        </row>
        <row r="55">
          <cell r="B55">
            <v>25908.6</v>
          </cell>
          <cell r="C55">
            <v>74017.044999999998</v>
          </cell>
        </row>
        <row r="56">
          <cell r="B56">
            <v>23472.69</v>
          </cell>
          <cell r="C56">
            <v>67555.37</v>
          </cell>
        </row>
        <row r="57">
          <cell r="B57">
            <v>22840.06</v>
          </cell>
          <cell r="C57">
            <v>61886.16</v>
          </cell>
        </row>
        <row r="58">
          <cell r="B58">
            <v>23268.49</v>
          </cell>
          <cell r="C58">
            <v>67101.52</v>
          </cell>
        </row>
        <row r="59">
          <cell r="B59">
            <v>26893.040000000001</v>
          </cell>
          <cell r="C59">
            <v>75845.600000000006</v>
          </cell>
        </row>
        <row r="60">
          <cell r="B60">
            <v>37130.03</v>
          </cell>
          <cell r="C60">
            <v>102187.82</v>
          </cell>
        </row>
        <row r="61">
          <cell r="B61">
            <v>30636.799999999999</v>
          </cell>
          <cell r="C61">
            <v>100683.63</v>
          </cell>
        </row>
      </sheetData>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elfsufficiencystandard.org/"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selfsufficiencystandard.org/" TargetMode="External"/><Relationship Id="rId1" Type="http://schemas.openxmlformats.org/officeDocument/2006/relationships/hyperlink" Target="http://www.selfsufficiencystandard.org/node/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4"/>
  <sheetViews>
    <sheetView zoomScale="80" zoomScaleNormal="80" workbookViewId="0"/>
  </sheetViews>
  <sheetFormatPr defaultColWidth="0" defaultRowHeight="14.5" zeroHeight="1" x14ac:dyDescent="0.35"/>
  <cols>
    <col min="1" max="1" width="95.7265625" style="6" customWidth="1"/>
    <col min="2" max="2" width="10.7265625" style="6" customWidth="1"/>
    <col min="3" max="16384" width="9.1796875" style="6" hidden="1"/>
  </cols>
  <sheetData>
    <row r="1" spans="1:2" ht="15.5" x14ac:dyDescent="0.35">
      <c r="A1" s="5" t="s">
        <v>93</v>
      </c>
      <c r="B1" s="4"/>
    </row>
    <row r="2" spans="1:2" ht="108.5" x14ac:dyDescent="0.35">
      <c r="A2" s="7" t="s">
        <v>91</v>
      </c>
      <c r="B2" s="8" t="s">
        <v>83</v>
      </c>
    </row>
    <row r="3" spans="1:2" ht="31" x14ac:dyDescent="0.35">
      <c r="A3" s="7" t="s">
        <v>84</v>
      </c>
      <c r="B3" s="3"/>
    </row>
    <row r="4" spans="1:2" ht="31" x14ac:dyDescent="0.35">
      <c r="A4" s="7" t="s">
        <v>85</v>
      </c>
      <c r="B4" s="3"/>
    </row>
    <row r="5" spans="1:2" ht="46.5" x14ac:dyDescent="0.35">
      <c r="A5" s="7" t="s">
        <v>86</v>
      </c>
      <c r="B5" s="3"/>
    </row>
    <row r="6" spans="1:2" ht="46.5" x14ac:dyDescent="0.35">
      <c r="A6" s="7" t="s">
        <v>87</v>
      </c>
      <c r="B6" s="3"/>
    </row>
    <row r="7" spans="1:2" ht="46.5" x14ac:dyDescent="0.35">
      <c r="A7" s="7" t="s">
        <v>88</v>
      </c>
      <c r="B7" s="3"/>
    </row>
    <row r="8" spans="1:2" ht="46.5" x14ac:dyDescent="0.35">
      <c r="A8" s="7" t="s">
        <v>89</v>
      </c>
      <c r="B8" s="3"/>
    </row>
    <row r="9" spans="1:2" ht="46.5" x14ac:dyDescent="0.35">
      <c r="A9" s="7" t="s">
        <v>90</v>
      </c>
      <c r="B9" s="3"/>
    </row>
    <row r="10" spans="1:2" ht="15.5" hidden="1" x14ac:dyDescent="0.35">
      <c r="A10" s="9"/>
      <c r="B10" s="10"/>
    </row>
    <row r="11" spans="1:2" ht="15.5" hidden="1" x14ac:dyDescent="0.35">
      <c r="A11" s="9"/>
      <c r="B11" s="10"/>
    </row>
    <row r="12" spans="1:2" ht="15.5" hidden="1" x14ac:dyDescent="0.35">
      <c r="A12" s="9"/>
      <c r="B12" s="10"/>
    </row>
    <row r="13" spans="1:2" ht="15.5" hidden="1" x14ac:dyDescent="0.35">
      <c r="A13" s="9"/>
      <c r="B13" s="10"/>
    </row>
    <row r="14" spans="1:2" hidden="1" x14ac:dyDescent="0.35">
      <c r="A14" s="11"/>
    </row>
    <row r="15" spans="1:2" hidden="1" x14ac:dyDescent="0.35">
      <c r="A15" s="11"/>
    </row>
    <row r="16" spans="1:2" hidden="1" x14ac:dyDescent="0.35">
      <c r="A16" s="11"/>
    </row>
    <row r="17" spans="1:1" hidden="1" x14ac:dyDescent="0.35">
      <c r="A17" s="11"/>
    </row>
    <row r="18" spans="1:1" hidden="1" x14ac:dyDescent="0.35">
      <c r="A18" s="11"/>
    </row>
    <row r="19" spans="1:1" hidden="1" x14ac:dyDescent="0.35">
      <c r="A19" s="11"/>
    </row>
    <row r="20" spans="1:1" hidden="1" x14ac:dyDescent="0.35">
      <c r="A20" s="11"/>
    </row>
    <row r="21" spans="1:1" hidden="1" x14ac:dyDescent="0.35">
      <c r="A21" s="11"/>
    </row>
    <row r="22" spans="1:1" hidden="1" x14ac:dyDescent="0.35">
      <c r="A22" s="11"/>
    </row>
    <row r="23" spans="1:1" hidden="1" x14ac:dyDescent="0.35">
      <c r="A23" s="11"/>
    </row>
    <row r="24" spans="1:1" hidden="1" x14ac:dyDescent="0.35">
      <c r="A24" s="11"/>
    </row>
  </sheetData>
  <sheetProtection sheet="1" objects="1" scenarios="1" selectLockedCells="1"/>
  <hyperlinks>
    <hyperlink ref="B2" r:id="rId1" xr:uid="{00000000-0004-0000-0000-000000000000}"/>
  </hyperlinks>
  <pageMargins left="0.7" right="0.7" top="0.75" bottom="0.75" header="0.3" footer="0.3"/>
  <pageSetup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79"/>
  <sheetViews>
    <sheetView tabSelected="1" zoomScale="80" zoomScaleNormal="80" zoomScalePageLayoutView="80" workbookViewId="0">
      <selection activeCell="G16" sqref="G16"/>
    </sheetView>
  </sheetViews>
  <sheetFormatPr defaultColWidth="0" defaultRowHeight="15.5" zeroHeight="1" x14ac:dyDescent="0.35"/>
  <cols>
    <col min="1" max="1" width="19.81640625" style="33" customWidth="1"/>
    <col min="2" max="3" width="13.1796875" style="13" customWidth="1"/>
    <col min="4" max="4" width="11.453125" style="13" customWidth="1"/>
    <col min="5" max="5" width="13.453125" style="13" customWidth="1"/>
    <col min="6" max="6" width="17" style="13" customWidth="1"/>
    <col min="7" max="7" width="16.26953125" style="13" customWidth="1"/>
    <col min="8" max="8" width="13.1796875" style="13" customWidth="1"/>
    <col min="9" max="16384" width="11.453125" style="13" hidden="1"/>
  </cols>
  <sheetData>
    <row r="1" spans="1:9" x14ac:dyDescent="0.35">
      <c r="A1" s="12" t="s">
        <v>93</v>
      </c>
      <c r="B1" s="1"/>
      <c r="C1" s="1"/>
      <c r="D1" s="1"/>
      <c r="E1" s="1"/>
      <c r="F1" s="1"/>
      <c r="G1" s="1"/>
      <c r="H1" s="2"/>
    </row>
    <row r="2" spans="1:9" ht="15" customHeight="1" x14ac:dyDescent="0.35">
      <c r="A2" s="44" t="s">
        <v>68</v>
      </c>
      <c r="B2" s="45"/>
      <c r="C2" s="45"/>
      <c r="D2" s="45"/>
      <c r="E2" s="45"/>
      <c r="F2" s="45"/>
      <c r="G2" s="45"/>
      <c r="H2" s="46"/>
    </row>
    <row r="3" spans="1:9" s="16" customFormat="1" ht="77.5" x14ac:dyDescent="0.35">
      <c r="A3" s="43" t="s">
        <v>66</v>
      </c>
      <c r="B3" s="14" t="s">
        <v>0</v>
      </c>
      <c r="C3" s="14" t="s">
        <v>1</v>
      </c>
      <c r="D3" s="14" t="s">
        <v>2</v>
      </c>
      <c r="E3" s="14" t="s">
        <v>69</v>
      </c>
      <c r="F3" s="14" t="s">
        <v>3</v>
      </c>
      <c r="G3" s="14" t="s">
        <v>70</v>
      </c>
      <c r="H3" s="14" t="s">
        <v>4</v>
      </c>
      <c r="I3" s="15"/>
    </row>
    <row r="4" spans="1:9" ht="15.65" hidden="1" customHeight="1" x14ac:dyDescent="0.35">
      <c r="A4" s="43"/>
      <c r="B4" s="17">
        <v>0.67</v>
      </c>
      <c r="C4" s="17">
        <v>0.33</v>
      </c>
      <c r="D4" s="17">
        <v>0.67</v>
      </c>
      <c r="E4" s="17"/>
      <c r="F4" s="17">
        <v>0.33</v>
      </c>
      <c r="G4" s="17"/>
      <c r="H4" s="18"/>
      <c r="I4" s="19"/>
    </row>
    <row r="5" spans="1:9" ht="15.65" customHeight="1" x14ac:dyDescent="0.35">
      <c r="A5" s="20"/>
      <c r="B5" s="21" t="s">
        <v>71</v>
      </c>
      <c r="C5" s="21" t="s">
        <v>72</v>
      </c>
      <c r="D5" s="21" t="s">
        <v>73</v>
      </c>
      <c r="E5" s="21" t="s">
        <v>76</v>
      </c>
      <c r="F5" s="21" t="s">
        <v>78</v>
      </c>
      <c r="G5" s="21" t="s">
        <v>79</v>
      </c>
      <c r="H5" s="18" t="s">
        <v>80</v>
      </c>
    </row>
    <row r="6" spans="1:9" ht="15.65" customHeight="1" x14ac:dyDescent="0.35">
      <c r="A6" s="20"/>
      <c r="B6" s="17"/>
      <c r="C6" s="17"/>
      <c r="D6" s="17" t="s">
        <v>74</v>
      </c>
      <c r="E6" s="17" t="s">
        <v>75</v>
      </c>
      <c r="F6" s="17" t="s">
        <v>77</v>
      </c>
      <c r="G6" s="17" t="s">
        <v>81</v>
      </c>
      <c r="H6" s="18" t="s">
        <v>82</v>
      </c>
    </row>
    <row r="7" spans="1:9" x14ac:dyDescent="0.35">
      <c r="A7" s="22" t="s">
        <v>5</v>
      </c>
      <c r="B7" s="23">
        <f>'[1]Self Suff. Calc'!B5</f>
        <v>43632.9</v>
      </c>
      <c r="C7" s="23">
        <f>'[1]Self Suff. Calc'!C5</f>
        <v>135792.22</v>
      </c>
      <c r="D7" s="24">
        <f>B7/$B$65</f>
        <v>1.3461544373763343</v>
      </c>
      <c r="E7" s="24">
        <f t="shared" ref="E7:E38" si="0">(D7*$D$4)</f>
        <v>0.90192347304214404</v>
      </c>
      <c r="F7" s="24">
        <f>C7/C65</f>
        <v>1.5052334640138996</v>
      </c>
      <c r="G7" s="24">
        <f t="shared" ref="G7:G38" si="1">(F7*$F$4)</f>
        <v>0.49672704312458688</v>
      </c>
      <c r="H7" s="24">
        <f>E7+G7</f>
        <v>1.3986505161667309</v>
      </c>
    </row>
    <row r="8" spans="1:9" x14ac:dyDescent="0.35">
      <c r="A8" s="22" t="s">
        <v>6</v>
      </c>
      <c r="B8" s="23">
        <f>'[1]Self Suff. Calc'!B6</f>
        <v>25775.360000000001</v>
      </c>
      <c r="C8" s="23">
        <f>'[1]Self Suff. Calc'!C6</f>
        <v>74257.600000000006</v>
      </c>
      <c r="D8" s="24">
        <f t="shared" ref="D8:D63" si="2">B8/$B$65</f>
        <v>0.7952168028935156</v>
      </c>
      <c r="E8" s="24">
        <f t="shared" si="0"/>
        <v>0.53279525793865545</v>
      </c>
      <c r="F8" s="24">
        <f>C8/C65</f>
        <v>0.82313275736532288</v>
      </c>
      <c r="G8" s="24">
        <f t="shared" si="1"/>
        <v>0.27163380993055658</v>
      </c>
      <c r="H8" s="24">
        <f t="shared" ref="H8:H63" si="3">E8+G8</f>
        <v>0.80442906786921209</v>
      </c>
    </row>
    <row r="9" spans="1:9" x14ac:dyDescent="0.35">
      <c r="A9" s="22" t="s">
        <v>7</v>
      </c>
      <c r="B9" s="23">
        <f>'[1]Self Suff. Calc'!B7</f>
        <v>27361.16</v>
      </c>
      <c r="C9" s="23">
        <f>'[1]Self Suff. Calc'!C7</f>
        <v>71914.87</v>
      </c>
      <c r="D9" s="24">
        <f t="shared" si="2"/>
        <v>0.84414162124827519</v>
      </c>
      <c r="E9" s="24">
        <f t="shared" si="0"/>
        <v>0.56557488623634444</v>
      </c>
      <c r="F9" s="24">
        <f>C9/$C$65</f>
        <v>0.79716399720255882</v>
      </c>
      <c r="G9" s="24">
        <f t="shared" si="1"/>
        <v>0.2630641190768444</v>
      </c>
      <c r="H9" s="24">
        <f t="shared" si="3"/>
        <v>0.8286390053131889</v>
      </c>
    </row>
    <row r="10" spans="1:9" x14ac:dyDescent="0.35">
      <c r="A10" s="22" t="s">
        <v>8</v>
      </c>
      <c r="B10" s="23">
        <f>'[1]Self Suff. Calc'!B8</f>
        <v>26744.75</v>
      </c>
      <c r="C10" s="23">
        <f>'[1]Self Suff. Calc'!C8</f>
        <v>79376.5</v>
      </c>
      <c r="D10" s="24">
        <f t="shared" si="2"/>
        <v>0.82512425002740408</v>
      </c>
      <c r="E10" s="24">
        <f t="shared" si="0"/>
        <v>0.55283324751836072</v>
      </c>
      <c r="F10" s="24">
        <f t="shared" ref="F10:F63" si="4">C10/$C$65</f>
        <v>0.87987488573571659</v>
      </c>
      <c r="G10" s="24">
        <f t="shared" si="1"/>
        <v>0.29035871229278648</v>
      </c>
      <c r="H10" s="24">
        <f t="shared" si="3"/>
        <v>0.84319195981114725</v>
      </c>
    </row>
    <row r="11" spans="1:9" x14ac:dyDescent="0.35">
      <c r="A11" s="22" t="s">
        <v>9</v>
      </c>
      <c r="B11" s="23">
        <f>'[1]Self Suff. Calc'!B9</f>
        <v>27354.48</v>
      </c>
      <c r="C11" s="23">
        <f>'[1]Self Suff. Calc'!C9</f>
        <v>75828.160000000003</v>
      </c>
      <c r="D11" s="24">
        <f t="shared" si="2"/>
        <v>0.84393553108141317</v>
      </c>
      <c r="E11" s="24">
        <f t="shared" si="0"/>
        <v>0.56543680582454681</v>
      </c>
      <c r="F11" s="24">
        <f t="shared" si="4"/>
        <v>0.84054214554118212</v>
      </c>
      <c r="G11" s="24">
        <f t="shared" si="1"/>
        <v>0.27737890802859011</v>
      </c>
      <c r="H11" s="24">
        <f t="shared" si="3"/>
        <v>0.84281571385313692</v>
      </c>
    </row>
    <row r="12" spans="1:9" x14ac:dyDescent="0.35">
      <c r="A12" s="22" t="s">
        <v>10</v>
      </c>
      <c r="B12" s="23">
        <f>'[1]Self Suff. Calc'!B10</f>
        <v>23879.26</v>
      </c>
      <c r="C12" s="23">
        <f>'[1]Self Suff. Calc'!C10</f>
        <v>69315.41</v>
      </c>
      <c r="D12" s="24">
        <f t="shared" si="2"/>
        <v>0.73671866436251554</v>
      </c>
      <c r="E12" s="24">
        <f t="shared" si="0"/>
        <v>0.49360150512288542</v>
      </c>
      <c r="F12" s="24">
        <f t="shared" si="4"/>
        <v>0.76834942903093928</v>
      </c>
      <c r="G12" s="24">
        <f t="shared" si="1"/>
        <v>0.25355531158021</v>
      </c>
      <c r="H12" s="24">
        <f t="shared" si="3"/>
        <v>0.74715681670309542</v>
      </c>
    </row>
    <row r="13" spans="1:9" x14ac:dyDescent="0.35">
      <c r="A13" s="22" t="s">
        <v>11</v>
      </c>
      <c r="B13" s="23">
        <f>'[1]Self Suff. Calc'!B11</f>
        <v>46063.83</v>
      </c>
      <c r="C13" s="23">
        <f>'[1]Self Suff. Calc'!C11</f>
        <v>138083.73000000001</v>
      </c>
      <c r="D13" s="24">
        <f t="shared" si="2"/>
        <v>1.4211530555394924</v>
      </c>
      <c r="E13" s="24">
        <f t="shared" si="0"/>
        <v>0.95217254721146005</v>
      </c>
      <c r="F13" s="24">
        <f t="shared" si="4"/>
        <v>1.5306344592632775</v>
      </c>
      <c r="G13" s="24">
        <f t="shared" si="1"/>
        <v>0.50510937155688163</v>
      </c>
      <c r="H13" s="24">
        <f t="shared" si="3"/>
        <v>1.4572819187683417</v>
      </c>
    </row>
    <row r="14" spans="1:9" x14ac:dyDescent="0.35">
      <c r="A14" s="22" t="s">
        <v>12</v>
      </c>
      <c r="B14" s="23">
        <f>'[1]Self Suff. Calc'!B12</f>
        <v>25540.67</v>
      </c>
      <c r="C14" s="23">
        <f>'[1]Self Suff. Calc'!C12</f>
        <v>64135.92</v>
      </c>
      <c r="D14" s="24">
        <f t="shared" si="2"/>
        <v>0.78797618893231069</v>
      </c>
      <c r="E14" s="24">
        <f t="shared" si="0"/>
        <v>0.52794404658464822</v>
      </c>
      <c r="F14" s="24">
        <f t="shared" si="4"/>
        <v>0.71093567090455057</v>
      </c>
      <c r="G14" s="24">
        <f t="shared" si="1"/>
        <v>0.2346087713985017</v>
      </c>
      <c r="H14" s="24">
        <f t="shared" si="3"/>
        <v>0.76255281798314989</v>
      </c>
    </row>
    <row r="15" spans="1:9" x14ac:dyDescent="0.35">
      <c r="A15" s="22" t="s">
        <v>13</v>
      </c>
      <c r="B15" s="23">
        <f>'[1]Self Suff. Calc'!B13</f>
        <v>33479.17</v>
      </c>
      <c r="C15" s="23">
        <f>'[1]Self Suff. Calc'!C13</f>
        <v>103030.86</v>
      </c>
      <c r="D15" s="24">
        <f t="shared" si="2"/>
        <v>1.0328933730092809</v>
      </c>
      <c r="E15" s="24">
        <f t="shared" si="0"/>
        <v>0.69203855991621821</v>
      </c>
      <c r="F15" s="24">
        <f t="shared" si="4"/>
        <v>1.1420794085119981</v>
      </c>
      <c r="G15" s="24">
        <f t="shared" si="1"/>
        <v>0.3768862048089594</v>
      </c>
      <c r="H15" s="24">
        <f t="shared" si="3"/>
        <v>1.0689247647251776</v>
      </c>
    </row>
    <row r="16" spans="1:9" x14ac:dyDescent="0.35">
      <c r="A16" s="22" t="s">
        <v>14</v>
      </c>
      <c r="B16" s="23">
        <f>'[1]Self Suff. Calc'!B14</f>
        <v>24513.79</v>
      </c>
      <c r="C16" s="23">
        <f>'[1]Self Suff. Calc'!C14</f>
        <v>70470.539999999994</v>
      </c>
      <c r="D16" s="24">
        <f t="shared" si="2"/>
        <v>0.75629507058691059</v>
      </c>
      <c r="E16" s="24">
        <f t="shared" si="0"/>
        <v>0.50671769729323013</v>
      </c>
      <c r="F16" s="24">
        <f t="shared" si="4"/>
        <v>0.78115384692237932</v>
      </c>
      <c r="G16" s="24">
        <f t="shared" si="1"/>
        <v>0.25778076948438516</v>
      </c>
      <c r="H16" s="24">
        <f t="shared" si="3"/>
        <v>0.76449846677761535</v>
      </c>
    </row>
    <row r="17" spans="1:8" x14ac:dyDescent="0.35">
      <c r="A17" s="22" t="s">
        <v>15</v>
      </c>
      <c r="B17" s="23">
        <f>'[1]Self Suff. Calc'!B15</f>
        <v>23175.49</v>
      </c>
      <c r="C17" s="23">
        <f>'[1]Self Suff. Calc'!C15</f>
        <v>67265.42</v>
      </c>
      <c r="D17" s="24">
        <f t="shared" si="2"/>
        <v>0.71500607802531724</v>
      </c>
      <c r="E17" s="24">
        <f t="shared" si="0"/>
        <v>0.47905407227696256</v>
      </c>
      <c r="F17" s="24">
        <f t="shared" si="4"/>
        <v>0.74562564154963984</v>
      </c>
      <c r="G17" s="24">
        <f t="shared" si="1"/>
        <v>0.24605646171138115</v>
      </c>
      <c r="H17" s="24">
        <f t="shared" si="3"/>
        <v>0.72511053398834369</v>
      </c>
    </row>
    <row r="18" spans="1:8" x14ac:dyDescent="0.35">
      <c r="A18" s="22" t="s">
        <v>16</v>
      </c>
      <c r="B18" s="23">
        <f>'[1]Self Suff. Calc'!B16</f>
        <v>25977.35</v>
      </c>
      <c r="C18" s="23">
        <f>'[1]Self Suff. Calc'!C16</f>
        <v>78983.03</v>
      </c>
      <c r="D18" s="24">
        <f t="shared" si="2"/>
        <v>0.80144856229538075</v>
      </c>
      <c r="E18" s="24">
        <f t="shared" si="0"/>
        <v>0.53697053673790518</v>
      </c>
      <c r="F18" s="24">
        <f t="shared" si="4"/>
        <v>0.87551333828413547</v>
      </c>
      <c r="G18" s="24">
        <f t="shared" si="1"/>
        <v>0.28891940163376473</v>
      </c>
      <c r="H18" s="24">
        <f t="shared" si="3"/>
        <v>0.82588993837166991</v>
      </c>
    </row>
    <row r="19" spans="1:8" x14ac:dyDescent="0.35">
      <c r="A19" s="22" t="s">
        <v>17</v>
      </c>
      <c r="B19" s="23">
        <f>'[1]Self Suff. Calc'!B17</f>
        <v>24213.07</v>
      </c>
      <c r="C19" s="23">
        <f>'[1]Self Suff. Calc'!C17</f>
        <v>67759.39</v>
      </c>
      <c r="D19" s="24">
        <f t="shared" si="2"/>
        <v>0.74701731085955325</v>
      </c>
      <c r="E19" s="24">
        <f t="shared" si="0"/>
        <v>0.50050159827590068</v>
      </c>
      <c r="F19" s="24">
        <f t="shared" si="4"/>
        <v>0.75110121426079324</v>
      </c>
      <c r="G19" s="24">
        <f t="shared" si="1"/>
        <v>0.24786340070606178</v>
      </c>
      <c r="H19" s="24">
        <f t="shared" si="3"/>
        <v>0.74836499898196251</v>
      </c>
    </row>
    <row r="20" spans="1:8" x14ac:dyDescent="0.35">
      <c r="A20" s="22" t="s">
        <v>18</v>
      </c>
      <c r="B20" s="23">
        <f>'[1]Self Suff. Calc'!B18</f>
        <v>25567.119999999999</v>
      </c>
      <c r="C20" s="23">
        <f>'[1]Self Suff. Calc'!C18</f>
        <v>75618.929999999993</v>
      </c>
      <c r="D20" s="24">
        <f t="shared" si="2"/>
        <v>0.7887922196079844</v>
      </c>
      <c r="E20" s="24">
        <f t="shared" si="0"/>
        <v>0.52849078713734954</v>
      </c>
      <c r="F20" s="24">
        <f t="shared" si="4"/>
        <v>0.83822286688386549</v>
      </c>
      <c r="G20" s="24">
        <f t="shared" si="1"/>
        <v>0.2766135460716756</v>
      </c>
      <c r="H20" s="24">
        <f t="shared" si="3"/>
        <v>0.80510433320902508</v>
      </c>
    </row>
    <row r="21" spans="1:8" x14ac:dyDescent="0.35">
      <c r="A21" s="22" t="s">
        <v>19</v>
      </c>
      <c r="B21" s="23">
        <f>'[1]Self Suff. Calc'!B19</f>
        <v>22732.04</v>
      </c>
      <c r="C21" s="23">
        <f>'[1]Self Suff. Calc'!C19</f>
        <v>67616.399999999994</v>
      </c>
      <c r="D21" s="24">
        <f t="shared" si="2"/>
        <v>0.70132483783146038</v>
      </c>
      <c r="E21" s="24">
        <f t="shared" si="0"/>
        <v>0.4698876413470785</v>
      </c>
      <c r="F21" s="24">
        <f t="shared" si="4"/>
        <v>0.74951619464023356</v>
      </c>
      <c r="G21" s="24">
        <f t="shared" si="1"/>
        <v>0.2473403442312771</v>
      </c>
      <c r="H21" s="24">
        <f t="shared" si="3"/>
        <v>0.71722798557835565</v>
      </c>
    </row>
    <row r="22" spans="1:8" x14ac:dyDescent="0.35">
      <c r="A22" s="22" t="s">
        <v>20</v>
      </c>
      <c r="B22" s="23">
        <f>'[1]Self Suff. Calc'!B20</f>
        <v>25245.67</v>
      </c>
      <c r="C22" s="23">
        <f>'[1]Self Suff. Calc'!C20</f>
        <v>65910.48</v>
      </c>
      <c r="D22" s="24">
        <f t="shared" si="2"/>
        <v>0.77887490162328432</v>
      </c>
      <c r="E22" s="24">
        <f t="shared" si="0"/>
        <v>0.52184618408760053</v>
      </c>
      <c r="F22" s="24">
        <f t="shared" si="4"/>
        <v>0.73060636408491464</v>
      </c>
      <c r="G22" s="24">
        <f t="shared" si="1"/>
        <v>0.24110010014802183</v>
      </c>
      <c r="H22" s="24">
        <f t="shared" si="3"/>
        <v>0.76294628423562239</v>
      </c>
    </row>
    <row r="23" spans="1:8" x14ac:dyDescent="0.35">
      <c r="A23" s="22" t="s">
        <v>21</v>
      </c>
      <c r="B23" s="23">
        <f>'[1]Self Suff. Calc'!B21</f>
        <v>26074.9</v>
      </c>
      <c r="C23" s="23">
        <f>'[1]Self Suff. Calc'!C21</f>
        <v>74188.09</v>
      </c>
      <c r="D23" s="24">
        <f t="shared" si="2"/>
        <v>0.80445815747163685</v>
      </c>
      <c r="E23" s="24">
        <f t="shared" si="0"/>
        <v>0.53898696550599667</v>
      </c>
      <c r="F23" s="24">
        <f t="shared" si="4"/>
        <v>0.82236225093952309</v>
      </c>
      <c r="G23" s="24">
        <f t="shared" si="1"/>
        <v>0.27137954281004262</v>
      </c>
      <c r="H23" s="24">
        <f t="shared" si="3"/>
        <v>0.81036650831603929</v>
      </c>
    </row>
    <row r="24" spans="1:8" x14ac:dyDescent="0.35">
      <c r="A24" s="22" t="s">
        <v>22</v>
      </c>
      <c r="B24" s="23">
        <f>'[1]Self Suff. Calc'!B22</f>
        <v>24084.91</v>
      </c>
      <c r="C24" s="23">
        <f>'[1]Self Suff. Calc'!C22</f>
        <v>64059.33</v>
      </c>
      <c r="D24" s="24">
        <f t="shared" si="2"/>
        <v>0.74306334143065556</v>
      </c>
      <c r="E24" s="24">
        <f t="shared" si="0"/>
        <v>0.49785243875853924</v>
      </c>
      <c r="F24" s="24">
        <f t="shared" si="4"/>
        <v>0.71008668389330043</v>
      </c>
      <c r="G24" s="24">
        <f t="shared" si="1"/>
        <v>0.23432860568478917</v>
      </c>
      <c r="H24" s="24">
        <f t="shared" si="3"/>
        <v>0.73218104444332843</v>
      </c>
    </row>
    <row r="25" spans="1:8" x14ac:dyDescent="0.35">
      <c r="A25" s="22" t="s">
        <v>23</v>
      </c>
      <c r="B25" s="23">
        <f>'[1]Self Suff. Calc'!B23</f>
        <v>38217</v>
      </c>
      <c r="C25" s="23">
        <f>'[1]Self Suff. Calc'!C23</f>
        <v>110238.09</v>
      </c>
      <c r="D25" s="24">
        <f t="shared" si="2"/>
        <v>1.1790640579290255</v>
      </c>
      <c r="E25" s="24">
        <f t="shared" si="0"/>
        <v>0.78997291881244713</v>
      </c>
      <c r="F25" s="24">
        <f t="shared" si="4"/>
        <v>1.2219703166865967</v>
      </c>
      <c r="G25" s="24">
        <f t="shared" si="1"/>
        <v>0.40325020450657695</v>
      </c>
      <c r="H25" s="24">
        <f t="shared" si="3"/>
        <v>1.193223123319024</v>
      </c>
    </row>
    <row r="26" spans="1:8" x14ac:dyDescent="0.35">
      <c r="A26" s="22" t="s">
        <v>24</v>
      </c>
      <c r="B26" s="23">
        <f>'[1]Self Suff. Calc'!B24</f>
        <v>26386.880000000001</v>
      </c>
      <c r="C26" s="23">
        <f>'[1]Self Suff. Calc'!C24</f>
        <v>70346.47</v>
      </c>
      <c r="D26" s="24">
        <f t="shared" si="2"/>
        <v>0.81408330870780654</v>
      </c>
      <c r="E26" s="24">
        <f t="shared" si="0"/>
        <v>0.54543581683423037</v>
      </c>
      <c r="F26" s="24">
        <f t="shared" si="4"/>
        <v>0.77977855225615911</v>
      </c>
      <c r="G26" s="24">
        <f t="shared" si="1"/>
        <v>0.25732692224453252</v>
      </c>
      <c r="H26" s="24">
        <f t="shared" si="3"/>
        <v>0.80276273907876283</v>
      </c>
    </row>
    <row r="27" spans="1:8" x14ac:dyDescent="0.35">
      <c r="A27" s="22" t="s">
        <v>25</v>
      </c>
      <c r="B27" s="23">
        <f>'[1]Self Suff. Calc'!B25</f>
        <v>67333.52</v>
      </c>
      <c r="C27" s="23">
        <f>'[1]Self Suff. Calc'!C25</f>
        <v>170745.67</v>
      </c>
      <c r="D27" s="24">
        <f t="shared" si="2"/>
        <v>2.0773617323663602</v>
      </c>
      <c r="E27" s="24">
        <f t="shared" si="0"/>
        <v>1.3918323606854615</v>
      </c>
      <c r="F27" s="24">
        <f t="shared" si="4"/>
        <v>1.8926864611203364</v>
      </c>
      <c r="G27" s="24">
        <f t="shared" si="1"/>
        <v>0.62458653216971105</v>
      </c>
      <c r="H27" s="24">
        <f t="shared" si="3"/>
        <v>2.0164188928551727</v>
      </c>
    </row>
    <row r="28" spans="1:8" x14ac:dyDescent="0.35">
      <c r="A28" s="22" t="s">
        <v>26</v>
      </c>
      <c r="B28" s="23">
        <f>'[1]Self Suff. Calc'!B26</f>
        <v>25433.7</v>
      </c>
      <c r="C28" s="23">
        <f>'[1]Self Suff. Calc'!C26</f>
        <v>70388.23</v>
      </c>
      <c r="D28" s="24">
        <f t="shared" si="2"/>
        <v>0.78467596959859365</v>
      </c>
      <c r="E28" s="24">
        <f t="shared" si="0"/>
        <v>0.52573289963105774</v>
      </c>
      <c r="F28" s="24">
        <f t="shared" si="4"/>
        <v>0.78024145469237538</v>
      </c>
      <c r="G28" s="24">
        <f t="shared" si="1"/>
        <v>0.25747968004848387</v>
      </c>
      <c r="H28" s="24">
        <f t="shared" si="3"/>
        <v>0.78321257967954161</v>
      </c>
    </row>
    <row r="29" spans="1:8" x14ac:dyDescent="0.35">
      <c r="A29" s="22" t="s">
        <v>27</v>
      </c>
      <c r="B29" s="23">
        <f>'[1]Self Suff. Calc'!B27</f>
        <v>27711.81</v>
      </c>
      <c r="C29" s="23">
        <f>'[1]Self Suff. Calc'!C27</f>
        <v>76797.070000000007</v>
      </c>
      <c r="D29" s="24">
        <f t="shared" si="2"/>
        <v>0.854959812417462</v>
      </c>
      <c r="E29" s="24">
        <f t="shared" si="0"/>
        <v>0.57282307431969959</v>
      </c>
      <c r="F29" s="24">
        <f t="shared" si="4"/>
        <v>0.85128234667801972</v>
      </c>
      <c r="G29" s="24">
        <f t="shared" si="1"/>
        <v>0.28092317440374653</v>
      </c>
      <c r="H29" s="24">
        <f t="shared" si="3"/>
        <v>0.85374624872344618</v>
      </c>
    </row>
    <row r="30" spans="1:8" x14ac:dyDescent="0.35">
      <c r="A30" s="22" t="s">
        <v>28</v>
      </c>
      <c r="B30" s="23">
        <f>'[1]Self Suff. Calc'!B28</f>
        <v>26289.119999999999</v>
      </c>
      <c r="C30" s="23">
        <f>'[1]Self Suff. Calc'!C28</f>
        <v>71246.009999999995</v>
      </c>
      <c r="D30" s="24">
        <f t="shared" si="2"/>
        <v>0.81106723464905928</v>
      </c>
      <c r="E30" s="24">
        <f t="shared" si="0"/>
        <v>0.54341504721486977</v>
      </c>
      <c r="F30" s="24">
        <f t="shared" si="4"/>
        <v>0.78974979884318053</v>
      </c>
      <c r="G30" s="24">
        <f t="shared" si="1"/>
        <v>0.26061743361824957</v>
      </c>
      <c r="H30" s="24">
        <f t="shared" si="3"/>
        <v>0.8040324808331194</v>
      </c>
    </row>
    <row r="31" spans="1:8" x14ac:dyDescent="0.35">
      <c r="A31" s="22" t="s">
        <v>29</v>
      </c>
      <c r="B31" s="23">
        <f>'[1]Self Suff. Calc'!B29</f>
        <v>21722.61</v>
      </c>
      <c r="C31" s="23">
        <f>'[1]Self Suff. Calc'!C29</f>
        <v>60514.28</v>
      </c>
      <c r="D31" s="24">
        <f t="shared" si="2"/>
        <v>0.67018208376925525</v>
      </c>
      <c r="E31" s="24">
        <f t="shared" si="0"/>
        <v>0.44902199612540106</v>
      </c>
      <c r="F31" s="24">
        <f t="shared" si="4"/>
        <v>0.67079041278437768</v>
      </c>
      <c r="G31" s="24">
        <f t="shared" si="1"/>
        <v>0.22136083621884464</v>
      </c>
      <c r="H31" s="24">
        <f t="shared" si="3"/>
        <v>0.67038283234424567</v>
      </c>
    </row>
    <row r="32" spans="1:8" x14ac:dyDescent="0.35">
      <c r="A32" s="22" t="s">
        <v>30</v>
      </c>
      <c r="B32" s="23">
        <f>'[1]Self Suff. Calc'!B30</f>
        <v>28369.83</v>
      </c>
      <c r="C32" s="23">
        <f>'[1]Self Suff. Calc'!C30</f>
        <v>93020.37</v>
      </c>
      <c r="D32" s="24">
        <f t="shared" si="2"/>
        <v>0.87526092792622667</v>
      </c>
      <c r="E32" s="24">
        <f t="shared" si="0"/>
        <v>0.58642482171057186</v>
      </c>
      <c r="F32" s="24">
        <f t="shared" si="4"/>
        <v>1.0311148441269655</v>
      </c>
      <c r="G32" s="24">
        <f t="shared" si="1"/>
        <v>0.34026789856189865</v>
      </c>
      <c r="H32" s="24">
        <f t="shared" si="3"/>
        <v>0.92669272027247052</v>
      </c>
    </row>
    <row r="33" spans="1:8" x14ac:dyDescent="0.35">
      <c r="A33" s="22" t="s">
        <v>31</v>
      </c>
      <c r="B33" s="23">
        <f>'[1]Self Suff. Calc'!B31</f>
        <v>37343.35</v>
      </c>
      <c r="C33" s="23">
        <f>'[1]Self Suff. Calc'!C31</f>
        <v>101886.91</v>
      </c>
      <c r="D33" s="24">
        <f t="shared" si="2"/>
        <v>1.1521103641746833</v>
      </c>
      <c r="E33" s="24">
        <f t="shared" si="0"/>
        <v>0.77191394399703783</v>
      </c>
      <c r="F33" s="24">
        <f t="shared" si="4"/>
        <v>1.1293989190026676</v>
      </c>
      <c r="G33" s="24">
        <f t="shared" si="1"/>
        <v>0.37270164327088035</v>
      </c>
      <c r="H33" s="24">
        <f t="shared" si="3"/>
        <v>1.1446155872679182</v>
      </c>
    </row>
    <row r="34" spans="1:8" x14ac:dyDescent="0.35">
      <c r="A34" s="22" t="s">
        <v>32</v>
      </c>
      <c r="B34" s="23">
        <f>'[1]Self Suff. Calc'!B32</f>
        <v>38905.03</v>
      </c>
      <c r="C34" s="23">
        <f>'[1]Self Suff. Calc'!C32</f>
        <v>110490.33</v>
      </c>
      <c r="D34" s="24">
        <f t="shared" si="2"/>
        <v>1.2002910365975996</v>
      </c>
      <c r="E34" s="24">
        <f t="shared" si="0"/>
        <v>0.80419499452039178</v>
      </c>
      <c r="F34" s="24">
        <f t="shared" si="4"/>
        <v>1.2247663538156963</v>
      </c>
      <c r="G34" s="24">
        <f t="shared" si="1"/>
        <v>0.40417289675917978</v>
      </c>
      <c r="H34" s="24">
        <f t="shared" si="3"/>
        <v>1.2083678912795714</v>
      </c>
    </row>
    <row r="35" spans="1:8" x14ac:dyDescent="0.35">
      <c r="A35" s="22" t="s">
        <v>33</v>
      </c>
      <c r="B35" s="23">
        <f>'[1]Self Suff. Calc'!B33</f>
        <v>30822.29</v>
      </c>
      <c r="C35" s="23">
        <f>'[1]Self Suff. Calc'!C33</f>
        <v>87599.96</v>
      </c>
      <c r="D35" s="24">
        <f t="shared" si="2"/>
        <v>0.95092378580383652</v>
      </c>
      <c r="E35" s="24">
        <f t="shared" si="0"/>
        <v>0.63711893648857054</v>
      </c>
      <c r="F35" s="24">
        <f t="shared" si="4"/>
        <v>0.97103052912957044</v>
      </c>
      <c r="G35" s="24">
        <f t="shared" si="1"/>
        <v>0.32044007461275825</v>
      </c>
      <c r="H35" s="24">
        <f t="shared" si="3"/>
        <v>0.95755901110132879</v>
      </c>
    </row>
    <row r="36" spans="1:8" x14ac:dyDescent="0.35">
      <c r="A36" s="22" t="s">
        <v>34</v>
      </c>
      <c r="B36" s="23">
        <f>'[1]Self Suff. Calc'!B34</f>
        <v>43579.35</v>
      </c>
      <c r="C36" s="23">
        <f>'[1]Self Suff. Calc'!C34</f>
        <v>117493.54</v>
      </c>
      <c r="D36" s="24">
        <f t="shared" si="2"/>
        <v>1.3445023223410857</v>
      </c>
      <c r="E36" s="24">
        <f t="shared" si="0"/>
        <v>0.9008165559685275</v>
      </c>
      <c r="F36" s="24">
        <f t="shared" si="4"/>
        <v>1.3023957352892208</v>
      </c>
      <c r="G36" s="24">
        <f t="shared" si="1"/>
        <v>0.42979059264544289</v>
      </c>
      <c r="H36" s="24">
        <f t="shared" si="3"/>
        <v>1.3306071486139703</v>
      </c>
    </row>
    <row r="37" spans="1:8" x14ac:dyDescent="0.35">
      <c r="A37" s="22" t="s">
        <v>35</v>
      </c>
      <c r="B37" s="23">
        <f>'[1]Self Suff. Calc'!B35</f>
        <v>34936.89</v>
      </c>
      <c r="C37" s="23">
        <f>'[1]Self Suff. Calc'!C35</f>
        <v>97071.88</v>
      </c>
      <c r="D37" s="24">
        <f t="shared" si="2"/>
        <v>1.0778666900808538</v>
      </c>
      <c r="E37" s="24">
        <f t="shared" si="0"/>
        <v>0.72217068235417203</v>
      </c>
      <c r="F37" s="24">
        <f t="shared" si="4"/>
        <v>1.0760251374544254</v>
      </c>
      <c r="G37" s="24">
        <f t="shared" si="1"/>
        <v>0.35508829535996039</v>
      </c>
      <c r="H37" s="24">
        <f t="shared" si="3"/>
        <v>1.0772589777141324</v>
      </c>
    </row>
    <row r="38" spans="1:8" x14ac:dyDescent="0.35">
      <c r="A38" s="22" t="s">
        <v>36</v>
      </c>
      <c r="B38" s="23">
        <f>'[1]Self Suff. Calc'!B36</f>
        <v>23793.87</v>
      </c>
      <c r="C38" s="23">
        <f>'[1]Self Suff. Calc'!C36</f>
        <v>63032.959999999999</v>
      </c>
      <c r="D38" s="24">
        <f t="shared" si="2"/>
        <v>0.73408422733431977</v>
      </c>
      <c r="E38" s="24">
        <f t="shared" si="0"/>
        <v>0.49183643231399427</v>
      </c>
      <c r="F38" s="24">
        <f t="shared" si="4"/>
        <v>0.69870954851352718</v>
      </c>
      <c r="G38" s="24">
        <f t="shared" si="1"/>
        <v>0.23057415100946399</v>
      </c>
      <c r="H38" s="24">
        <f t="shared" si="3"/>
        <v>0.7224105833234582</v>
      </c>
    </row>
    <row r="39" spans="1:8" x14ac:dyDescent="0.35">
      <c r="A39" s="22" t="s">
        <v>37</v>
      </c>
      <c r="B39" s="23">
        <f>'[1]Self Suff. Calc'!B37</f>
        <v>29420.61</v>
      </c>
      <c r="C39" s="23">
        <f>'[1]Self Suff. Calc'!C37</f>
        <v>77783.41</v>
      </c>
      <c r="D39" s="24">
        <f t="shared" si="2"/>
        <v>0.90767940480276488</v>
      </c>
      <c r="E39" s="24">
        <f t="shared" ref="E39:E63" si="5">(D39*$D$4)</f>
        <v>0.60814520121785254</v>
      </c>
      <c r="F39" s="24">
        <f t="shared" si="4"/>
        <v>0.86221575637480108</v>
      </c>
      <c r="G39" s="24">
        <f t="shared" ref="G39:G63" si="6">(F39*$F$4)</f>
        <v>0.28453119960368439</v>
      </c>
      <c r="H39" s="24">
        <f t="shared" si="3"/>
        <v>0.89267640082153688</v>
      </c>
    </row>
    <row r="40" spans="1:8" x14ac:dyDescent="0.35">
      <c r="A40" s="22" t="s">
        <v>38</v>
      </c>
      <c r="B40" s="23">
        <f>'[1]Self Suff. Calc'!B38</f>
        <v>30679.02</v>
      </c>
      <c r="C40" s="23">
        <f>'[1]Self Suff. Calc'!C38</f>
        <v>84596.57</v>
      </c>
      <c r="D40" s="24">
        <f t="shared" si="2"/>
        <v>0.94650364535378828</v>
      </c>
      <c r="E40" s="24">
        <f t="shared" si="5"/>
        <v>0.63415744238703819</v>
      </c>
      <c r="F40" s="24">
        <f t="shared" si="4"/>
        <v>0.93773846620074652</v>
      </c>
      <c r="G40" s="24">
        <f t="shared" si="6"/>
        <v>0.30945369384624638</v>
      </c>
      <c r="H40" s="24">
        <f t="shared" si="3"/>
        <v>0.94361113623328463</v>
      </c>
    </row>
    <row r="41" spans="1:8" x14ac:dyDescent="0.35">
      <c r="A41" s="22" t="s">
        <v>39</v>
      </c>
      <c r="B41" s="23">
        <f>'[1]Self Suff. Calc'!B39</f>
        <v>35285.07</v>
      </c>
      <c r="C41" s="23">
        <f>'[1]Self Suff. Calc'!C39</f>
        <v>98416.61</v>
      </c>
      <c r="D41" s="24">
        <f t="shared" si="2"/>
        <v>1.0886086772512158</v>
      </c>
      <c r="E41" s="24">
        <f t="shared" si="5"/>
        <v>0.72936781375831461</v>
      </c>
      <c r="F41" s="24">
        <f t="shared" si="4"/>
        <v>1.0909312388206407</v>
      </c>
      <c r="G41" s="24">
        <f t="shared" si="6"/>
        <v>0.36000730881081144</v>
      </c>
      <c r="H41" s="24">
        <f t="shared" si="3"/>
        <v>1.0893751225691259</v>
      </c>
    </row>
    <row r="42" spans="1:8" x14ac:dyDescent="0.35">
      <c r="A42" s="22" t="s">
        <v>40</v>
      </c>
      <c r="B42" s="23">
        <f>'[1]Self Suff. Calc'!B40</f>
        <v>28602.34</v>
      </c>
      <c r="C42" s="23">
        <f>'[1]Self Suff. Calc'!C40</f>
        <v>75053.570000000007</v>
      </c>
      <c r="D42" s="24">
        <f t="shared" si="2"/>
        <v>0.88243428491680875</v>
      </c>
      <c r="E42" s="24">
        <f t="shared" si="5"/>
        <v>0.59123097089426191</v>
      </c>
      <c r="F42" s="24">
        <f t="shared" si="4"/>
        <v>0.83195594826941999</v>
      </c>
      <c r="G42" s="24">
        <f t="shared" si="6"/>
        <v>0.27454546292890863</v>
      </c>
      <c r="H42" s="24">
        <f t="shared" si="3"/>
        <v>0.8657764338231706</v>
      </c>
    </row>
    <row r="43" spans="1:8" x14ac:dyDescent="0.35">
      <c r="A43" s="22" t="s">
        <v>41</v>
      </c>
      <c r="B43" s="23">
        <f>'[1]Self Suff. Calc'!B41</f>
        <v>38918.74</v>
      </c>
      <c r="C43" s="23">
        <f>'[1]Self Suff. Calc'!C41</f>
        <v>108581.59</v>
      </c>
      <c r="D43" s="24">
        <f t="shared" si="2"/>
        <v>1.2007140150688089</v>
      </c>
      <c r="E43" s="24">
        <f t="shared" si="5"/>
        <v>0.804478390096102</v>
      </c>
      <c r="F43" s="24">
        <f t="shared" si="4"/>
        <v>1.2036082983534475</v>
      </c>
      <c r="G43" s="24">
        <f t="shared" si="6"/>
        <v>0.39719073845663772</v>
      </c>
      <c r="H43" s="24">
        <f t="shared" si="3"/>
        <v>1.2016691285527397</v>
      </c>
    </row>
    <row r="44" spans="1:8" x14ac:dyDescent="0.35">
      <c r="A44" s="22" t="s">
        <v>42</v>
      </c>
      <c r="B44" s="23">
        <f>'[1]Self Suff. Calc'!B42</f>
        <v>60232.44</v>
      </c>
      <c r="C44" s="23">
        <f>'[1]Self Suff. Calc'!C42</f>
        <v>167967.66</v>
      </c>
      <c r="D44" s="24">
        <f t="shared" si="2"/>
        <v>1.8582804805548983</v>
      </c>
      <c r="E44" s="24">
        <f t="shared" si="5"/>
        <v>1.2450479219717818</v>
      </c>
      <c r="F44" s="24">
        <f t="shared" si="4"/>
        <v>1.8618926968283522</v>
      </c>
      <c r="G44" s="24">
        <f t="shared" si="6"/>
        <v>0.61442458995335625</v>
      </c>
      <c r="H44" s="24">
        <f t="shared" si="3"/>
        <v>1.8594725119251381</v>
      </c>
    </row>
    <row r="45" spans="1:8" x14ac:dyDescent="0.35">
      <c r="A45" s="22" t="s">
        <v>43</v>
      </c>
      <c r="B45" s="23">
        <f>'[1]Self Suff. Calc'!B43</f>
        <v>27180.92</v>
      </c>
      <c r="C45" s="23">
        <f>'[1]Self Suff. Calc'!C43</f>
        <v>78277.75</v>
      </c>
      <c r="D45" s="24">
        <f t="shared" si="2"/>
        <v>0.83858088896156691</v>
      </c>
      <c r="E45" s="24">
        <f t="shared" si="5"/>
        <v>0.56184919560424984</v>
      </c>
      <c r="F45" s="24">
        <f t="shared" si="4"/>
        <v>0.86769543047248232</v>
      </c>
      <c r="G45" s="24">
        <f t="shared" si="6"/>
        <v>0.28633949205591919</v>
      </c>
      <c r="H45" s="24">
        <f t="shared" si="3"/>
        <v>0.84818868766016897</v>
      </c>
    </row>
    <row r="46" spans="1:8" x14ac:dyDescent="0.35">
      <c r="A46" s="22" t="s">
        <v>44</v>
      </c>
      <c r="B46" s="23">
        <f>'[1]Self Suff. Calc'!B44</f>
        <v>33108.21</v>
      </c>
      <c r="C46" s="23">
        <f>'[1]Self Suff. Calc'!C44</f>
        <v>94308.99</v>
      </c>
      <c r="D46" s="24">
        <f t="shared" si="2"/>
        <v>1.0214485813477336</v>
      </c>
      <c r="E46" s="24">
        <f t="shared" si="5"/>
        <v>0.6843705495029816</v>
      </c>
      <c r="F46" s="24">
        <f t="shared" si="4"/>
        <v>1.0453989757686575</v>
      </c>
      <c r="G46" s="24">
        <f t="shared" si="6"/>
        <v>0.34498166200365699</v>
      </c>
      <c r="H46" s="24">
        <f t="shared" si="3"/>
        <v>1.0293522115066387</v>
      </c>
    </row>
    <row r="47" spans="1:8" x14ac:dyDescent="0.35">
      <c r="A47" s="22" t="s">
        <v>45</v>
      </c>
      <c r="B47" s="23">
        <f>'[1]Self Suff. Calc'!B45</f>
        <v>68453.78</v>
      </c>
      <c r="C47" s="23">
        <f>'[1]Self Suff. Calc'!C45</f>
        <v>173555.58</v>
      </c>
      <c r="D47" s="24">
        <f t="shared" si="2"/>
        <v>2.1119237937928346</v>
      </c>
      <c r="E47" s="24">
        <f t="shared" si="5"/>
        <v>1.4149889418411992</v>
      </c>
      <c r="F47" s="24">
        <f t="shared" si="4"/>
        <v>1.9238338314399854</v>
      </c>
      <c r="G47" s="24">
        <f t="shared" si="6"/>
        <v>0.63486516437519525</v>
      </c>
      <c r="H47" s="24">
        <f t="shared" si="3"/>
        <v>2.0498541062163946</v>
      </c>
    </row>
    <row r="48" spans="1:8" x14ac:dyDescent="0.35">
      <c r="A48" s="22" t="s">
        <v>46</v>
      </c>
      <c r="B48" s="23">
        <f>'[1]Self Suff. Calc'!B46</f>
        <v>46132.13</v>
      </c>
      <c r="C48" s="23">
        <f>'[1]Self Suff. Calc'!C46</f>
        <v>120798.36</v>
      </c>
      <c r="D48" s="24">
        <f t="shared" si="2"/>
        <v>1.4232602349401922</v>
      </c>
      <c r="E48" s="24">
        <f t="shared" si="5"/>
        <v>0.95358435740992875</v>
      </c>
      <c r="F48" s="24">
        <f t="shared" si="4"/>
        <v>1.33902909805877</v>
      </c>
      <c r="G48" s="24">
        <f t="shared" si="6"/>
        <v>0.44187960235939411</v>
      </c>
      <c r="H48" s="24">
        <f t="shared" si="3"/>
        <v>1.3954639597693228</v>
      </c>
    </row>
    <row r="49" spans="1:8" x14ac:dyDescent="0.35">
      <c r="A49" s="22" t="s">
        <v>47</v>
      </c>
      <c r="B49" s="23">
        <f>'[1]Self Suff. Calc'!B47</f>
        <v>57033.87</v>
      </c>
      <c r="C49" s="23">
        <f>'[1]Self Suff. Calc'!C47</f>
        <v>150633.22</v>
      </c>
      <c r="D49" s="24">
        <f t="shared" si="2"/>
        <v>1.7595987702225844</v>
      </c>
      <c r="E49" s="24">
        <f t="shared" si="5"/>
        <v>1.1789311760491317</v>
      </c>
      <c r="F49" s="24">
        <f t="shared" si="4"/>
        <v>1.6697434030916336</v>
      </c>
      <c r="G49" s="24">
        <f t="shared" si="6"/>
        <v>0.55101532302023915</v>
      </c>
      <c r="H49" s="24">
        <f t="shared" si="3"/>
        <v>1.7299464990693707</v>
      </c>
    </row>
    <row r="50" spans="1:8" x14ac:dyDescent="0.35">
      <c r="A50" s="22" t="s">
        <v>48</v>
      </c>
      <c r="B50" s="23">
        <f>'[1]Self Suff. Calc'!B48</f>
        <v>52162.71</v>
      </c>
      <c r="C50" s="23">
        <f>'[1]Self Suff. Calc'!C48</f>
        <v>135614.68</v>
      </c>
      <c r="D50" s="24">
        <f t="shared" si="2"/>
        <v>1.6093146119573736</v>
      </c>
      <c r="E50" s="24">
        <f t="shared" si="5"/>
        <v>1.0782407900114404</v>
      </c>
      <c r="F50" s="24">
        <f t="shared" si="4"/>
        <v>1.5032654635702729</v>
      </c>
      <c r="G50" s="24">
        <f t="shared" si="6"/>
        <v>0.49607760297819009</v>
      </c>
      <c r="H50" s="24">
        <f t="shared" si="3"/>
        <v>1.5743183929896305</v>
      </c>
    </row>
    <row r="51" spans="1:8" x14ac:dyDescent="0.35">
      <c r="A51" s="22" t="s">
        <v>49</v>
      </c>
      <c r="B51" s="23">
        <f>'[1]Self Suff. Calc'!B49</f>
        <v>26902.16</v>
      </c>
      <c r="C51" s="23">
        <f>'[1]Self Suff. Calc'!C49</f>
        <v>74624.639999999999</v>
      </c>
      <c r="D51" s="24">
        <f t="shared" si="2"/>
        <v>0.82998063523185783</v>
      </c>
      <c r="E51" s="24">
        <f t="shared" si="5"/>
        <v>0.55608702560534473</v>
      </c>
      <c r="F51" s="24">
        <f t="shared" si="4"/>
        <v>0.82720133280087915</v>
      </c>
      <c r="G51" s="24">
        <f t="shared" si="6"/>
        <v>0.27297643982429015</v>
      </c>
      <c r="H51" s="24">
        <f t="shared" si="3"/>
        <v>0.82906346542963494</v>
      </c>
    </row>
    <row r="52" spans="1:8" x14ac:dyDescent="0.35">
      <c r="A52" s="22" t="s">
        <v>50</v>
      </c>
      <c r="B52" s="23">
        <f>'[1]Self Suff. Calc'!B50</f>
        <v>27942.35</v>
      </c>
      <c r="C52" s="23">
        <f>'[1]Self Suff. Calc'!C50</f>
        <v>68320.83</v>
      </c>
      <c r="D52" s="24">
        <f t="shared" si="2"/>
        <v>0.86207239131991265</v>
      </c>
      <c r="E52" s="24">
        <f t="shared" si="5"/>
        <v>0.57758850218434155</v>
      </c>
      <c r="F52" s="24">
        <f t="shared" si="4"/>
        <v>0.7573246803477014</v>
      </c>
      <c r="G52" s="24">
        <f t="shared" si="6"/>
        <v>0.24991714451474148</v>
      </c>
      <c r="H52" s="24">
        <f t="shared" si="3"/>
        <v>0.827505646699083</v>
      </c>
    </row>
    <row r="53" spans="1:8" x14ac:dyDescent="0.35">
      <c r="A53" s="22" t="s">
        <v>51</v>
      </c>
      <c r="B53" s="23">
        <f>'[1]Self Suff. Calc'!B51</f>
        <v>23227.43</v>
      </c>
      <c r="C53" s="23">
        <f>'[1]Self Suff. Calc'!C51</f>
        <v>68775.44</v>
      </c>
      <c r="D53" s="24">
        <f t="shared" si="2"/>
        <v>0.7166085216281336</v>
      </c>
      <c r="E53" s="24">
        <f t="shared" si="5"/>
        <v>0.48012770949084954</v>
      </c>
      <c r="F53" s="24">
        <f t="shared" si="4"/>
        <v>0.76236395421092684</v>
      </c>
      <c r="G53" s="24">
        <f t="shared" si="6"/>
        <v>0.25158010488960586</v>
      </c>
      <c r="H53" s="24">
        <f t="shared" si="3"/>
        <v>0.7317078143804554</v>
      </c>
    </row>
    <row r="54" spans="1:8" x14ac:dyDescent="0.35">
      <c r="A54" s="22" t="s">
        <v>52</v>
      </c>
      <c r="B54" s="23">
        <f>'[1]Self Suff. Calc'!B52</f>
        <v>34196.269999999997</v>
      </c>
      <c r="C54" s="23">
        <f>'[1]Self Suff. Calc'!C52</f>
        <v>91045.22</v>
      </c>
      <c r="D54" s="24">
        <f t="shared" si="2"/>
        <v>1.0550172141255616</v>
      </c>
      <c r="E54" s="24">
        <f t="shared" si="5"/>
        <v>0.70686153346412628</v>
      </c>
      <c r="F54" s="24">
        <f t="shared" si="4"/>
        <v>1.0092206452071228</v>
      </c>
      <c r="G54" s="24">
        <f t="shared" si="6"/>
        <v>0.33304281291835053</v>
      </c>
      <c r="H54" s="24">
        <f t="shared" si="3"/>
        <v>1.0399043463824769</v>
      </c>
    </row>
    <row r="55" spans="1:8" x14ac:dyDescent="0.35">
      <c r="A55" s="22" t="s">
        <v>53</v>
      </c>
      <c r="B55" s="23">
        <f>'[1]Self Suff. Calc'!B53</f>
        <v>38184.28</v>
      </c>
      <c r="C55" s="23">
        <f>'[1]Self Suff. Calc'!C53</f>
        <v>107241.04</v>
      </c>
      <c r="D55" s="24">
        <f t="shared" si="2"/>
        <v>1.1780545863332581</v>
      </c>
      <c r="E55" s="24">
        <f t="shared" si="5"/>
        <v>0.78929657284328303</v>
      </c>
      <c r="F55" s="24">
        <f t="shared" si="4"/>
        <v>1.1887485315701676</v>
      </c>
      <c r="G55" s="24">
        <f t="shared" si="6"/>
        <v>0.3922870154181553</v>
      </c>
      <c r="H55" s="24">
        <f t="shared" si="3"/>
        <v>1.1815835882614383</v>
      </c>
    </row>
    <row r="56" spans="1:8" x14ac:dyDescent="0.35">
      <c r="A56" s="22" t="s">
        <v>54</v>
      </c>
      <c r="B56" s="23">
        <f>'[1]Self Suff. Calc'!B54</f>
        <v>27467.63</v>
      </c>
      <c r="C56" s="23">
        <f>'[1]Self Suff. Calc'!C54</f>
        <v>72812.52</v>
      </c>
      <c r="D56" s="24">
        <f t="shared" si="2"/>
        <v>0.84742641467129909</v>
      </c>
      <c r="E56" s="24">
        <f t="shared" si="5"/>
        <v>0.56777569782977044</v>
      </c>
      <c r="F56" s="24">
        <f t="shared" si="4"/>
        <v>0.80711429346380326</v>
      </c>
      <c r="G56" s="24">
        <f t="shared" si="6"/>
        <v>0.26634771684305508</v>
      </c>
      <c r="H56" s="24">
        <f t="shared" si="3"/>
        <v>0.83412341467282558</v>
      </c>
    </row>
    <row r="57" spans="1:8" x14ac:dyDescent="0.35">
      <c r="A57" s="22" t="s">
        <v>55</v>
      </c>
      <c r="B57" s="23">
        <f>'[1]Self Suff. Calc'!B55</f>
        <v>25908.6</v>
      </c>
      <c r="C57" s="23">
        <f>'[1]Self Suff. Calc'!C55</f>
        <v>74017.044999999998</v>
      </c>
      <c r="D57" s="24">
        <f t="shared" si="2"/>
        <v>0.79932749957505678</v>
      </c>
      <c r="E57" s="24">
        <f t="shared" si="5"/>
        <v>0.5355494247152881</v>
      </c>
      <c r="F57" s="24">
        <f t="shared" si="4"/>
        <v>0.82046624645670185</v>
      </c>
      <c r="G57" s="24">
        <f t="shared" si="6"/>
        <v>0.27075386133071161</v>
      </c>
      <c r="H57" s="24">
        <f t="shared" si="3"/>
        <v>0.80630328604599977</v>
      </c>
    </row>
    <row r="58" spans="1:8" x14ac:dyDescent="0.35">
      <c r="A58" s="22" t="s">
        <v>56</v>
      </c>
      <c r="B58" s="23">
        <f>'[1]Self Suff. Calc'!B56</f>
        <v>23472.69</v>
      </c>
      <c r="C58" s="23">
        <f>'[1]Self Suff. Calc'!C56</f>
        <v>67555.37</v>
      </c>
      <c r="D58" s="24">
        <f t="shared" si="2"/>
        <v>0.72417523934139394</v>
      </c>
      <c r="E58" s="24">
        <f t="shared" si="5"/>
        <v>0.48519741035873398</v>
      </c>
      <c r="F58" s="24">
        <f t="shared" si="4"/>
        <v>0.74883968755971919</v>
      </c>
      <c r="G58" s="24">
        <f t="shared" si="6"/>
        <v>0.24711709689470734</v>
      </c>
      <c r="H58" s="24">
        <f t="shared" si="3"/>
        <v>0.73231450725344138</v>
      </c>
    </row>
    <row r="59" spans="1:8" x14ac:dyDescent="0.35">
      <c r="A59" s="22" t="s">
        <v>57</v>
      </c>
      <c r="B59" s="23">
        <f>'[1]Self Suff. Calc'!B57</f>
        <v>22840.06</v>
      </c>
      <c r="C59" s="23">
        <f>'[1]Self Suff. Calc'!C57</f>
        <v>61886.16</v>
      </c>
      <c r="D59" s="24">
        <f t="shared" si="2"/>
        <v>0.70465745157763338</v>
      </c>
      <c r="E59" s="24">
        <f t="shared" si="5"/>
        <v>0.47212049255701438</v>
      </c>
      <c r="F59" s="24">
        <f t="shared" si="4"/>
        <v>0.6859974672431044</v>
      </c>
      <c r="G59" s="24">
        <f t="shared" si="6"/>
        <v>0.22637916419022447</v>
      </c>
      <c r="H59" s="24">
        <f t="shared" si="3"/>
        <v>0.6984996567472388</v>
      </c>
    </row>
    <row r="60" spans="1:8" x14ac:dyDescent="0.35">
      <c r="A60" s="22" t="s">
        <v>58</v>
      </c>
      <c r="B60" s="23">
        <f>'[1]Self Suff. Calc'!B58</f>
        <v>23268.49</v>
      </c>
      <c r="C60" s="23">
        <f>'[1]Self Suff. Calc'!C58</f>
        <v>67101.52</v>
      </c>
      <c r="D60" s="24">
        <f t="shared" si="2"/>
        <v>0.71787529741426459</v>
      </c>
      <c r="E60" s="24">
        <f t="shared" si="5"/>
        <v>0.48097644926755728</v>
      </c>
      <c r="F60" s="24">
        <f t="shared" si="4"/>
        <v>0.74380883816611854</v>
      </c>
      <c r="G60" s="24">
        <f t="shared" si="6"/>
        <v>0.24545691659481914</v>
      </c>
      <c r="H60" s="24">
        <f t="shared" si="3"/>
        <v>0.72643336586237639</v>
      </c>
    </row>
    <row r="61" spans="1:8" x14ac:dyDescent="0.35">
      <c r="A61" s="22" t="s">
        <v>59</v>
      </c>
      <c r="B61" s="23">
        <f>'[1]Self Suff. Calc'!B59</f>
        <v>26893.040000000001</v>
      </c>
      <c r="C61" s="23">
        <f>'[1]Self Suff. Calc'!C59</f>
        <v>75845.600000000006</v>
      </c>
      <c r="D61" s="24">
        <f t="shared" si="2"/>
        <v>0.82969926662081261</v>
      </c>
      <c r="E61" s="24">
        <f t="shared" si="5"/>
        <v>0.55589850863594448</v>
      </c>
      <c r="F61" s="24">
        <f t="shared" si="4"/>
        <v>0.84073546494941032</v>
      </c>
      <c r="G61" s="24">
        <f t="shared" si="6"/>
        <v>0.2774427034333054</v>
      </c>
      <c r="H61" s="24">
        <f t="shared" si="3"/>
        <v>0.83334121206924983</v>
      </c>
    </row>
    <row r="62" spans="1:8" x14ac:dyDescent="0.35">
      <c r="A62" s="22" t="s">
        <v>60</v>
      </c>
      <c r="B62" s="23">
        <f>'[1]Self Suff. Calc'!B60</f>
        <v>37130.03</v>
      </c>
      <c r="C62" s="23">
        <f>'[1]Self Suff. Calc'!C60</f>
        <v>102187.82</v>
      </c>
      <c r="D62" s="24">
        <f t="shared" si="2"/>
        <v>1.1455290536365086</v>
      </c>
      <c r="E62" s="24">
        <f t="shared" si="5"/>
        <v>0.76750446593646082</v>
      </c>
      <c r="F62" s="24">
        <f t="shared" si="4"/>
        <v>1.132734454732597</v>
      </c>
      <c r="G62" s="24">
        <f t="shared" si="6"/>
        <v>0.37380237006175704</v>
      </c>
      <c r="H62" s="24">
        <f t="shared" si="3"/>
        <v>1.1413068359982179</v>
      </c>
    </row>
    <row r="63" spans="1:8" x14ac:dyDescent="0.35">
      <c r="A63" s="22" t="s">
        <v>61</v>
      </c>
      <c r="B63" s="23">
        <f>'[1]Self Suff. Calc'!B61</f>
        <v>30636.799999999999</v>
      </c>
      <c r="C63" s="23">
        <f>'[1]Self Suff. Calc'!C61</f>
        <v>100683.63</v>
      </c>
      <c r="D63" s="24">
        <f t="shared" si="2"/>
        <v>0.94520108145484893</v>
      </c>
      <c r="E63" s="24">
        <f t="shared" si="5"/>
        <v>0.63328472457474883</v>
      </c>
      <c r="F63" s="24">
        <f t="shared" si="4"/>
        <v>1.1160607666211935</v>
      </c>
      <c r="G63" s="24">
        <f t="shared" si="6"/>
        <v>0.36830005298499385</v>
      </c>
      <c r="H63" s="24">
        <f t="shared" si="3"/>
        <v>1.0015847775597426</v>
      </c>
    </row>
    <row r="64" spans="1:8" x14ac:dyDescent="0.35">
      <c r="A64" s="22" t="s">
        <v>62</v>
      </c>
      <c r="B64" s="23"/>
      <c r="C64" s="23"/>
      <c r="D64" s="24"/>
      <c r="E64" s="24"/>
      <c r="F64" s="24"/>
      <c r="G64" s="24"/>
      <c r="H64" s="24"/>
    </row>
    <row r="65" spans="1:8" x14ac:dyDescent="0.35">
      <c r="A65" s="25" t="s">
        <v>63</v>
      </c>
      <c r="B65" s="26">
        <f>AVERAGE(B7:B63)</f>
        <v>32412.997192982453</v>
      </c>
      <c r="C65" s="26">
        <f>AVERAGE(C7:C63)</f>
        <v>90213.394298245606</v>
      </c>
      <c r="D65" s="27"/>
      <c r="E65" s="27"/>
      <c r="F65" s="28"/>
      <c r="G65" s="28"/>
      <c r="H65" s="29"/>
    </row>
    <row r="66" spans="1:8" x14ac:dyDescent="0.35">
      <c r="A66" s="30" t="s">
        <v>67</v>
      </c>
      <c r="B66" s="31"/>
      <c r="C66" s="31"/>
      <c r="D66" s="24">
        <f>SUM(D7:D65)</f>
        <v>57.000000000000007</v>
      </c>
      <c r="E66" s="24">
        <f t="shared" ref="E66:H66" si="7">SUM(E7:E65)</f>
        <v>38.190000000000012</v>
      </c>
      <c r="F66" s="24">
        <f t="shared" si="7"/>
        <v>56.999999999999993</v>
      </c>
      <c r="G66" s="24">
        <f t="shared" si="7"/>
        <v>18.810000000000002</v>
      </c>
      <c r="H66" s="24">
        <f t="shared" si="7"/>
        <v>57.000000000000014</v>
      </c>
    </row>
    <row r="67" spans="1:8" ht="15" customHeight="1" x14ac:dyDescent="0.35">
      <c r="A67" s="40" t="s">
        <v>92</v>
      </c>
      <c r="B67" s="41"/>
      <c r="C67" s="41"/>
      <c r="D67" s="41"/>
      <c r="E67" s="41"/>
      <c r="F67" s="41"/>
      <c r="G67" s="41"/>
      <c r="H67" s="42"/>
    </row>
    <row r="68" spans="1:8" ht="15" customHeight="1" x14ac:dyDescent="0.35">
      <c r="A68" s="37" t="s">
        <v>64</v>
      </c>
      <c r="B68" s="38"/>
      <c r="C68" s="38"/>
      <c r="D68" s="38"/>
      <c r="E68" s="38"/>
      <c r="F68" s="38"/>
      <c r="G68" s="38"/>
      <c r="H68" s="39"/>
    </row>
    <row r="69" spans="1:8" ht="15" customHeight="1" x14ac:dyDescent="0.35">
      <c r="A69" s="34" t="s">
        <v>65</v>
      </c>
      <c r="B69" s="35"/>
      <c r="C69" s="35"/>
      <c r="D69" s="35"/>
      <c r="E69" s="35"/>
      <c r="F69" s="35"/>
      <c r="G69" s="35"/>
      <c r="H69" s="36"/>
    </row>
    <row r="70" spans="1:8" hidden="1" x14ac:dyDescent="0.35">
      <c r="A70" s="16"/>
    </row>
    <row r="71" spans="1:8" hidden="1" x14ac:dyDescent="0.35">
      <c r="A71" s="16"/>
      <c r="B71" s="32"/>
    </row>
    <row r="72" spans="1:8" hidden="1" x14ac:dyDescent="0.35">
      <c r="A72" s="16"/>
    </row>
    <row r="73" spans="1:8" s="16" customFormat="1" hidden="1" x14ac:dyDescent="0.35">
      <c r="B73" s="13"/>
      <c r="C73" s="13"/>
      <c r="D73" s="13"/>
      <c r="E73" s="13"/>
      <c r="F73" s="13"/>
      <c r="G73" s="13"/>
      <c r="H73" s="13"/>
    </row>
    <row r="74" spans="1:8" s="16" customFormat="1" hidden="1" x14ac:dyDescent="0.35">
      <c r="B74" s="13"/>
      <c r="C74" s="13"/>
      <c r="D74" s="13"/>
      <c r="E74" s="13"/>
      <c r="F74" s="13"/>
      <c r="G74" s="13"/>
      <c r="H74" s="13"/>
    </row>
    <row r="75" spans="1:8" s="16" customFormat="1" hidden="1" x14ac:dyDescent="0.35">
      <c r="B75" s="13"/>
      <c r="C75" s="13"/>
      <c r="D75" s="13"/>
      <c r="E75" s="13"/>
      <c r="F75" s="13"/>
      <c r="G75" s="13"/>
      <c r="H75" s="13"/>
    </row>
    <row r="76" spans="1:8" s="16" customFormat="1" hidden="1" x14ac:dyDescent="0.35">
      <c r="B76" s="13"/>
      <c r="C76" s="13"/>
      <c r="D76" s="13"/>
      <c r="E76" s="13"/>
      <c r="F76" s="13"/>
      <c r="G76" s="13"/>
      <c r="H76" s="13"/>
    </row>
    <row r="77" spans="1:8" s="16" customFormat="1" hidden="1" x14ac:dyDescent="0.35">
      <c r="B77" s="13"/>
      <c r="C77" s="13"/>
      <c r="D77" s="13"/>
      <c r="E77" s="13"/>
      <c r="F77" s="13"/>
      <c r="G77" s="13"/>
      <c r="H77" s="13"/>
    </row>
    <row r="78" spans="1:8" s="16" customFormat="1" hidden="1" x14ac:dyDescent="0.35">
      <c r="B78" s="13"/>
      <c r="C78" s="13"/>
      <c r="D78" s="13"/>
      <c r="E78" s="13"/>
      <c r="F78" s="13"/>
      <c r="G78" s="13"/>
      <c r="H78" s="13"/>
    </row>
    <row r="79" spans="1:8" s="16" customFormat="1" hidden="1" x14ac:dyDescent="0.35">
      <c r="B79" s="13"/>
      <c r="C79" s="13"/>
      <c r="D79" s="13"/>
      <c r="E79" s="13"/>
      <c r="F79" s="13"/>
      <c r="G79" s="13"/>
      <c r="H79" s="13"/>
    </row>
  </sheetData>
  <sheetProtection sheet="1" objects="1" scenarios="1" selectLockedCells="1"/>
  <mergeCells count="5">
    <mergeCell ref="A69:H69"/>
    <mergeCell ref="A68:H68"/>
    <mergeCell ref="A67:H67"/>
    <mergeCell ref="A3:A4"/>
    <mergeCell ref="A2:H2"/>
  </mergeCells>
  <hyperlinks>
    <hyperlink ref="A69" r:id="rId1" xr:uid="{00000000-0004-0000-0100-000000000000}"/>
    <hyperlink ref="A69:H69" r:id="rId2" display="Information can be found here" xr:uid="{00000000-0004-0000-0100-000001000000}"/>
  </hyperlinks>
  <printOptions gridLines="1"/>
  <pageMargins left="0.7" right="0.7" top="0.75" bottom="0.75" header="0.3" footer="0.3"/>
  <pageSetup scale="64" fitToWidth="0" orientation="portrait" r:id="rId3"/>
  <headerFooter>
    <oddHeader>&amp;LEnclosure 4</oddHeader>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DHCSDOC-1797567310-7343</_dlc_DocId>
    <_dlc_DocIdUrl xmlns="69bc34b3-1921-46c7-8c7a-d18363374b4b">
      <Url>https://dhcscagovauthoring/_layouts/15/DocIdRedir.aspx?ID=DHCSDOC-1797567310-7343</Url>
      <Description>DHCSDOC-1797567310-7343</Description>
    </_dlc_DocIdUrl>
  </documentManagement>
</p:properties>
</file>

<file path=customXml/itemProps1.xml><?xml version="1.0" encoding="utf-8"?>
<ds:datastoreItem xmlns:ds="http://schemas.openxmlformats.org/officeDocument/2006/customXml" ds:itemID="{09CD8FF3-F0FF-4D21-8141-AFE6FC62B03B}"/>
</file>

<file path=customXml/itemProps2.xml><?xml version="1.0" encoding="utf-8"?>
<ds:datastoreItem xmlns:ds="http://schemas.openxmlformats.org/officeDocument/2006/customXml" ds:itemID="{C786763C-8ADA-48E1-A9FD-0D3D97F835B1}"/>
</file>

<file path=customXml/itemProps3.xml><?xml version="1.0" encoding="utf-8"?>
<ds:datastoreItem xmlns:ds="http://schemas.openxmlformats.org/officeDocument/2006/customXml" ds:itemID="{A177D9BD-077E-4C6A-BC42-5E0D15E72B5B}"/>
</file>

<file path=customXml/itemProps4.xml><?xml version="1.0" encoding="utf-8"?>
<ds:datastoreItem xmlns:ds="http://schemas.openxmlformats.org/officeDocument/2006/customXml" ds:itemID="{ADEB2D59-872E-4376-9C6B-CE45990EC9B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Information</vt:lpstr>
      <vt:lpstr>Enclosure 4</vt:lpstr>
      <vt:lpstr>TitleRegion1.a3.h66.2</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Enc-4-Self-sufficiency-Standard</dc:title>
  <dc:creator>Tchrist2</dc:creator>
  <cp:keywords/>
  <cp:lastModifiedBy>Liu, Becky@DHCS</cp:lastModifiedBy>
  <cp:lastPrinted>2023-06-06T22:29:35Z</cp:lastPrinted>
  <dcterms:created xsi:type="dcterms:W3CDTF">2017-06-07T17:16:24Z</dcterms:created>
  <dcterms:modified xsi:type="dcterms:W3CDTF">2023-11-06T23:13:18Z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f73f1320-e63e-47a9-8a94-072c2bfd9a25</vt:lpwstr>
  </property>
  <property fmtid="{D5CDD505-2E9C-101B-9397-08002B2CF9AE}" pid="4" name="Division">
    <vt:lpwstr>11;#Community Services|c23dee46-a4de-4c29-8bbc-79830d9e7d7c</vt:lpwstr>
  </property>
</Properties>
</file>