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205" documentId="8_{8EEF7B13-9376-4466-8581-BBA60284E0FC}" xr6:coauthVersionLast="47" xr6:coauthVersionMax="47" xr10:uidLastSave="{F1F956BA-3B96-41B6-A5EC-9D91A7DE4642}"/>
  <workbookProtection workbookAlgorithmName="SHA-512" workbookHashValue="UJT+gJthSS6u5QiLhMmtd9ZFTt2UNGlDZmGRW71YQmqZJ/j+Qby1alXvm179WAV67mloPBKSp018efdFMqnrww==" workbookSaltValue="2T25eSDXS+oyaZuOaJHj+A==" workbookSpinCount="100000" lockStructure="1"/>
  <bookViews>
    <workbookView xWindow="28680" yWindow="-5520" windowWidth="38640" windowHeight="212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c39.3">'Pt. III MCP Landscape Analysis'!$A$6</definedName>
    <definedName name="TitleRegion1.a6.e7.1">Table3[[#Headers],[MCP Name]]</definedName>
    <definedName name="TitleRegion2.a9.g51.1">Table223[[#Headers],[Priority Area]]</definedName>
    <definedName name="TitleRegion2.e6.n39.3">'Pt.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1" i="4" l="1"/>
  <c r="K48" i="4"/>
  <c r="E63" i="4"/>
  <c r="C51" i="2" l="1"/>
</calcChain>
</file>

<file path=xl/sharedStrings.xml><?xml version="1.0" encoding="utf-8"?>
<sst xmlns="http://schemas.openxmlformats.org/spreadsheetml/2006/main" count="294" uniqueCount="202">
  <si>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</si>
  <si>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</si>
  <si>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</si>
  <si>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</si>
  <si>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</si>
  <si>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</si>
  <si>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</si>
  <si>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</si>
  <si>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</si>
  <si>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Aetna</t>
  </si>
  <si>
    <t>San Diego</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</si>
  <si>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</si>
  <si>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</si>
  <si>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</si>
  <si>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</si>
  <si>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</si>
  <si>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</si>
  <si>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</si>
  <si>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</si>
  <si>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</si>
  <si>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</si>
  <si>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 xml:space="preserve">In San Diego our 6 Medi-Cal Managed Care Plans collaborate under the Healthy San Diego (HSD) umbrella.  We have developed a HSD HHIP Task Force that includes our Regional Task Force on Homelessness (RTFH) which is our County's CoC.  Our HSD MCP's are in negotiations with the RTFH to oversee our HHIP. 
Contact Lahela Maddox - Regional Task Force For the Homeless       858-292-7627  </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</si>
  <si>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</si>
  <si>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</si>
  <si>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 xml:space="preserve">In San Diego our RTFH engagement is the CES access point.  Our MCP's are working with them to better understand the percentage of MCP membership represented as a percentage of the CES data set. </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</si>
  <si>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</si>
  <si>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</si>
  <si>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</si>
  <si>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</si>
  <si>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The HSD CalAIM Work Group is the forum to identify qualified providers to meet the growing demand.</t>
  </si>
  <si>
    <t>Outreach and engagement efforts</t>
  </si>
  <si>
    <t xml:space="preserve">The HSD CalAIM Work Group facilitates multiple monthly meetings where our providers and stakeholders are given the opportunity to provide feedback and express challenges.  </t>
  </si>
  <si>
    <t>Availability of affordable long-term housing</t>
  </si>
  <si>
    <t xml:space="preserve">In San Diego County the medium home price is 1 million dollars and the medium rental is $2400 per month.  There is currenlty a 3.3% vacancy rate and one year ago this numeber was 4.1%.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</si>
  <si>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</si>
  <si>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</si>
  <si>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</si>
  <si>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</si>
  <si>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</si>
  <si>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</si>
  <si>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</si>
  <si>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</si>
  <si>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</si>
  <si>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</si>
  <si>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</si>
  <si>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</si>
  <si>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</si>
  <si>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</si>
  <si>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</si>
  <si>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 xml:space="preserve">Under the Healthy San Diego umbrella we have a signed MOU with the MHP and DMC-ODS. Attached to our MOU's are jointly developed Policy and Procedures including one for data sharing.  We have developed a Healthy San Diego Justice Involved Work Group which will have it's first Kick Off meeting in August 2022.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</si>
  <si>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</si>
  <si>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</si>
  <si>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</si>
  <si>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</si>
  <si>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 xml:space="preserve">RTFH noted significant racial disparities and inequities for Black San Diegans in the 2020 PIT count. Black people made up about 5.5% of the general San Diego population but represented 21% of people living unsheltered, 30% of people staying in shelter, and were homeless an average length of time that was 25 days longer than all persons experiencing homelessness.
</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</si>
  <si>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</si>
  <si>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 xml:space="preserve">Under the Healthy San Diego CalAIM Work Group our local MCP's are meeting on a regular basis with San Diego's CoC and are in the process of developing formal agreements. Additionally, we work directly with our contracted CalAIM CBO's under the ECM and Community Supports model to close gaps in housing navigation, deposits, and tenancy substaining servcies.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</si>
  <si>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</si>
  <si>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</si>
  <si>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</si>
  <si>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t xml:space="preserve">In San Diego we are currently contracted with Family Healh Centers of San Diego and in talks with them currently and will be submitting a subsequent LOI and Contract  by the next reporting period to do street medicine. They are already a contracted PCP for Aetna. </t>
  </si>
  <si>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</si>
  <si>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</si>
  <si>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N/A this is not a rural county</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</si>
  <si>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</si>
  <si>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</si>
  <si>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</si>
  <si>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</si>
  <si>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 xml:space="preserve">In San Diego we are contracted with the Community Information Exchange which provides limited HMIS data.The health plan is working with the CoC to understand current capabilities and implement  implement HMIS connectivity.  Then, the health plan will develop  a IT strategy in collaboration with the CoC and our Healthy San Diego collaborative. </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</si>
  <si>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</si>
  <si>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</si>
  <si>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</si>
  <si>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</si>
  <si>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</si>
  <si>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 xml:space="preserve">The plan utilizes a combination of internal case management and FInd Help (Aunt Bertha's) systems  to track referrals depending on the source. For our ECM providers the provider can utilze the closed loop referral system  (FindHelp's aunt bertha). For manual referrals there is a referral form the member, provider or other source fills out to initate the process. An Aetna CM will then initate the process via the form into the case management and Find help systems for tracking.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</si>
  <si>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</si>
  <si>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</si>
  <si>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</si>
  <si>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</si>
  <si>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</si>
  <si>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</si>
  <si>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</si>
  <si>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</si>
  <si>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</si>
  <si>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</si>
  <si>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</si>
  <si>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</si>
  <si>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</si>
  <si>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</si>
  <si>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The health plan will support the 2023 PIT Count through HHIP funding, supporting the CoC in education and awareness campaigns, encouraging staff and partners to volunteer in the PIT Count,  providing hygiene kits or other incentives for distribution to those who are homeless, or other support as idenitfied by the CoC.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</si>
  <si>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</si>
  <si>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</si>
  <si>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</si>
  <si>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</si>
  <si>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t>*</t>
  </si>
  <si>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</si>
  <si>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</si>
  <si>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</si>
  <si>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</si>
  <si>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*Data has been suppressed per Data De-Identification Guidelines.</t>
  </si>
  <si>
    <t>Strategies MCPs will deploy to make progress in preventing and reducing homelessness over the two-year program period of January 1, 2022 through December 31, 2023.</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</si>
  <si>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</si>
  <si>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</si>
  <si>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</si>
  <si>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</si>
  <si>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</si>
  <si>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</si>
  <si>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</si>
  <si>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Aetna and the HSD group are working with the RTFH  and alligning with the overal strategies of the COC and HHAP-3. The Regional Task Force on Homelessness and the City and County of San Diego are the HHAP funded entities and comprise the largest funders of services and housing for people who are experiencing/at risk of homelessness. The entities convened and established shared outcome goals based on the State’s HDIS Data. Collectively, the strategies identified to achieve the outcome goals include implementation of best-practices for street outreach, prevention and diversion, access to shelter/permanent housing, improve system performance and outcomes, and addressing racial equity.  The Regional Plan adopts the shared vision of an END to HOMELESSNESS across San Diego County through a housing-focused, equity driven, and person-centered system of care. The Regional Plan identifies system and resource gaps, promotes evidence-based approaches for the homelessness crisis response system including person-centered orientations like Housing First, Trauma Informed Care, and progressive engagement, places a focus on equity, and embraces the truth that ENDING HOMELESSNESS begins with a HOME, and EVERYONE can thrive in HOUSING with appropriate SUPPORT
The purpose of this Regional Plan, essentially a “Plan of Plans,” is to align all stakeholders under one vision, adopt a set of core principles, identify system priorities, goals, and strategies, ensure strong measures and accountability, and act with a sense of urgency. Essentially, it identifies people goals, system goals and system strategies. The plan identifies the needed amount of diversion services, low-barrier shelter beds, low-income affordable housing, rapid re-housing, and permanent supportive housing at both regional and sub-regional levels for families and single adults (includes sub-populations - Veterans, youth 18-24, and seniors). These targets need to be used at regional and sub-regional levels to drive planning and priorities, funding allocations, land use, strategies, and partnerships. The region will commit to conducting regular performance review, analyzing data and performance, and make mid-course adjustments depending on data findings and changing community contexts.</t>
  </si>
  <si>
    <t>MCPs landscape analysis of member demographics, needs, gaps, and services.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</si>
  <si>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</si>
  <si>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</si>
  <si>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</si>
  <si>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</si>
  <si>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</si>
  <si>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</si>
  <si>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</si>
  <si>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</si>
  <si>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</si>
  <si>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</si>
  <si>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</si>
  <si>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</si>
  <si>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</si>
  <si>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</si>
  <si>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</si>
  <si>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</si>
  <si>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</si>
  <si>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</si>
  <si>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</si>
  <si>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</si>
  <si>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</si>
  <si>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</si>
  <si>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</si>
  <si>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</si>
  <si>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</si>
  <si>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</si>
  <si>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</si>
  <si>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</si>
  <si>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Claims. Auths  834, 06/17/2022</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</si>
  <si>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</si>
  <si>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</si>
  <si>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</si>
  <si>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</si>
  <si>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</si>
  <si>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</si>
  <si>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Claims, Auths 834, 06/17/2022</t>
  </si>
  <si>
    <t>Sub-Populations and Other Characteristics</t>
  </si>
  <si>
    <t>Claims, Auths 834, 06/17/2023</t>
  </si>
  <si>
    <r>
      <t xml:space="preserve"># of Adults Who are Experiencing </t>
    </r>
    <r>
      <rPr>
        <b/>
        <sz val="12"/>
        <color rgb="FF000000"/>
        <rFont val="Arial"/>
        <family val="2"/>
      </rPr>
      <t>Chronic Homeless-ness</t>
    </r>
  </si>
  <si>
    <t xml:space="preserve">Extrapolate Estimate based on HHAP-3 Numbers </t>
  </si>
  <si>
    <t>Claims, Auths 834, 06/17/2024</t>
  </si>
  <si>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</si>
  <si>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</si>
  <si>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</si>
  <si>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</si>
  <si>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</si>
  <si>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</si>
  <si>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</si>
  <si>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</si>
  <si>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</si>
  <si>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</si>
  <si>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</si>
  <si>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</si>
  <si>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</si>
  <si>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</si>
  <si>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</si>
  <si>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</si>
  <si>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</si>
  <si>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</si>
  <si>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t>Total of all non Hispanic</t>
  </si>
  <si>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</si>
  <si>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</si>
  <si>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</si>
  <si>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</si>
  <si>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</si>
  <si>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</si>
  <si>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</si>
  <si>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</si>
  <si>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</si>
  <si>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</si>
  <si>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</si>
  <si>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 xml:space="preserve">another assumption is number of RTFH members to </t>
  </si>
  <si>
    <t xml:space="preserve">add disclaimer to say we </t>
  </si>
  <si>
    <t>remaining - - take the split of the HHAP data sent last night with our percentage RTFH numbers</t>
  </si>
  <si>
    <t>N/A</t>
  </si>
  <si>
    <t xml:space="preserve">DO NOT OVERESTIMATE YOUR HOMELESS MEMBERS. </t>
  </si>
  <si>
    <t xml:space="preserve">take your number of homeless and that is the 7638  what is aetnas that we find on our own. </t>
  </si>
  <si>
    <t xml:space="preserve">CALCULATION - for the number of the sub number - </t>
  </si>
  <si>
    <t>3667/7638</t>
  </si>
  <si>
    <t>then take your plan number that percent times your total 100</t>
  </si>
  <si>
    <t>SOURCE - - WE took an estimate from PIT county</t>
  </si>
  <si>
    <t xml:space="preserve">do percent of percent for pit count - </t>
  </si>
  <si>
    <t>Definitions to help understand the services offered.</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</si>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</sst>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b/>
      <sz val="20"/>
      <color rgb="FF001F5F"/>
      <name val="Arial"/>
      <family val="2"/>
    </font>
    <font>
      <sz val="20"/>
      <color theme="1"/>
      <name val="Arial"/>
      <family val="2"/>
    </font>
    <font>
      <sz val="20"/>
      <color theme="1"/>
      <name val="Calibri"/>
      <family val="2"/>
      <scheme val="minor"/>
    </font>
    <font>
      <sz val="11"/>
      <color theme="0"/>
      <name val="Calibri"/>
      <family val="2"/>
      <scheme val="minor"/>
    </font>
    <font>
      <sz val="12"/>
      <color theme="0"/>
      <name val="Arial"/>
      <family val="2"/>
    </font>
    <font>
      <sz val="8"/>
      <color rgb="FF000000"/>
      <name val="Segoe UI"/>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208">
    <xf numFmtId="0" fontId="0" fillId="0" borderId="0" xfId="0"/>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12" borderId="2" xfId="0" applyFont="1" applyFill="1" applyBorder="1" applyAlignment="1" applyProtection="1">
      <alignment horizontal="left" vertical="top" wrapText="1"/>
      <protection locked="0"/>
    </xf>
    <xf numFmtId="0" fontId="5" fillId="11" borderId="8" xfId="0" applyFont="1" applyFill="1" applyBorder="1" applyAlignment="1" applyProtection="1">
      <alignment horizontal="left" vertical="top" wrapText="1"/>
      <protection locked="0"/>
    </xf>
    <xf numFmtId="0" fontId="1" fillId="0" borderId="0" xfId="0" applyFont="1" applyAlignment="1">
      <alignment wrapText="1"/>
    </xf>
    <xf numFmtId="0" fontId="6"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0" fillId="7" borderId="3" xfId="0" applyFont="1" applyFill="1" applyBorder="1" applyAlignment="1" applyProtection="1">
      <alignment horizontal="left" vertical="top" wrapText="1"/>
      <protection locked="0"/>
    </xf>
    <xf numFmtId="0" fontId="9"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0" fillId="9" borderId="4" xfId="0" applyFont="1" applyFill="1" applyBorder="1" applyAlignment="1" applyProtection="1">
      <alignment horizontal="left" vertical="top" wrapText="1"/>
      <protection locked="0"/>
    </xf>
    <xf numFmtId="0" fontId="11" fillId="9" borderId="3" xfId="0" applyFont="1" applyFill="1" applyBorder="1" applyAlignment="1" applyProtection="1">
      <alignment horizontal="left" vertical="top" wrapText="1"/>
      <protection locked="0"/>
    </xf>
    <xf numFmtId="0" fontId="14"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4"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0"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0" fillId="9" borderId="4" xfId="0" applyFont="1" applyFill="1" applyBorder="1" applyAlignment="1" applyProtection="1">
      <alignment horizontal="center" vertical="center" wrapText="1"/>
      <protection locked="0"/>
    </xf>
    <xf numFmtId="0" fontId="9"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9" fillId="8" borderId="3" xfId="0" applyFont="1" applyFill="1" applyBorder="1" applyAlignment="1" applyProtection="1">
      <alignment horizontal="center" vertical="center" wrapText="1"/>
      <protection locked="0"/>
    </xf>
    <xf numFmtId="0" fontId="6" fillId="11" borderId="2"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6" fillId="11" borderId="3" xfId="0" applyFont="1" applyFill="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9" fillId="12" borderId="14" xfId="0" applyFont="1" applyFill="1" applyBorder="1" applyAlignment="1" applyProtection="1">
      <alignment horizontal="right" vertical="top"/>
      <protection locked="0"/>
    </xf>
    <xf numFmtId="0" fontId="9" fillId="12" borderId="3" xfId="0" applyFont="1" applyFill="1" applyBorder="1" applyAlignment="1" applyProtection="1">
      <alignment horizontal="center" vertical="top" wrapText="1"/>
      <protection locked="0"/>
    </xf>
    <xf numFmtId="9" fontId="6" fillId="0" borderId="1" xfId="0" applyNumberFormat="1" applyFont="1" applyBorder="1" applyAlignment="1" applyProtection="1">
      <alignment horizontal="left" vertical="top" wrapText="1"/>
      <protection locked="0"/>
    </xf>
    <xf numFmtId="9" fontId="6" fillId="0" borderId="2" xfId="0" applyNumberFormat="1"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2" fillId="0" borderId="0" xfId="0" applyFont="1" applyProtection="1">
      <protection locked="0"/>
    </xf>
    <xf numFmtId="0" fontId="0" fillId="0" borderId="0" xfId="0" applyProtection="1">
      <protection locked="0"/>
    </xf>
    <xf numFmtId="0" fontId="23" fillId="0" borderId="0" xfId="0" applyFont="1" applyProtection="1">
      <protection locked="0"/>
    </xf>
    <xf numFmtId="0" fontId="19"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8" fillId="15" borderId="21" xfId="0" applyFont="1" applyFill="1" applyBorder="1" applyAlignment="1" applyProtection="1">
      <alignment vertical="center" wrapText="1"/>
      <protection locked="0"/>
    </xf>
    <xf numFmtId="0" fontId="8" fillId="15" borderId="1" xfId="0" applyFont="1" applyFill="1" applyBorder="1" applyAlignment="1" applyProtection="1">
      <alignment vertical="center" wrapText="1"/>
      <protection locked="0"/>
    </xf>
    <xf numFmtId="0" fontId="8" fillId="15" borderId="19" xfId="0" applyFont="1" applyFill="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2" xfId="0" applyFont="1" applyBorder="1" applyProtection="1">
      <protection locked="0"/>
    </xf>
    <xf numFmtId="0" fontId="0" fillId="6" borderId="18" xfId="0" applyFill="1" applyBorder="1" applyProtection="1">
      <protection locked="0"/>
    </xf>
    <xf numFmtId="0" fontId="0" fillId="0" borderId="0" xfId="0" applyProtection="1"/>
    <xf numFmtId="0" fontId="20" fillId="0" borderId="0" xfId="0" applyFont="1" applyAlignment="1" applyProtection="1">
      <alignment vertical="top"/>
    </xf>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1" fillId="0" borderId="0" xfId="0" applyFont="1" applyBorder="1" applyProtection="1"/>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23" fillId="0" borderId="0" xfId="0" applyFont="1" applyAlignment="1" applyProtection="1">
      <alignment vertical="center"/>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19" fillId="0" borderId="0" xfId="0" applyFont="1" applyProtection="1">
      <protection locked="0"/>
    </xf>
    <xf numFmtId="0" fontId="21" fillId="0" borderId="0" xfId="0" applyFont="1" applyProtection="1">
      <protection locked="0"/>
    </xf>
    <xf numFmtId="0" fontId="1" fillId="0" borderId="2" xfId="0" applyFont="1" applyBorder="1" applyAlignment="1" applyProtection="1">
      <alignment vertical="top"/>
      <protection locked="0"/>
    </xf>
    <xf numFmtId="0" fontId="12" fillId="0" borderId="18" xfId="0" applyFont="1" applyBorder="1" applyProtection="1">
      <protection locked="0"/>
    </xf>
    <xf numFmtId="0" fontId="12" fillId="0" borderId="0" xfId="0" applyFont="1" applyProtection="1">
      <protection locked="0"/>
    </xf>
    <xf numFmtId="0" fontId="9" fillId="0" borderId="0" xfId="0" applyFont="1" applyAlignment="1" applyProtection="1">
      <alignment horizontal="centerContinuous" vertical="top" wrapText="1"/>
      <protection locked="0"/>
    </xf>
    <xf numFmtId="0" fontId="8" fillId="17" borderId="9" xfId="0" applyFont="1" applyFill="1" applyBorder="1" applyProtection="1">
      <protection locked="0"/>
    </xf>
    <xf numFmtId="0" fontId="8" fillId="17" borderId="18" xfId="0" applyFont="1" applyFill="1" applyBorder="1" applyProtection="1">
      <protection locked="0"/>
    </xf>
    <xf numFmtId="0" fontId="8" fillId="2" borderId="11" xfId="0" applyFont="1" applyFill="1" applyBorder="1" applyAlignment="1" applyProtection="1">
      <alignment vertical="center" wrapText="1"/>
      <protection locked="0"/>
    </xf>
    <xf numFmtId="0" fontId="8" fillId="2" borderId="8" xfId="0" applyFont="1" applyFill="1" applyBorder="1" applyAlignment="1" applyProtection="1">
      <alignment vertical="center" wrapText="1"/>
      <protection locked="0"/>
    </xf>
    <xf numFmtId="0" fontId="8" fillId="14" borderId="11" xfId="0" applyFont="1" applyFill="1" applyBorder="1" applyAlignment="1" applyProtection="1">
      <alignment horizontal="center" vertical="center" wrapText="1"/>
      <protection locked="0"/>
    </xf>
    <xf numFmtId="0" fontId="8" fillId="14" borderId="2" xfId="0" applyFont="1" applyFill="1" applyBorder="1" applyAlignment="1" applyProtection="1">
      <alignment horizontal="center" vertical="center" wrapText="1"/>
      <protection locked="0"/>
    </xf>
    <xf numFmtId="0" fontId="8" fillId="18" borderId="8" xfId="0" applyFont="1" applyFill="1" applyBorder="1" applyAlignment="1" applyProtection="1">
      <alignment vertical="center" wrapText="1"/>
      <protection locked="0"/>
    </xf>
    <xf numFmtId="0" fontId="8" fillId="18" borderId="7" xfId="0" applyFont="1" applyFill="1" applyBorder="1" applyAlignment="1" applyProtection="1">
      <alignment vertical="center" wrapText="1"/>
      <protection locked="0"/>
    </xf>
    <xf numFmtId="0" fontId="9" fillId="12" borderId="2" xfId="0" applyFont="1" applyFill="1" applyBorder="1" applyAlignment="1" applyProtection="1">
      <alignment vertical="center" wrapText="1"/>
      <protection locked="0"/>
    </xf>
    <xf numFmtId="0" fontId="1" fillId="0" borderId="11" xfId="0" applyFont="1" applyBorder="1" applyProtection="1">
      <protection locked="0"/>
    </xf>
    <xf numFmtId="0" fontId="1" fillId="0" borderId="8" xfId="0" applyFont="1" applyBorder="1" applyProtection="1">
      <protection locked="0"/>
    </xf>
    <xf numFmtId="0" fontId="8"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1" fillId="0" borderId="2" xfId="0" applyFont="1" applyBorder="1" applyProtection="1">
      <protection locked="0"/>
    </xf>
    <xf numFmtId="0" fontId="5" fillId="0" borderId="2" xfId="0" applyFont="1" applyBorder="1" applyAlignment="1" applyProtection="1">
      <alignment vertical="center" wrapText="1"/>
      <protection locked="0"/>
    </xf>
    <xf numFmtId="0" fontId="1" fillId="0" borderId="8" xfId="0" applyFont="1" applyBorder="1" applyAlignment="1" applyProtection="1">
      <alignment wrapText="1"/>
      <protection locked="0"/>
    </xf>
    <xf numFmtId="0" fontId="5" fillId="12" borderId="2" xfId="0" applyFont="1" applyFill="1" applyBorder="1" applyAlignment="1" applyProtection="1">
      <alignment vertical="center" wrapText="1"/>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21" fillId="0" borderId="0" xfId="0" applyFont="1" applyProtection="1"/>
    <xf numFmtId="0" fontId="1" fillId="0" borderId="7" xfId="0" applyFont="1" applyBorder="1" applyProtection="1"/>
    <xf numFmtId="0" fontId="0" fillId="0" borderId="18" xfId="0" applyBorder="1" applyProtection="1"/>
    <xf numFmtId="0" fontId="0" fillId="0" borderId="0" xfId="0" applyAlignment="1" applyProtection="1">
      <alignment horizontal="centerContinuous" vertical="top"/>
    </xf>
    <xf numFmtId="0" fontId="9" fillId="0" borderId="0" xfId="0" applyFont="1" applyAlignment="1" applyProtection="1">
      <alignment horizontal="centerContinuous" vertical="top" wrapText="1"/>
    </xf>
    <xf numFmtId="0" fontId="0" fillId="0" borderId="7" xfId="0"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21" fillId="0" borderId="0" xfId="0" applyFont="1" applyBorder="1" applyProtection="1"/>
    <xf numFmtId="0" fontId="21" fillId="0" borderId="20" xfId="0" applyFont="1" applyBorder="1" applyProtection="1"/>
    <xf numFmtId="0" fontId="21" fillId="0" borderId="21" xfId="0" applyFont="1" applyBorder="1" applyProtection="1"/>
    <xf numFmtId="0" fontId="0" fillId="0" borderId="20"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xf numFmtId="0" fontId="0" fillId="0" borderId="21" xfId="0" applyBorder="1" applyProtection="1"/>
    <xf numFmtId="0" fontId="3" fillId="2" borderId="21" xfId="0" applyFont="1" applyFill="1" applyBorder="1" applyAlignment="1" applyProtection="1">
      <alignment horizontal="left" vertical="top" wrapText="1"/>
      <protection locked="0"/>
    </xf>
    <xf numFmtId="0" fontId="3" fillId="10" borderId="19" xfId="0" applyFont="1" applyFill="1" applyBorder="1" applyAlignment="1" applyProtection="1">
      <alignment horizontal="center" vertical="top" wrapText="1"/>
      <protection locked="0"/>
    </xf>
    <xf numFmtId="0" fontId="3" fillId="13" borderId="14" xfId="0" applyFont="1" applyFill="1" applyBorder="1" applyAlignment="1" applyProtection="1">
      <alignment horizontal="left" vertical="top" wrapText="1"/>
      <protection locked="0"/>
    </xf>
    <xf numFmtId="0" fontId="5" fillId="6" borderId="0" xfId="0" applyFont="1" applyFill="1" applyBorder="1" applyAlignment="1" applyProtection="1">
      <alignment horizontal="center" vertical="top" wrapText="1"/>
      <protection locked="0"/>
    </xf>
    <xf numFmtId="0" fontId="6" fillId="6" borderId="0" xfId="0" applyFont="1" applyFill="1" applyBorder="1" applyAlignment="1" applyProtection="1">
      <alignment horizontal="center" vertical="top" wrapText="1"/>
      <protection locked="0"/>
    </xf>
    <xf numFmtId="0" fontId="6" fillId="0" borderId="8" xfId="0" applyFont="1" applyBorder="1" applyAlignment="1" applyProtection="1">
      <alignment horizontal="left" vertical="center" wrapText="1"/>
      <protection locked="0"/>
    </xf>
    <xf numFmtId="0" fontId="6" fillId="12" borderId="8" xfId="0" applyFont="1" applyFill="1" applyBorder="1" applyAlignment="1" applyProtection="1">
      <alignment horizontal="left" vertical="top" wrapText="1"/>
      <protection locked="0"/>
    </xf>
    <xf numFmtId="0" fontId="5" fillId="6" borderId="18" xfId="0" applyFont="1" applyFill="1" applyBorder="1" applyAlignment="1" applyProtection="1">
      <alignment horizontal="center" vertical="top" wrapText="1"/>
      <protection locked="0"/>
    </xf>
    <xf numFmtId="0" fontId="3" fillId="4" borderId="0" xfId="0" applyFont="1" applyFill="1" applyBorder="1" applyAlignment="1" applyProtection="1">
      <alignment horizontal="left" vertical="top" wrapText="1"/>
      <protection locked="0"/>
    </xf>
    <xf numFmtId="0" fontId="3" fillId="5" borderId="15" xfId="0" applyFont="1" applyFill="1" applyBorder="1" applyAlignment="1" applyProtection="1">
      <alignment horizontal="left" vertical="top" wrapText="1"/>
      <protection locked="0"/>
    </xf>
    <xf numFmtId="0" fontId="6" fillId="0" borderId="19" xfId="0" applyFont="1" applyBorder="1" applyAlignment="1" applyProtection="1">
      <alignment horizontal="left" vertical="top" wrapText="1"/>
      <protection locked="0"/>
    </xf>
    <xf numFmtId="0" fontId="5" fillId="12" borderId="8" xfId="0" applyFont="1" applyFill="1" applyBorder="1" applyAlignment="1" applyProtection="1">
      <alignment horizontal="center" vertical="top" wrapText="1"/>
      <protection locked="0"/>
    </xf>
    <xf numFmtId="0" fontId="1" fillId="6" borderId="0" xfId="0" applyFont="1" applyFill="1" applyBorder="1" applyProtection="1">
      <protection locked="0"/>
    </xf>
    <xf numFmtId="0" fontId="19" fillId="16" borderId="20" xfId="0" applyFont="1" applyFill="1" applyBorder="1" applyAlignment="1" applyProtection="1">
      <alignment wrapText="1"/>
      <protection locked="0"/>
    </xf>
    <xf numFmtId="0" fontId="1" fillId="0" borderId="0" xfId="0" applyFont="1" applyAlignment="1" applyProtection="1">
      <alignment vertical="top" wrapText="1"/>
      <protection locked="0"/>
    </xf>
    <xf numFmtId="0" fontId="2" fillId="16" borderId="7" xfId="0" applyFont="1" applyFill="1" applyBorder="1" applyAlignment="1" applyProtection="1">
      <alignment vertical="top" wrapText="1"/>
      <protection locked="0"/>
    </xf>
    <xf numFmtId="0" fontId="1" fillId="0" borderId="0" xfId="0" applyFont="1" applyAlignment="1" applyProtection="1">
      <alignment vertical="center" wrapText="1"/>
      <protection locked="0"/>
    </xf>
    <xf numFmtId="0" fontId="0" fillId="17" borderId="10" xfId="0" applyFill="1" applyBorder="1" applyProtection="1"/>
    <xf numFmtId="0" fontId="0" fillId="2" borderId="2" xfId="0" applyFill="1" applyBorder="1" applyProtection="1"/>
    <xf numFmtId="0" fontId="0" fillId="17" borderId="7" xfId="0" applyFill="1" applyBorder="1" applyProtection="1"/>
    <xf numFmtId="0" fontId="0" fillId="17" borderId="11" xfId="0" applyFill="1" applyBorder="1" applyProtection="1"/>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8" fillId="18" borderId="7" xfId="0" applyFont="1" applyFill="1" applyBorder="1" applyAlignment="1" applyProtection="1">
      <alignment vertical="center" wrapText="1"/>
    </xf>
    <xf numFmtId="0" fontId="8"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1" fillId="18" borderId="7" xfId="0" applyFont="1" applyFill="1" applyBorder="1" applyProtection="1"/>
    <xf numFmtId="0" fontId="1" fillId="18" borderId="11" xfId="0" applyFont="1" applyFill="1" applyBorder="1" applyProtection="1"/>
    <xf numFmtId="0" fontId="3" fillId="13" borderId="15" xfId="0" applyFont="1" applyFill="1" applyBorder="1" applyAlignment="1" applyProtection="1">
      <alignment horizontal="left" vertical="center" wrapText="1"/>
    </xf>
    <xf numFmtId="0" fontId="3" fillId="13" borderId="17"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3" fillId="4" borderId="0" xfId="0" applyFont="1" applyFill="1" applyBorder="1" applyAlignment="1" applyProtection="1">
      <alignment horizontal="left" vertical="top" wrapText="1"/>
    </xf>
    <xf numFmtId="0" fontId="3" fillId="4" borderId="0" xfId="0" applyFont="1" applyFill="1" applyBorder="1" applyAlignment="1" applyProtection="1">
      <alignment horizontal="left" vertical="center" wrapText="1"/>
    </xf>
    <xf numFmtId="0" fontId="3" fillId="4" borderId="15" xfId="0" applyFont="1" applyFill="1" applyBorder="1" applyAlignment="1" applyProtection="1">
      <alignment horizontal="left" vertical="center" wrapText="1"/>
    </xf>
    <xf numFmtId="0" fontId="3" fillId="4" borderId="17" xfId="0" applyFont="1" applyFill="1" applyBorder="1" applyAlignment="1" applyProtection="1">
      <alignment horizontal="left" vertical="center" wrapText="1"/>
    </xf>
    <xf numFmtId="0" fontId="10" fillId="9" borderId="4" xfId="0" applyFont="1" applyFill="1" applyBorder="1" applyAlignment="1" applyProtection="1">
      <alignment horizontal="center" vertical="center" wrapText="1"/>
    </xf>
    <xf numFmtId="0" fontId="11" fillId="9" borderId="1" xfId="0" applyFont="1" applyFill="1" applyBorder="1" applyAlignment="1" applyProtection="1">
      <alignment horizontal="left" vertical="top" wrapText="1"/>
    </xf>
    <xf numFmtId="0" fontId="11"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3" fillId="5" borderId="15"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xf numFmtId="0" fontId="3" fillId="12" borderId="18" xfId="0" applyFont="1" applyFill="1" applyBorder="1" applyAlignment="1" applyProtection="1">
      <alignment horizontal="left" vertical="center" wrapText="1"/>
    </xf>
  </cellXfs>
  <cellStyles count="1">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border diagonalUp="0" diagonalDown="0" outline="0">
        <left/>
        <right/>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ill>
        <patternFill patternType="solid">
          <fgColor indexed="64"/>
          <bgColor theme="2"/>
        </patternFill>
      </fill>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20"/>
        <color rgb="FF001F5F"/>
        <name val="Arial"/>
        <family val="2"/>
        <scheme val="none"/>
      </font>
      <fill>
        <patternFill patternType="solid">
          <fgColor indexed="64"/>
          <bgColor theme="0" tint="-4.9989318521683403E-2"/>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6"/>
    <tableColumn id="8" xr3:uid="{7FFC2E78-0F16-42DE-BD2C-D2B9A14117B0}" name="Available Points" totalsRowFunction="custom" dataDxfId="26" totalsRowDxfId="5">
      <totalsRowFormula>SUM(C10:C50)</totalsRowFormula>
    </tableColumn>
    <tableColumn id="5" xr3:uid="{A55EDB5A-7F71-4CC0-8BD9-833AFC204AFC}" name="Measure Numerator" totalsRowLabel="*Data has been suppressed per Data De-Identification Guidelines." dataDxfId="25" totalsRowDxfId="4"/>
    <tableColumn id="2" xr3:uid="{DE93F2E4-C67D-467F-90C0-1F5230DB3459}" name="MCP Numerator Submission" dataDxfId="24" totalsRowDxfId="3"/>
    <tableColumn id="3" xr3:uid="{17DE3459-E05B-45A7-9030-98DE4F8D3020}" name="Measure Denominator" dataDxfId="23" totalsRowDxfId="2"/>
    <tableColumn id="6" xr3:uid="{39BC1A7D-D8FE-4E32-B6B2-59E15378E1FF}" name="MCP Denominator Submission" dataDxfId="22" totalsRowDxfId="1"/>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315CFF8-A14C-4A95-A4F3-C1A05710F0AD}" name="Table3" displayName="Table3" ref="A6:E7" totalsRowShown="0" headerRowDxfId="21" dataDxfId="19" headerRowBorderDxfId="20" tableBorderDxfId="18" totalsRowBorderDxfId="17">
  <autoFilter ref="A6:E7" xr:uid="{7315CFF8-A14C-4A95-A4F3-C1A05710F0AD}"/>
  <tableColumns count="5">
    <tableColumn id="1" xr3:uid="{A66D326B-936F-4370-AC9D-D80425B7F62C}" name="MCP Name" dataDxfId="16"/>
    <tableColumn id="2" xr3:uid="{CB0C4F28-D5E9-43CF-8943-D29C8D13E610}" name="Lead Contact Person Name" dataDxfId="15"/>
    <tableColumn id="3" xr3:uid="{C7A0B3EC-C4D0-4350-B17E-B2D9A946986C}" name="Title" dataDxfId="14"/>
    <tableColumn id="4" xr3:uid="{732D14B5-9990-4C17-A442-A0944FB48A5C}" name="Contact Email Address" dataDxfId="13"/>
    <tableColumn id="5" xr3:uid="{50A269BA-7FD9-47C7-BA37-1729AABE3638}" name="County Name"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11" dataDxfId="9" headerRowBorderDxfId="10" tableBorderDxfId="8">
  <autoFilter ref="A2:A8" xr:uid="{2A7C98F7-B2D4-4EE6-9E13-76FF809CA2A0}">
    <filterColumn colId="0" hiddenButton="1"/>
  </autoFilter>
  <tableColumns count="1">
    <tableColumn id="1" xr3:uid="{0DD82AF4-B290-47B5-A91A-921B8FEBC49A}" name="PART II: MCP STRATEGIES TO ADDRESS IDENTIFIED HOUSING AND SERVICE GAPS" dataDxfId="7"/>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70" zoomScaleNormal="70" workbookViewId="0">
      <selection activeCell="B25" sqref="B25"/>
    </sheetView>
  </sheetViews>
  <sheetFormatPr defaultColWidth="0" defaultRowHeight="15" zeroHeight="1" x14ac:dyDescent="0.25"/>
  <cols>
    <col min="1" max="1" width="28.42578125" style="87" customWidth="1"/>
    <col min="2" max="2" width="45.5703125" style="87" customWidth="1"/>
    <col min="3" max="3" width="18.5703125" style="87" customWidth="1"/>
    <col min="4" max="4" width="63.140625" style="87" customWidth="1"/>
    <col min="5" max="5" width="54.42578125" style="87" customWidth="1"/>
    <col min="6" max="6" width="47.5703125" style="87" customWidth="1"/>
    <col min="7" max="7" width="49.5703125" style="87" customWidth="1"/>
    <col min="8" max="8" width="48.5703125" style="87" hidden="1" customWidth="1"/>
    <col min="9" max="9" width="31.42578125" style="87" hidden="1" customWidth="1"/>
    <col min="10" max="10" width="15.5703125" style="87" hidden="1" customWidth="1"/>
    <col min="11" max="11" width="12.5703125" style="87" hidden="1" customWidth="1"/>
    <col min="12" max="12" width="36.42578125" style="87" hidden="1" customWidth="1"/>
    <col min="13" max="13" width="30.42578125" style="87" hidden="1" customWidth="1"/>
    <col min="14" max="14" width="15.140625" style="87" hidden="1" customWidth="1"/>
    <col min="15" max="15" width="14.5703125" style="87" hidden="1" customWidth="1"/>
    <col min="16" max="16384" width="8.7109375" style="87" hidden="1"/>
  </cols>
  <sheetData>
    <row r="1" spans="1:15" x14ac:dyDescent="0.25">
      <c r="A1" s="75" t="s">
        <v>0</v>
      </c>
    </row>
    <row r="2" spans="1:15" ht="96.95" customHeight="1" x14ac:dyDescent="0.25">
      <c r="A2" s="76"/>
    </row>
    <row r="3" spans="1:15" ht="15.75" x14ac:dyDescent="0.25">
      <c r="A3" s="77" t="s">
        <v>1</v>
      </c>
    </row>
    <row r="4" spans="1:15" ht="26.25" x14ac:dyDescent="0.25">
      <c r="A4" s="78" t="s">
        <v>2</v>
      </c>
      <c r="B4" s="88"/>
      <c r="C4" s="89"/>
      <c r="D4" s="90"/>
      <c r="E4" s="90"/>
      <c r="F4" s="90"/>
      <c r="G4" s="90"/>
      <c r="H4" s="89"/>
      <c r="I4" s="89"/>
      <c r="J4" s="89"/>
      <c r="K4" s="89"/>
      <c r="L4" s="89"/>
      <c r="M4" s="89"/>
      <c r="N4" s="89"/>
      <c r="O4" s="89"/>
    </row>
    <row r="5" spans="1:15" ht="15.75" x14ac:dyDescent="0.25">
      <c r="A5" s="79" t="s">
        <v>3</v>
      </c>
      <c r="E5" s="90"/>
      <c r="F5" s="90"/>
      <c r="G5" s="90"/>
      <c r="H5" s="89"/>
      <c r="I5" s="89"/>
      <c r="J5" s="89"/>
      <c r="K5" s="89"/>
      <c r="L5" s="89"/>
      <c r="M5" s="89"/>
      <c r="N5" s="89"/>
      <c r="O5" s="89"/>
    </row>
    <row r="6" spans="1:15" ht="15.75" x14ac:dyDescent="0.25">
      <c r="A6" s="80" t="s">
        <v>4</v>
      </c>
      <c r="B6" s="81" t="s">
        <v>5</v>
      </c>
      <c r="C6" s="81" t="s">
        <v>6</v>
      </c>
      <c r="D6" s="81" t="s">
        <v>7</v>
      </c>
      <c r="E6" s="82" t="s">
        <v>8</v>
      </c>
      <c r="F6" s="90"/>
      <c r="G6" s="90"/>
      <c r="H6" s="89"/>
      <c r="I6" s="89"/>
      <c r="J6" s="89"/>
      <c r="K6" s="89"/>
      <c r="L6" s="89"/>
      <c r="M6" s="89"/>
      <c r="N6" s="89"/>
      <c r="O6" s="89"/>
    </row>
    <row r="7" spans="1:15" ht="15.75" x14ac:dyDescent="0.25">
      <c r="A7" s="83" t="s">
        <v>9</v>
      </c>
      <c r="B7" s="84"/>
      <c r="C7" s="84"/>
      <c r="D7" s="84"/>
      <c r="E7" s="85" t="s">
        <v>10</v>
      </c>
      <c r="F7" s="90"/>
      <c r="G7" s="90"/>
      <c r="H7" s="89"/>
      <c r="I7" s="89"/>
      <c r="J7" s="89"/>
      <c r="K7" s="89"/>
      <c r="L7" s="89"/>
      <c r="M7" s="89"/>
      <c r="N7" s="89"/>
      <c r="O7" s="89"/>
    </row>
    <row r="8" spans="1:15" ht="15.75" x14ac:dyDescent="0.25">
      <c r="A8" s="91"/>
      <c r="B8" s="91"/>
      <c r="C8" s="91"/>
      <c r="D8" s="91"/>
      <c r="E8" s="92"/>
      <c r="F8" s="90"/>
      <c r="G8" s="90"/>
      <c r="H8" s="89"/>
      <c r="I8" s="89"/>
      <c r="J8" s="89"/>
      <c r="K8" s="89"/>
      <c r="L8" s="89"/>
      <c r="M8" s="89"/>
      <c r="N8" s="89"/>
      <c r="O8" s="89"/>
    </row>
    <row r="9" spans="1:15" ht="31.5" x14ac:dyDescent="0.25">
      <c r="A9" s="152" t="s">
        <v>11</v>
      </c>
      <c r="B9" s="73" t="s">
        <v>12</v>
      </c>
      <c r="C9" s="73" t="s">
        <v>13</v>
      </c>
      <c r="D9" s="74" t="s">
        <v>14</v>
      </c>
      <c r="E9" s="74" t="s">
        <v>15</v>
      </c>
      <c r="F9" s="74" t="s">
        <v>16</v>
      </c>
      <c r="G9" s="153" t="s">
        <v>17</v>
      </c>
    </row>
    <row r="10" spans="1:15" ht="185.1" customHeight="1" x14ac:dyDescent="0.25">
      <c r="A10" s="154" t="s">
        <v>18</v>
      </c>
      <c r="B10" s="2" t="s">
        <v>19</v>
      </c>
      <c r="C10" s="49">
        <v>10</v>
      </c>
      <c r="D10" s="72" t="s">
        <v>20</v>
      </c>
      <c r="E10" s="72" t="s">
        <v>21</v>
      </c>
      <c r="F10" s="20"/>
      <c r="G10" s="155"/>
    </row>
    <row r="11" spans="1:15" ht="175.35" customHeight="1" x14ac:dyDescent="0.25">
      <c r="A11" s="181"/>
      <c r="B11" s="26" t="s">
        <v>22</v>
      </c>
      <c r="C11" s="50">
        <v>20</v>
      </c>
      <c r="D11" s="63" t="s">
        <v>23</v>
      </c>
      <c r="E11" s="61" t="s">
        <v>24</v>
      </c>
      <c r="F11" s="20"/>
      <c r="G11" s="155"/>
    </row>
    <row r="12" spans="1:15" ht="126.6" customHeight="1" x14ac:dyDescent="0.25">
      <c r="A12" s="181"/>
      <c r="B12" s="13" t="s">
        <v>25</v>
      </c>
      <c r="C12" s="51">
        <v>10</v>
      </c>
      <c r="D12" s="38" t="s">
        <v>26</v>
      </c>
      <c r="E12" s="39" t="s">
        <v>27</v>
      </c>
      <c r="F12" s="156"/>
      <c r="G12" s="155"/>
    </row>
    <row r="13" spans="1:15" ht="100.35" customHeight="1" x14ac:dyDescent="0.25">
      <c r="A13" s="181"/>
      <c r="B13" s="183"/>
      <c r="C13" s="184"/>
      <c r="D13" s="40" t="s">
        <v>28</v>
      </c>
      <c r="E13" s="62" t="s">
        <v>29</v>
      </c>
      <c r="F13" s="20"/>
      <c r="G13" s="156"/>
    </row>
    <row r="14" spans="1:15" ht="100.35" customHeight="1" x14ac:dyDescent="0.25">
      <c r="A14" s="181"/>
      <c r="B14" s="183"/>
      <c r="C14" s="184"/>
      <c r="D14" s="40" t="s">
        <v>30</v>
      </c>
      <c r="E14" s="62" t="s">
        <v>31</v>
      </c>
      <c r="F14" s="20"/>
      <c r="G14" s="155"/>
    </row>
    <row r="15" spans="1:15" ht="100.35" customHeight="1" x14ac:dyDescent="0.25">
      <c r="A15" s="181"/>
      <c r="B15" s="183"/>
      <c r="C15" s="184"/>
      <c r="D15" s="40" t="s">
        <v>32</v>
      </c>
      <c r="E15" s="62" t="s">
        <v>33</v>
      </c>
      <c r="F15" s="21"/>
      <c r="G15" s="155"/>
    </row>
    <row r="16" spans="1:15" ht="100.35" customHeight="1" x14ac:dyDescent="0.25">
      <c r="A16" s="181"/>
      <c r="B16" s="183"/>
      <c r="C16" s="184"/>
      <c r="D16" s="40" t="s">
        <v>34</v>
      </c>
      <c r="E16" s="62"/>
      <c r="F16" s="21"/>
      <c r="G16" s="155"/>
    </row>
    <row r="17" spans="1:7" ht="100.35" customHeight="1" x14ac:dyDescent="0.25">
      <c r="A17" s="181"/>
      <c r="B17" s="183"/>
      <c r="C17" s="184"/>
      <c r="D17" s="40" t="s">
        <v>35</v>
      </c>
      <c r="E17" s="62"/>
      <c r="F17" s="21"/>
      <c r="G17" s="155"/>
    </row>
    <row r="18" spans="1:7" ht="100.35" customHeight="1" x14ac:dyDescent="0.25">
      <c r="A18" s="181"/>
      <c r="B18" s="185"/>
      <c r="C18" s="186"/>
      <c r="D18" s="40" t="s">
        <v>36</v>
      </c>
      <c r="E18" s="62"/>
      <c r="F18" s="21"/>
      <c r="G18" s="155"/>
    </row>
    <row r="19" spans="1:7" ht="126" customHeight="1" x14ac:dyDescent="0.25">
      <c r="A19" s="181"/>
      <c r="B19" s="12" t="s">
        <v>37</v>
      </c>
      <c r="C19" s="52">
        <v>20</v>
      </c>
      <c r="D19" s="42" t="s">
        <v>38</v>
      </c>
      <c r="E19" s="43" t="s">
        <v>39</v>
      </c>
      <c r="F19" s="45" t="s">
        <v>40</v>
      </c>
      <c r="G19" s="157" t="s">
        <v>41</v>
      </c>
    </row>
    <row r="20" spans="1:7" ht="15.75" x14ac:dyDescent="0.25">
      <c r="A20" s="181"/>
      <c r="B20" s="187"/>
      <c r="C20" s="188"/>
      <c r="D20" s="28" t="s">
        <v>42</v>
      </c>
      <c r="E20" s="9">
        <v>7</v>
      </c>
      <c r="F20" s="28" t="s">
        <v>42</v>
      </c>
      <c r="G20" s="158">
        <v>5</v>
      </c>
    </row>
    <row r="21" spans="1:7" ht="15.75" x14ac:dyDescent="0.25">
      <c r="A21" s="181"/>
      <c r="B21" s="187"/>
      <c r="C21" s="188"/>
      <c r="D21" s="28" t="s">
        <v>43</v>
      </c>
      <c r="E21" s="9">
        <v>3</v>
      </c>
      <c r="F21" s="28" t="s">
        <v>43</v>
      </c>
      <c r="G21" s="158">
        <v>2</v>
      </c>
    </row>
    <row r="22" spans="1:7" ht="15.75" x14ac:dyDescent="0.25">
      <c r="A22" s="181"/>
      <c r="B22" s="187"/>
      <c r="C22" s="188"/>
      <c r="D22" s="28" t="s">
        <v>44</v>
      </c>
      <c r="E22" s="9">
        <v>5</v>
      </c>
      <c r="F22" s="28" t="s">
        <v>44</v>
      </c>
      <c r="G22" s="158">
        <v>5</v>
      </c>
    </row>
    <row r="23" spans="1:7" ht="15.75" x14ac:dyDescent="0.25">
      <c r="A23" s="181"/>
      <c r="B23" s="187"/>
      <c r="C23" s="188"/>
      <c r="D23" s="28" t="s">
        <v>45</v>
      </c>
      <c r="E23" s="9">
        <v>5</v>
      </c>
      <c r="F23" s="28" t="s">
        <v>45</v>
      </c>
      <c r="G23" s="158">
        <v>5</v>
      </c>
    </row>
    <row r="24" spans="1:7" ht="15.75" x14ac:dyDescent="0.25">
      <c r="A24" s="181"/>
      <c r="B24" s="189"/>
      <c r="C24" s="190"/>
      <c r="D24" s="28" t="s">
        <v>46</v>
      </c>
      <c r="E24" s="9">
        <v>6</v>
      </c>
      <c r="F24" s="28" t="s">
        <v>46</v>
      </c>
      <c r="G24" s="158">
        <v>5</v>
      </c>
    </row>
    <row r="25" spans="1:7" ht="170.1" customHeight="1" x14ac:dyDescent="0.25">
      <c r="A25" s="181"/>
      <c r="B25" s="2" t="s">
        <v>47</v>
      </c>
      <c r="C25" s="49">
        <v>10</v>
      </c>
      <c r="D25" s="63" t="s">
        <v>48</v>
      </c>
      <c r="E25" s="63" t="s">
        <v>49</v>
      </c>
      <c r="F25" s="19"/>
      <c r="G25" s="159"/>
    </row>
    <row r="26" spans="1:7" ht="63" customHeight="1" x14ac:dyDescent="0.25">
      <c r="A26" s="181"/>
      <c r="B26" s="29" t="s">
        <v>50</v>
      </c>
      <c r="C26" s="53">
        <v>10</v>
      </c>
      <c r="D26" s="47" t="s">
        <v>51</v>
      </c>
      <c r="E26" s="41"/>
      <c r="F26" s="156"/>
      <c r="G26" s="155"/>
    </row>
    <row r="27" spans="1:7" ht="78.599999999999994" customHeight="1" x14ac:dyDescent="0.25">
      <c r="A27" s="181"/>
      <c r="B27" s="14" t="s">
        <v>52</v>
      </c>
      <c r="C27" s="184"/>
      <c r="D27" s="64" t="s">
        <v>53</v>
      </c>
      <c r="E27" s="64" t="s">
        <v>54</v>
      </c>
      <c r="F27" s="20"/>
      <c r="G27" s="155"/>
    </row>
    <row r="28" spans="1:7" ht="118.35" customHeight="1" thickBot="1" x14ac:dyDescent="0.3">
      <c r="A28" s="182"/>
      <c r="B28" s="192"/>
      <c r="C28" s="191"/>
      <c r="D28" s="15" t="s">
        <v>55</v>
      </c>
      <c r="E28" s="65" t="s">
        <v>56</v>
      </c>
      <c r="F28" s="46"/>
      <c r="G28" s="46"/>
    </row>
    <row r="29" spans="1:7" ht="123.6" customHeight="1" x14ac:dyDescent="0.25">
      <c r="A29" s="160" t="s">
        <v>57</v>
      </c>
      <c r="B29" s="33" t="s">
        <v>58</v>
      </c>
      <c r="C29" s="54">
        <v>20</v>
      </c>
      <c r="D29" s="31" t="s">
        <v>59</v>
      </c>
      <c r="E29" s="36" t="s">
        <v>60</v>
      </c>
      <c r="F29" s="155"/>
      <c r="G29" s="155"/>
    </row>
    <row r="30" spans="1:7" ht="218.1" customHeight="1" x14ac:dyDescent="0.25">
      <c r="A30" s="193"/>
      <c r="B30" s="33" t="s">
        <v>61</v>
      </c>
      <c r="C30" s="197"/>
      <c r="D30" s="31" t="s">
        <v>62</v>
      </c>
      <c r="E30" s="7" t="s">
        <v>63</v>
      </c>
      <c r="F30" s="155"/>
      <c r="G30" s="155"/>
    </row>
    <row r="31" spans="1:7" ht="85.35" customHeight="1" x14ac:dyDescent="0.25">
      <c r="A31" s="194"/>
      <c r="B31" s="34" t="s">
        <v>64</v>
      </c>
      <c r="C31" s="55">
        <v>20</v>
      </c>
      <c r="D31" s="32" t="s">
        <v>65</v>
      </c>
      <c r="E31" s="72" t="s">
        <v>66</v>
      </c>
      <c r="F31" s="23"/>
      <c r="G31" s="155"/>
    </row>
    <row r="32" spans="1:7" ht="157.69999999999999" customHeight="1" x14ac:dyDescent="0.25">
      <c r="A32" s="194"/>
      <c r="B32" s="198"/>
      <c r="C32" s="199"/>
      <c r="D32" s="32" t="s">
        <v>67</v>
      </c>
      <c r="E32" s="72" t="s">
        <v>68</v>
      </c>
      <c r="F32" s="23"/>
      <c r="G32" s="155"/>
    </row>
    <row r="33" spans="1:7" ht="176.1" customHeight="1" x14ac:dyDescent="0.25">
      <c r="A33" s="195"/>
      <c r="B33" s="37" t="s">
        <v>69</v>
      </c>
      <c r="C33" s="56">
        <v>10</v>
      </c>
      <c r="D33" s="72" t="s">
        <v>70</v>
      </c>
      <c r="E33" s="44" t="s">
        <v>71</v>
      </c>
      <c r="F33" s="155"/>
      <c r="G33" s="155"/>
    </row>
    <row r="34" spans="1:7" ht="100.35" customHeight="1" x14ac:dyDescent="0.25">
      <c r="A34" s="195"/>
      <c r="B34" s="18" t="s">
        <v>72</v>
      </c>
      <c r="C34" s="200"/>
      <c r="D34" s="72" t="s">
        <v>73</v>
      </c>
      <c r="E34" s="72" t="s">
        <v>74</v>
      </c>
      <c r="F34" s="23"/>
      <c r="G34" s="155"/>
    </row>
    <row r="35" spans="1:7" ht="100.35" customHeight="1" x14ac:dyDescent="0.25">
      <c r="A35" s="195"/>
      <c r="B35" s="202"/>
      <c r="C35" s="200"/>
      <c r="D35" s="72" t="s">
        <v>75</v>
      </c>
      <c r="E35" s="72" t="s">
        <v>74</v>
      </c>
      <c r="F35" s="23"/>
      <c r="G35" s="155"/>
    </row>
    <row r="36" spans="1:7" ht="100.35" customHeight="1" x14ac:dyDescent="0.25">
      <c r="A36" s="195"/>
      <c r="B36" s="202"/>
      <c r="C36" s="200"/>
      <c r="D36" s="72" t="s">
        <v>76</v>
      </c>
      <c r="E36" s="72" t="s">
        <v>74</v>
      </c>
      <c r="F36" s="23"/>
      <c r="G36" s="155"/>
    </row>
    <row r="37" spans="1:7" ht="100.35" customHeight="1" x14ac:dyDescent="0.25">
      <c r="A37" s="195"/>
      <c r="B37" s="202"/>
      <c r="C37" s="200"/>
      <c r="D37" s="72" t="s">
        <v>77</v>
      </c>
      <c r="E37" s="72" t="s">
        <v>74</v>
      </c>
      <c r="F37" s="23"/>
      <c r="G37" s="155"/>
    </row>
    <row r="38" spans="1:7" ht="100.35" customHeight="1" x14ac:dyDescent="0.25">
      <c r="A38" s="195"/>
      <c r="B38" s="202"/>
      <c r="C38" s="200"/>
      <c r="D38" s="72" t="s">
        <v>78</v>
      </c>
      <c r="E38" s="72" t="s">
        <v>74</v>
      </c>
      <c r="F38" s="23"/>
      <c r="G38" s="155"/>
    </row>
    <row r="39" spans="1:7" ht="100.35" customHeight="1" thickBot="1" x14ac:dyDescent="0.3">
      <c r="A39" s="196"/>
      <c r="B39" s="203"/>
      <c r="C39" s="201"/>
      <c r="D39" s="17" t="s">
        <v>79</v>
      </c>
      <c r="E39" s="72" t="s">
        <v>74</v>
      </c>
      <c r="F39" s="22"/>
      <c r="G39" s="46"/>
    </row>
    <row r="40" spans="1:7" ht="81.599999999999994" customHeight="1" x14ac:dyDescent="0.25">
      <c r="A40" s="161" t="s">
        <v>80</v>
      </c>
      <c r="B40" s="6" t="s">
        <v>81</v>
      </c>
      <c r="C40" s="57">
        <v>10</v>
      </c>
      <c r="D40" s="64" t="s">
        <v>82</v>
      </c>
      <c r="E40" s="70">
        <v>1</v>
      </c>
      <c r="F40" s="8" t="s">
        <v>83</v>
      </c>
      <c r="G40" s="162">
        <v>693</v>
      </c>
    </row>
    <row r="41" spans="1:7" ht="99.6" customHeight="1" x14ac:dyDescent="0.25">
      <c r="A41" s="204"/>
      <c r="B41" s="4" t="s">
        <v>84</v>
      </c>
      <c r="C41" s="58">
        <v>10</v>
      </c>
      <c r="D41" s="7" t="s">
        <v>85</v>
      </c>
      <c r="E41" s="71">
        <v>1</v>
      </c>
      <c r="F41" s="1" t="s">
        <v>86</v>
      </c>
      <c r="G41" s="30">
        <v>81</v>
      </c>
    </row>
    <row r="42" spans="1:7" ht="100.35" customHeight="1" x14ac:dyDescent="0.25">
      <c r="A42" s="204"/>
      <c r="B42" s="5" t="s">
        <v>87</v>
      </c>
      <c r="C42" s="58">
        <v>10</v>
      </c>
      <c r="D42" s="72" t="s">
        <v>88</v>
      </c>
      <c r="E42" s="72" t="s">
        <v>89</v>
      </c>
      <c r="F42" s="19"/>
      <c r="G42" s="159"/>
    </row>
    <row r="43" spans="1:7" ht="133.35" customHeight="1" x14ac:dyDescent="0.25">
      <c r="A43" s="204"/>
      <c r="B43" s="24" t="s">
        <v>90</v>
      </c>
      <c r="C43" s="59">
        <v>10</v>
      </c>
      <c r="D43" s="35" t="s">
        <v>91</v>
      </c>
      <c r="E43" s="16" t="s">
        <v>92</v>
      </c>
      <c r="F43" s="25" t="s">
        <v>93</v>
      </c>
      <c r="G43" s="163">
        <v>693</v>
      </c>
    </row>
    <row r="44" spans="1:7" ht="15.75" x14ac:dyDescent="0.25">
      <c r="A44" s="204"/>
      <c r="B44" s="205"/>
      <c r="C44" s="206"/>
      <c r="D44" s="72" t="s">
        <v>73</v>
      </c>
      <c r="E44" s="7" t="s">
        <v>94</v>
      </c>
      <c r="F44" s="23"/>
      <c r="G44" s="159"/>
    </row>
    <row r="45" spans="1:7" ht="15.75" x14ac:dyDescent="0.25">
      <c r="A45" s="204"/>
      <c r="B45" s="205"/>
      <c r="C45" s="206"/>
      <c r="D45" s="72" t="s">
        <v>75</v>
      </c>
      <c r="E45" s="30" t="s">
        <v>94</v>
      </c>
      <c r="F45" s="23"/>
      <c r="G45" s="155"/>
    </row>
    <row r="46" spans="1:7" ht="15.75" x14ac:dyDescent="0.25">
      <c r="A46" s="204"/>
      <c r="B46" s="205"/>
      <c r="C46" s="206"/>
      <c r="D46" s="72" t="s">
        <v>76</v>
      </c>
      <c r="E46" s="30" t="s">
        <v>94</v>
      </c>
      <c r="F46" s="23"/>
      <c r="G46" s="155"/>
    </row>
    <row r="47" spans="1:7" ht="15.75" x14ac:dyDescent="0.25">
      <c r="A47" s="204"/>
      <c r="B47" s="205"/>
      <c r="C47" s="206"/>
      <c r="D47" s="72" t="s">
        <v>77</v>
      </c>
      <c r="E47" s="30" t="s">
        <v>94</v>
      </c>
      <c r="F47" s="23"/>
      <c r="G47" s="155"/>
    </row>
    <row r="48" spans="1:7" ht="15.75" x14ac:dyDescent="0.25">
      <c r="A48" s="204"/>
      <c r="B48" s="205"/>
      <c r="C48" s="206"/>
      <c r="D48" s="72" t="s">
        <v>78</v>
      </c>
      <c r="E48" s="30" t="s">
        <v>94</v>
      </c>
      <c r="F48" s="23"/>
      <c r="G48" s="155"/>
    </row>
    <row r="49" spans="1:7" ht="15.75" x14ac:dyDescent="0.25">
      <c r="A49" s="204"/>
      <c r="B49" s="205"/>
      <c r="C49" s="206"/>
      <c r="D49" s="72" t="s">
        <v>79</v>
      </c>
      <c r="E49" s="30" t="s">
        <v>94</v>
      </c>
      <c r="F49" s="23"/>
      <c r="G49" s="155"/>
    </row>
    <row r="50" spans="1:7" ht="99" customHeight="1" x14ac:dyDescent="0.25">
      <c r="A50" s="204"/>
      <c r="B50" s="27" t="s">
        <v>95</v>
      </c>
      <c r="C50" s="60">
        <v>20</v>
      </c>
      <c r="D50" s="3" t="s">
        <v>96</v>
      </c>
      <c r="E50" s="10">
        <v>0</v>
      </c>
      <c r="F50" s="48" t="s">
        <v>97</v>
      </c>
      <c r="G50" s="10">
        <v>693</v>
      </c>
    </row>
    <row r="51" spans="1:7" ht="31.35" customHeight="1" x14ac:dyDescent="0.25">
      <c r="A51" s="207"/>
      <c r="B51" s="68" t="s">
        <v>98</v>
      </c>
      <c r="C51" s="69">
        <f>SUM(C10:C50)</f>
        <v>190</v>
      </c>
      <c r="D51" s="66" t="s">
        <v>99</v>
      </c>
      <c r="E51" s="86"/>
      <c r="F51" s="67"/>
      <c r="G51" s="164"/>
    </row>
    <row r="52" spans="1:7" ht="15.75" hidden="1" x14ac:dyDescent="0.25">
      <c r="A52" s="93"/>
      <c r="B52" s="94"/>
      <c r="C52" s="94"/>
      <c r="D52" s="94"/>
      <c r="E52" s="94"/>
      <c r="G52" s="94"/>
    </row>
    <row r="53" spans="1:7" ht="99.75" hidden="1" customHeight="1" x14ac:dyDescent="0.25">
      <c r="A53" s="93"/>
      <c r="B53" s="94"/>
      <c r="C53" s="94"/>
      <c r="D53" s="94"/>
      <c r="E53" s="94"/>
      <c r="G53" s="94"/>
    </row>
    <row r="54" spans="1:7" ht="84" hidden="1" customHeight="1" x14ac:dyDescent="0.25">
      <c r="A54" s="93"/>
      <c r="B54" s="94"/>
      <c r="C54" s="94"/>
      <c r="D54" s="94"/>
      <c r="E54" s="94"/>
      <c r="G54" s="94"/>
    </row>
    <row r="55" spans="1:7" ht="52.35" hidden="1" customHeight="1" x14ac:dyDescent="0.25">
      <c r="A55" s="93"/>
      <c r="B55" s="94"/>
      <c r="C55" s="94"/>
      <c r="D55" s="94"/>
      <c r="E55" s="94"/>
      <c r="G55" s="94"/>
    </row>
    <row r="56" spans="1:7" ht="65.849999999999994" hidden="1" customHeight="1" x14ac:dyDescent="0.25">
      <c r="A56" s="93"/>
      <c r="B56" s="94"/>
      <c r="C56" s="94"/>
      <c r="D56" s="94"/>
      <c r="E56" s="94"/>
      <c r="G56" s="94"/>
    </row>
    <row r="57" spans="1:7" ht="81" hidden="1" customHeight="1" x14ac:dyDescent="0.25"/>
    <row r="58" spans="1:7" ht="50.1" hidden="1" customHeight="1" x14ac:dyDescent="0.25"/>
  </sheetData>
  <sheetProtection sheet="1" objects="1" scenarios="1" selectLockedCells="1"/>
  <phoneticPr fontId="4" type="noConversion"/>
  <dataValidations xWindow="687" yWindow="488" count="13">
    <dataValidation type="list" allowBlank="1" showInputMessage="1" showErrorMessage="1" sqref="E31" xr:uid="{B86EF923-C451-43C5-B05D-3E1D8788DA1F}">
      <formula1>"Yes, No"</formula1>
    </dataValidation>
    <dataValidation type="whole" allowBlank="1" showInputMessage="1" showErrorMessage="1" sqref="E40:E41 G40 E20:E24 G43:G44 E50"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1257300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16</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90" zoomScaleNormal="90" workbookViewId="0">
      <selection activeCell="A8" sqref="A8"/>
    </sheetView>
  </sheetViews>
  <sheetFormatPr defaultColWidth="0" defaultRowHeight="15" zeroHeight="1" x14ac:dyDescent="0.25"/>
  <cols>
    <col min="1" max="1" width="130.5703125" style="76" customWidth="1"/>
    <col min="2" max="2" width="15" hidden="1" customWidth="1"/>
    <col min="3" max="16384" width="8.7109375" hidden="1"/>
  </cols>
  <sheetData>
    <row r="1" spans="1:2" s="76" customFormat="1" x14ac:dyDescent="0.25">
      <c r="A1" s="95" t="s">
        <v>100</v>
      </c>
    </row>
    <row r="2" spans="1:2" ht="50.45" customHeight="1" x14ac:dyDescent="0.4">
      <c r="A2" s="165" t="s">
        <v>101</v>
      </c>
    </row>
    <row r="3" spans="1:2" ht="66" customHeight="1" x14ac:dyDescent="0.25">
      <c r="A3" s="166" t="s">
        <v>102</v>
      </c>
      <c r="B3" s="11" t="s">
        <v>103</v>
      </c>
    </row>
    <row r="4" spans="1:2" ht="35.1" customHeight="1" x14ac:dyDescent="0.25">
      <c r="A4" s="166" t="s">
        <v>104</v>
      </c>
    </row>
    <row r="5" spans="1:2" ht="63.6" customHeight="1" x14ac:dyDescent="0.25">
      <c r="A5" s="166" t="s">
        <v>105</v>
      </c>
    </row>
    <row r="6" spans="1:2" ht="25.7" customHeight="1" x14ac:dyDescent="0.25">
      <c r="A6" s="166" t="s">
        <v>106</v>
      </c>
    </row>
    <row r="7" spans="1:2" ht="15.75" x14ac:dyDescent="0.25">
      <c r="A7" s="167" t="s">
        <v>107</v>
      </c>
    </row>
    <row r="8" spans="1:2" ht="254.1" customHeight="1" x14ac:dyDescent="0.25">
      <c r="A8" s="168" t="s">
        <v>108</v>
      </c>
    </row>
  </sheetData>
  <sheetProtection sheet="1" objects="1" scenarios="1" selectLockedCells="1"/>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O73"/>
  <sheetViews>
    <sheetView showGridLines="0" zoomScale="70" zoomScaleNormal="70" workbookViewId="0">
      <selection activeCell="A5" sqref="A5"/>
    </sheetView>
  </sheetViews>
  <sheetFormatPr defaultColWidth="0" defaultRowHeight="15" zeroHeight="1" x14ac:dyDescent="0.25"/>
  <cols>
    <col min="1" max="1" width="42.85546875" style="76" customWidth="1"/>
    <col min="2" max="2" width="18" style="76" customWidth="1"/>
    <col min="3" max="3" width="41.5703125" style="76" customWidth="1"/>
    <col min="4" max="4" width="4.42578125" style="76" customWidth="1"/>
    <col min="5" max="5" width="47.42578125" style="76" customWidth="1"/>
    <col min="6" max="10" width="15.5703125" style="76" customWidth="1"/>
    <col min="11" max="11" width="16.85546875" style="76" customWidth="1"/>
    <col min="12" max="13" width="15.5703125" style="76" customWidth="1"/>
    <col min="14" max="14" width="31.85546875" style="76" customWidth="1"/>
    <col min="15" max="15" width="8.7109375" style="76" customWidth="1"/>
    <col min="16" max="16384" width="8.7109375" style="76" hidden="1"/>
  </cols>
  <sheetData>
    <row r="1" spans="1:15" ht="15.75" x14ac:dyDescent="0.25">
      <c r="A1" s="77" t="s">
        <v>109</v>
      </c>
      <c r="B1" s="87"/>
      <c r="C1" s="87"/>
      <c r="D1" s="87"/>
      <c r="E1" s="87"/>
      <c r="F1" s="87"/>
      <c r="G1" s="87"/>
      <c r="H1" s="87"/>
      <c r="I1" s="87"/>
      <c r="J1" s="87"/>
      <c r="K1" s="87"/>
      <c r="L1" s="87"/>
      <c r="M1" s="87"/>
      <c r="N1" s="87"/>
      <c r="O1" s="87"/>
    </row>
    <row r="2" spans="1:15" s="99" customFormat="1" ht="26.25" x14ac:dyDescent="0.4">
      <c r="A2" s="98" t="s">
        <v>110</v>
      </c>
      <c r="B2" s="134"/>
      <c r="C2" s="134"/>
      <c r="D2" s="134"/>
      <c r="E2" s="144"/>
      <c r="F2" s="145"/>
      <c r="G2" s="145"/>
      <c r="H2" s="145"/>
      <c r="I2" s="145"/>
      <c r="J2" s="145"/>
      <c r="K2" s="145"/>
      <c r="L2" s="145"/>
      <c r="M2" s="145"/>
      <c r="N2" s="146"/>
      <c r="O2" s="134"/>
    </row>
    <row r="3" spans="1:15" ht="15.75" x14ac:dyDescent="0.25">
      <c r="A3" s="100" t="s">
        <v>111</v>
      </c>
      <c r="B3" s="135"/>
      <c r="C3" s="135"/>
      <c r="D3" s="139"/>
      <c r="E3" s="139"/>
      <c r="F3" s="147"/>
      <c r="G3" s="147"/>
      <c r="H3" s="147"/>
      <c r="I3" s="147"/>
      <c r="J3" s="147"/>
      <c r="K3" s="147"/>
      <c r="L3" s="147"/>
      <c r="M3" s="147"/>
      <c r="N3" s="148"/>
      <c r="O3" s="87"/>
    </row>
    <row r="4" spans="1:15" ht="18.75" x14ac:dyDescent="0.25">
      <c r="A4" s="101" t="s">
        <v>112</v>
      </c>
      <c r="B4" s="136"/>
      <c r="C4" s="136"/>
      <c r="D4" s="140"/>
      <c r="E4" s="102" t="s">
        <v>113</v>
      </c>
      <c r="F4" s="87"/>
      <c r="G4" s="87"/>
      <c r="H4" s="87"/>
      <c r="I4" s="87"/>
      <c r="J4" s="87"/>
      <c r="K4" s="87"/>
      <c r="L4" s="87"/>
      <c r="M4" s="87"/>
      <c r="N4" s="149"/>
      <c r="O4" s="87"/>
    </row>
    <row r="5" spans="1:15" ht="114.6" customHeight="1" thickBot="1" x14ac:dyDescent="0.3">
      <c r="A5" s="103" t="s">
        <v>114</v>
      </c>
      <c r="B5" s="137"/>
      <c r="C5" s="138"/>
      <c r="D5" s="141"/>
      <c r="E5" s="103" t="s">
        <v>115</v>
      </c>
      <c r="F5" s="150"/>
      <c r="G5" s="150"/>
      <c r="H5" s="150"/>
      <c r="I5" s="87"/>
      <c r="J5" s="87"/>
      <c r="K5" s="87"/>
      <c r="L5" s="87"/>
      <c r="M5" s="87"/>
      <c r="N5" s="151"/>
      <c r="O5" s="87"/>
    </row>
    <row r="6" spans="1:15" ht="15.75" x14ac:dyDescent="0.25">
      <c r="A6" s="104" t="s">
        <v>116</v>
      </c>
      <c r="B6" s="169"/>
      <c r="C6" s="169"/>
      <c r="D6" s="140"/>
      <c r="E6" s="105" t="s">
        <v>117</v>
      </c>
      <c r="F6" s="171"/>
      <c r="G6" s="171"/>
      <c r="H6" s="171"/>
      <c r="I6" s="171"/>
      <c r="J6" s="171"/>
      <c r="K6" s="171"/>
      <c r="L6" s="171"/>
      <c r="M6" s="171"/>
      <c r="N6" s="172"/>
      <c r="O6" s="87"/>
    </row>
    <row r="7" spans="1:15" ht="79.349999999999994" customHeight="1" x14ac:dyDescent="0.25">
      <c r="A7" s="170"/>
      <c r="B7" s="106" t="s">
        <v>118</v>
      </c>
      <c r="C7" s="107" t="s">
        <v>119</v>
      </c>
      <c r="D7" s="142"/>
      <c r="E7" s="173"/>
      <c r="F7" s="108" t="s">
        <v>120</v>
      </c>
      <c r="G7" s="109" t="s">
        <v>121</v>
      </c>
      <c r="H7" s="109" t="s">
        <v>122</v>
      </c>
      <c r="I7" s="109" t="s">
        <v>123</v>
      </c>
      <c r="J7" s="109" t="s">
        <v>124</v>
      </c>
      <c r="K7" s="109" t="s">
        <v>125</v>
      </c>
      <c r="L7" s="109" t="s">
        <v>126</v>
      </c>
      <c r="M7" s="109" t="s">
        <v>127</v>
      </c>
      <c r="N7" s="109" t="s">
        <v>128</v>
      </c>
      <c r="O7" s="87"/>
    </row>
    <row r="8" spans="1:15" ht="15" customHeight="1" x14ac:dyDescent="0.25">
      <c r="A8" s="110" t="s">
        <v>129</v>
      </c>
      <c r="B8" s="175"/>
      <c r="C8" s="175"/>
      <c r="D8" s="142"/>
      <c r="E8" s="174"/>
      <c r="F8" s="108" t="s">
        <v>130</v>
      </c>
      <c r="G8" s="109" t="s">
        <v>131</v>
      </c>
      <c r="H8" s="109" t="s">
        <v>132</v>
      </c>
      <c r="I8" s="109" t="s">
        <v>133</v>
      </c>
      <c r="J8" s="109" t="s">
        <v>134</v>
      </c>
      <c r="K8" s="109" t="s">
        <v>135</v>
      </c>
      <c r="L8" s="109" t="s">
        <v>136</v>
      </c>
      <c r="M8" s="176"/>
      <c r="N8" s="176"/>
      <c r="O8" s="87"/>
    </row>
    <row r="9" spans="1:15" ht="31.5" x14ac:dyDescent="0.25">
      <c r="A9" s="112" t="s">
        <v>137</v>
      </c>
      <c r="B9" s="113">
        <v>693</v>
      </c>
      <c r="C9" s="114" t="s">
        <v>138</v>
      </c>
      <c r="D9" s="140"/>
      <c r="E9" s="115" t="s">
        <v>139</v>
      </c>
      <c r="F9" s="175"/>
      <c r="G9" s="175"/>
      <c r="H9" s="177"/>
      <c r="I9" s="177"/>
      <c r="J9" s="177"/>
      <c r="K9" s="177"/>
      <c r="L9" s="177"/>
      <c r="M9" s="177"/>
      <c r="N9" s="178"/>
      <c r="O9" s="87"/>
    </row>
    <row r="10" spans="1:15" ht="45.75" x14ac:dyDescent="0.25">
      <c r="A10" s="116" t="s">
        <v>140</v>
      </c>
      <c r="B10" s="113">
        <v>26</v>
      </c>
      <c r="C10" s="114" t="s">
        <v>138</v>
      </c>
      <c r="D10" s="140"/>
      <c r="E10" s="117" t="s">
        <v>141</v>
      </c>
      <c r="F10" s="118">
        <v>26</v>
      </c>
      <c r="G10" s="118">
        <v>22</v>
      </c>
      <c r="H10" s="118">
        <v>20</v>
      </c>
      <c r="I10" s="118">
        <v>115</v>
      </c>
      <c r="J10" s="118"/>
      <c r="K10" s="118"/>
      <c r="L10" s="118">
        <v>371</v>
      </c>
      <c r="M10" s="118">
        <v>0</v>
      </c>
      <c r="N10" s="114" t="s">
        <v>138</v>
      </c>
      <c r="O10" s="87"/>
    </row>
    <row r="11" spans="1:15" ht="31.5" x14ac:dyDescent="0.25">
      <c r="A11" s="119" t="s">
        <v>142</v>
      </c>
      <c r="B11" s="113">
        <v>667</v>
      </c>
      <c r="C11" s="114" t="s">
        <v>138</v>
      </c>
      <c r="D11" s="140"/>
      <c r="E11" s="117" t="s">
        <v>143</v>
      </c>
      <c r="F11" s="118"/>
      <c r="G11" s="118"/>
      <c r="H11" s="118"/>
      <c r="I11" s="118"/>
      <c r="J11" s="118"/>
      <c r="K11" s="118"/>
      <c r="L11" s="118"/>
      <c r="M11" s="118">
        <v>0</v>
      </c>
      <c r="N11" s="114" t="s">
        <v>138</v>
      </c>
      <c r="O11" s="87"/>
    </row>
    <row r="12" spans="1:15" ht="15.75" x14ac:dyDescent="0.25">
      <c r="A12" s="110" t="s">
        <v>139</v>
      </c>
      <c r="B12" s="175"/>
      <c r="C12" s="175"/>
      <c r="D12" s="140"/>
      <c r="E12" s="117" t="s">
        <v>144</v>
      </c>
      <c r="F12" s="118"/>
      <c r="G12" s="118"/>
      <c r="H12" s="118"/>
      <c r="I12" s="118"/>
      <c r="J12" s="118"/>
      <c r="K12" s="118"/>
      <c r="L12" s="118"/>
      <c r="M12" s="118"/>
      <c r="N12" s="114" t="s">
        <v>138</v>
      </c>
      <c r="O12" s="87"/>
    </row>
    <row r="13" spans="1:15" ht="31.5" x14ac:dyDescent="0.25">
      <c r="A13" s="112" t="s">
        <v>141</v>
      </c>
      <c r="B13" s="113">
        <v>577</v>
      </c>
      <c r="C13" s="114" t="s">
        <v>145</v>
      </c>
      <c r="D13" s="140"/>
      <c r="E13" s="111" t="s">
        <v>146</v>
      </c>
      <c r="F13" s="175"/>
      <c r="G13" s="175"/>
      <c r="H13" s="179"/>
      <c r="I13" s="179"/>
      <c r="J13" s="179"/>
      <c r="K13" s="179"/>
      <c r="L13" s="179"/>
      <c r="M13" s="179"/>
      <c r="N13" s="180"/>
      <c r="O13" s="87"/>
    </row>
    <row r="14" spans="1:15" ht="31.5" x14ac:dyDescent="0.25">
      <c r="A14" s="119" t="s">
        <v>143</v>
      </c>
      <c r="B14" s="113">
        <v>39</v>
      </c>
      <c r="C14" s="114" t="s">
        <v>147</v>
      </c>
      <c r="D14" s="140"/>
      <c r="E14" s="117" t="s">
        <v>148</v>
      </c>
      <c r="F14" s="118">
        <v>0</v>
      </c>
      <c r="G14" s="118">
        <v>0</v>
      </c>
      <c r="H14" s="118">
        <v>0</v>
      </c>
      <c r="I14" s="118">
        <v>0</v>
      </c>
      <c r="J14" s="118">
        <v>0</v>
      </c>
      <c r="K14" s="118">
        <v>0</v>
      </c>
      <c r="L14" s="118">
        <v>29</v>
      </c>
      <c r="M14" s="118">
        <v>0</v>
      </c>
      <c r="N14" s="120" t="s">
        <v>149</v>
      </c>
      <c r="O14" s="87"/>
    </row>
    <row r="15" spans="1:15" ht="31.5" x14ac:dyDescent="0.25">
      <c r="A15" s="119" t="s">
        <v>144</v>
      </c>
      <c r="B15" s="113">
        <v>63</v>
      </c>
      <c r="C15" s="114" t="s">
        <v>150</v>
      </c>
      <c r="D15" s="140"/>
      <c r="E15" s="117" t="s">
        <v>151</v>
      </c>
      <c r="F15" s="118">
        <v>35</v>
      </c>
      <c r="G15" s="118">
        <v>18</v>
      </c>
      <c r="H15" s="118"/>
      <c r="I15" s="118"/>
      <c r="J15" s="118"/>
      <c r="K15" s="118"/>
      <c r="L15" s="118">
        <v>52</v>
      </c>
      <c r="M15" s="118">
        <v>0</v>
      </c>
      <c r="N15" s="114" t="s">
        <v>138</v>
      </c>
      <c r="O15" s="87"/>
    </row>
    <row r="16" spans="1:15" ht="31.5" x14ac:dyDescent="0.25">
      <c r="A16" s="110" t="s">
        <v>146</v>
      </c>
      <c r="B16" s="175"/>
      <c r="C16" s="175"/>
      <c r="D16" s="140"/>
      <c r="E16" s="117" t="s">
        <v>152</v>
      </c>
      <c r="F16" s="118">
        <v>42</v>
      </c>
      <c r="G16" s="118">
        <v>21</v>
      </c>
      <c r="H16" s="118">
        <v>12</v>
      </c>
      <c r="I16" s="118">
        <v>25</v>
      </c>
      <c r="J16" s="118">
        <v>14</v>
      </c>
      <c r="K16" s="118">
        <v>16</v>
      </c>
      <c r="L16" s="118">
        <v>58</v>
      </c>
      <c r="M16" s="118">
        <v>0</v>
      </c>
      <c r="N16" s="114" t="s">
        <v>138</v>
      </c>
      <c r="O16" s="87"/>
    </row>
    <row r="17" spans="1:15" ht="30.75" x14ac:dyDescent="0.25">
      <c r="A17" s="119" t="s">
        <v>153</v>
      </c>
      <c r="B17" s="113">
        <v>29</v>
      </c>
      <c r="C17" s="114" t="s">
        <v>149</v>
      </c>
      <c r="D17" s="140"/>
      <c r="E17" s="117" t="s">
        <v>154</v>
      </c>
      <c r="F17" s="118">
        <v>0</v>
      </c>
      <c r="G17" s="118">
        <v>0</v>
      </c>
      <c r="H17" s="118">
        <v>0</v>
      </c>
      <c r="I17" s="118">
        <v>0</v>
      </c>
      <c r="J17" s="118">
        <v>0</v>
      </c>
      <c r="K17" s="118">
        <v>0</v>
      </c>
      <c r="L17" s="118"/>
      <c r="M17" s="118">
        <v>0</v>
      </c>
      <c r="N17" s="120" t="s">
        <v>149</v>
      </c>
      <c r="O17" s="87"/>
    </row>
    <row r="18" spans="1:15" ht="30.75" x14ac:dyDescent="0.25">
      <c r="A18" s="121" t="s">
        <v>151</v>
      </c>
      <c r="B18" s="113">
        <v>149</v>
      </c>
      <c r="C18" s="114" t="s">
        <v>150</v>
      </c>
      <c r="D18" s="140"/>
      <c r="E18" s="117" t="s">
        <v>155</v>
      </c>
      <c r="F18" s="118">
        <v>0</v>
      </c>
      <c r="G18" s="118">
        <v>0</v>
      </c>
      <c r="H18" s="118">
        <v>0</v>
      </c>
      <c r="I18" s="118">
        <v>0</v>
      </c>
      <c r="J18" s="118">
        <v>0</v>
      </c>
      <c r="K18" s="118">
        <v>0</v>
      </c>
      <c r="L18" s="118">
        <v>15</v>
      </c>
      <c r="M18" s="118">
        <v>0</v>
      </c>
      <c r="N18" s="114" t="s">
        <v>138</v>
      </c>
      <c r="O18" s="87"/>
    </row>
    <row r="19" spans="1:15" ht="31.5" x14ac:dyDescent="0.25">
      <c r="A19" s="119" t="s">
        <v>152</v>
      </c>
      <c r="B19" s="113">
        <v>188</v>
      </c>
      <c r="C19" s="114" t="s">
        <v>150</v>
      </c>
      <c r="D19" s="140"/>
      <c r="E19" s="117" t="s">
        <v>156</v>
      </c>
      <c r="F19" s="118">
        <v>0</v>
      </c>
      <c r="G19" s="118">
        <v>0</v>
      </c>
      <c r="H19" s="118">
        <v>0</v>
      </c>
      <c r="I19" s="118">
        <v>0</v>
      </c>
      <c r="J19" s="118">
        <v>0</v>
      </c>
      <c r="K19" s="118">
        <v>0</v>
      </c>
      <c r="L19" s="118">
        <v>17</v>
      </c>
      <c r="M19" s="118">
        <v>0</v>
      </c>
      <c r="N19" s="120" t="s">
        <v>149</v>
      </c>
      <c r="O19" s="87"/>
    </row>
    <row r="20" spans="1:15" ht="30.75" x14ac:dyDescent="0.25">
      <c r="A20" s="119" t="s">
        <v>154</v>
      </c>
      <c r="B20" s="113"/>
      <c r="C20" s="114" t="s">
        <v>149</v>
      </c>
      <c r="D20" s="140"/>
      <c r="E20" s="117" t="s">
        <v>157</v>
      </c>
      <c r="F20" s="118">
        <v>0</v>
      </c>
      <c r="G20" s="118">
        <v>0</v>
      </c>
      <c r="H20" s="118">
        <v>0</v>
      </c>
      <c r="I20" s="118">
        <v>0</v>
      </c>
      <c r="J20" s="118">
        <v>0</v>
      </c>
      <c r="K20" s="118">
        <v>0</v>
      </c>
      <c r="L20" s="118"/>
      <c r="M20" s="118">
        <v>0</v>
      </c>
      <c r="N20" s="120" t="s">
        <v>149</v>
      </c>
      <c r="O20" s="87"/>
    </row>
    <row r="21" spans="1:15" ht="30.75" x14ac:dyDescent="0.25">
      <c r="A21" s="119" t="s">
        <v>155</v>
      </c>
      <c r="B21" s="113">
        <v>15</v>
      </c>
      <c r="C21" s="114" t="s">
        <v>150</v>
      </c>
      <c r="D21" s="140"/>
      <c r="E21" s="117" t="s">
        <v>158</v>
      </c>
      <c r="F21" s="118">
        <v>0</v>
      </c>
      <c r="G21" s="118">
        <v>0</v>
      </c>
      <c r="H21" s="118">
        <v>0</v>
      </c>
      <c r="I21" s="118">
        <v>0</v>
      </c>
      <c r="J21" s="118">
        <v>0</v>
      </c>
      <c r="K21" s="118">
        <v>0</v>
      </c>
      <c r="L21" s="118"/>
      <c r="M21" s="118">
        <v>0</v>
      </c>
      <c r="N21" s="120" t="s">
        <v>149</v>
      </c>
      <c r="O21" s="87"/>
    </row>
    <row r="22" spans="1:15" ht="31.5" x14ac:dyDescent="0.25">
      <c r="A22" s="119" t="s">
        <v>156</v>
      </c>
      <c r="B22" s="113">
        <v>17</v>
      </c>
      <c r="C22" s="114" t="s">
        <v>149</v>
      </c>
      <c r="D22" s="140"/>
      <c r="E22" s="117" t="s">
        <v>159</v>
      </c>
      <c r="F22" s="118">
        <v>0</v>
      </c>
      <c r="G22" s="118">
        <v>0</v>
      </c>
      <c r="H22" s="118">
        <v>0</v>
      </c>
      <c r="I22" s="118">
        <v>0</v>
      </c>
      <c r="J22" s="118">
        <v>0</v>
      </c>
      <c r="K22" s="118">
        <v>0</v>
      </c>
      <c r="L22" s="118"/>
      <c r="M22" s="118">
        <v>0</v>
      </c>
      <c r="N22" s="120" t="s">
        <v>149</v>
      </c>
      <c r="O22" s="87"/>
    </row>
    <row r="23" spans="1:15" ht="31.5" x14ac:dyDescent="0.25">
      <c r="A23" s="119" t="s">
        <v>160</v>
      </c>
      <c r="B23" s="113"/>
      <c r="C23" s="114" t="s">
        <v>149</v>
      </c>
      <c r="D23" s="140"/>
      <c r="E23" s="111" t="s">
        <v>161</v>
      </c>
      <c r="F23" s="175"/>
      <c r="G23" s="175"/>
      <c r="H23" s="179"/>
      <c r="I23" s="179"/>
      <c r="J23" s="179"/>
      <c r="K23" s="179"/>
      <c r="L23" s="179"/>
      <c r="M23" s="179"/>
      <c r="N23" s="180"/>
      <c r="O23" s="87"/>
    </row>
    <row r="24" spans="1:15" ht="15.75" x14ac:dyDescent="0.25">
      <c r="A24" s="119" t="s">
        <v>158</v>
      </c>
      <c r="B24" s="113"/>
      <c r="C24" s="114" t="s">
        <v>149</v>
      </c>
      <c r="D24" s="140"/>
      <c r="E24" s="117" t="s">
        <v>162</v>
      </c>
      <c r="F24" s="118">
        <v>38</v>
      </c>
      <c r="G24" s="118">
        <v>10</v>
      </c>
      <c r="H24" s="118">
        <v>15</v>
      </c>
      <c r="I24" s="118"/>
      <c r="J24" s="118"/>
      <c r="K24" s="118"/>
      <c r="L24" s="118">
        <v>174</v>
      </c>
      <c r="M24" s="118">
        <v>0</v>
      </c>
      <c r="N24" s="114" t="s">
        <v>138</v>
      </c>
      <c r="O24" s="87"/>
    </row>
    <row r="25" spans="1:15" ht="31.5" x14ac:dyDescent="0.25">
      <c r="A25" s="119" t="s">
        <v>159</v>
      </c>
      <c r="B25" s="113"/>
      <c r="C25" s="114" t="s">
        <v>149</v>
      </c>
      <c r="D25" s="140"/>
      <c r="E25" s="117" t="s">
        <v>163</v>
      </c>
      <c r="F25" s="118">
        <v>210</v>
      </c>
      <c r="G25" s="118">
        <v>25</v>
      </c>
      <c r="H25" s="118">
        <v>15</v>
      </c>
      <c r="I25" s="118">
        <v>80</v>
      </c>
      <c r="J25" s="118">
        <v>0</v>
      </c>
      <c r="K25" s="118">
        <v>0</v>
      </c>
      <c r="L25" s="118">
        <v>108</v>
      </c>
      <c r="M25" s="118">
        <v>0</v>
      </c>
      <c r="N25" s="114" t="s">
        <v>138</v>
      </c>
      <c r="O25" s="87"/>
    </row>
    <row r="26" spans="1:15" ht="15.75" x14ac:dyDescent="0.25">
      <c r="A26" s="110" t="s">
        <v>161</v>
      </c>
      <c r="B26" s="175"/>
      <c r="C26" s="175"/>
      <c r="D26" s="140"/>
      <c r="E26" s="117" t="s">
        <v>164</v>
      </c>
      <c r="F26" s="118"/>
      <c r="G26" s="118">
        <v>0</v>
      </c>
      <c r="H26" s="118">
        <v>0</v>
      </c>
      <c r="I26" s="118">
        <v>0</v>
      </c>
      <c r="J26" s="118">
        <v>0</v>
      </c>
      <c r="K26" s="118">
        <v>0</v>
      </c>
      <c r="L26" s="118"/>
      <c r="M26" s="118">
        <v>0</v>
      </c>
      <c r="N26" s="114" t="s">
        <v>138</v>
      </c>
      <c r="O26" s="87"/>
    </row>
    <row r="27" spans="1:15" ht="31.5" x14ac:dyDescent="0.25">
      <c r="A27" s="121" t="s">
        <v>162</v>
      </c>
      <c r="B27" s="113">
        <v>252</v>
      </c>
      <c r="C27" s="114" t="s">
        <v>150</v>
      </c>
      <c r="D27" s="140"/>
      <c r="E27" s="117" t="s">
        <v>165</v>
      </c>
      <c r="F27" s="118">
        <v>0</v>
      </c>
      <c r="G27" s="118">
        <v>0</v>
      </c>
      <c r="H27" s="118">
        <v>0</v>
      </c>
      <c r="I27" s="118">
        <v>0</v>
      </c>
      <c r="J27" s="118">
        <v>0</v>
      </c>
      <c r="K27" s="118">
        <v>0</v>
      </c>
      <c r="L27" s="118"/>
      <c r="M27" s="118">
        <v>0</v>
      </c>
      <c r="N27" s="120" t="s">
        <v>149</v>
      </c>
      <c r="O27" s="87"/>
    </row>
    <row r="28" spans="1:15" ht="15.75" x14ac:dyDescent="0.25">
      <c r="A28" s="121" t="s">
        <v>163</v>
      </c>
      <c r="B28" s="113">
        <v>438</v>
      </c>
      <c r="C28" s="114" t="s">
        <v>150</v>
      </c>
      <c r="D28" s="140"/>
      <c r="E28" s="111" t="s">
        <v>166</v>
      </c>
      <c r="F28" s="175"/>
      <c r="G28" s="175"/>
      <c r="H28" s="179"/>
      <c r="I28" s="179"/>
      <c r="J28" s="179"/>
      <c r="K28" s="179"/>
      <c r="L28" s="179"/>
      <c r="M28" s="179"/>
      <c r="N28" s="180"/>
      <c r="O28" s="87"/>
    </row>
    <row r="29" spans="1:15" ht="15.75" x14ac:dyDescent="0.25">
      <c r="A29" s="119" t="s">
        <v>164</v>
      </c>
      <c r="B29" s="113"/>
      <c r="C29" s="114" t="s">
        <v>150</v>
      </c>
      <c r="D29" s="140"/>
      <c r="E29" s="117" t="s">
        <v>167</v>
      </c>
      <c r="F29" s="118">
        <v>101</v>
      </c>
      <c r="G29" s="118">
        <v>20</v>
      </c>
      <c r="H29" s="118"/>
      <c r="I29" s="118"/>
      <c r="J29" s="118">
        <v>0</v>
      </c>
      <c r="K29" s="118">
        <v>0</v>
      </c>
      <c r="L29" s="118">
        <v>21</v>
      </c>
      <c r="M29" s="118">
        <v>0</v>
      </c>
      <c r="N29" s="114" t="s">
        <v>150</v>
      </c>
      <c r="O29" s="87"/>
    </row>
    <row r="30" spans="1:15" ht="31.5" x14ac:dyDescent="0.25">
      <c r="A30" s="119" t="s">
        <v>165</v>
      </c>
      <c r="B30" s="113"/>
      <c r="C30" s="114" t="s">
        <v>149</v>
      </c>
      <c r="D30" s="140"/>
      <c r="E30" s="117" t="s">
        <v>168</v>
      </c>
      <c r="F30" s="118"/>
      <c r="G30" s="118">
        <v>20</v>
      </c>
      <c r="H30" s="118"/>
      <c r="I30" s="118">
        <v>0</v>
      </c>
      <c r="J30" s="118">
        <v>0</v>
      </c>
      <c r="K30" s="118">
        <v>0</v>
      </c>
      <c r="L30" s="118">
        <v>275</v>
      </c>
      <c r="M30" s="118">
        <v>0</v>
      </c>
      <c r="N30" s="114" t="s">
        <v>169</v>
      </c>
      <c r="O30" s="87"/>
    </row>
    <row r="31" spans="1:15" ht="31.5" x14ac:dyDescent="0.25">
      <c r="A31" s="110" t="s">
        <v>166</v>
      </c>
      <c r="B31" s="175"/>
      <c r="C31" s="175"/>
      <c r="D31" s="140"/>
      <c r="E31" s="117" t="s">
        <v>170</v>
      </c>
      <c r="F31" s="118">
        <v>40</v>
      </c>
      <c r="G31" s="118"/>
      <c r="H31" s="118"/>
      <c r="I31" s="118">
        <v>0</v>
      </c>
      <c r="J31" s="118">
        <v>0</v>
      </c>
      <c r="K31" s="118">
        <v>0</v>
      </c>
      <c r="L31" s="118">
        <v>40</v>
      </c>
      <c r="M31" s="118">
        <v>0</v>
      </c>
      <c r="N31" s="114" t="s">
        <v>150</v>
      </c>
      <c r="O31" s="87"/>
    </row>
    <row r="32" spans="1:15" ht="15.75" x14ac:dyDescent="0.25">
      <c r="A32" s="121" t="s">
        <v>171</v>
      </c>
      <c r="B32" s="113">
        <v>199</v>
      </c>
      <c r="C32" s="114" t="s">
        <v>150</v>
      </c>
      <c r="D32" s="140"/>
      <c r="E32" s="117" t="s">
        <v>172</v>
      </c>
      <c r="F32" s="118"/>
      <c r="G32" s="118">
        <v>0</v>
      </c>
      <c r="H32" s="118">
        <v>0</v>
      </c>
      <c r="I32" s="118">
        <v>0</v>
      </c>
      <c r="J32" s="118">
        <v>0</v>
      </c>
      <c r="K32" s="118">
        <v>0</v>
      </c>
      <c r="L32" s="118"/>
      <c r="M32" s="118">
        <v>0</v>
      </c>
      <c r="N32" s="114" t="s">
        <v>150</v>
      </c>
      <c r="O32" s="87"/>
    </row>
    <row r="33" spans="1:15" ht="31.5" x14ac:dyDescent="0.25">
      <c r="A33" s="121" t="s">
        <v>173</v>
      </c>
      <c r="B33" s="113">
        <v>494</v>
      </c>
      <c r="C33" s="114" t="s">
        <v>169</v>
      </c>
      <c r="D33" s="140"/>
      <c r="E33" s="117" t="s">
        <v>174</v>
      </c>
      <c r="F33" s="118"/>
      <c r="G33" s="118">
        <v>0</v>
      </c>
      <c r="H33" s="118">
        <v>0</v>
      </c>
      <c r="I33" s="118">
        <v>0</v>
      </c>
      <c r="J33" s="118">
        <v>0</v>
      </c>
      <c r="K33" s="118">
        <v>0</v>
      </c>
      <c r="L33" s="118"/>
      <c r="M33" s="118">
        <v>0</v>
      </c>
      <c r="N33" s="114" t="s">
        <v>150</v>
      </c>
      <c r="O33" s="87"/>
    </row>
    <row r="34" spans="1:15" ht="31.5" x14ac:dyDescent="0.25">
      <c r="A34" s="121" t="s">
        <v>170</v>
      </c>
      <c r="B34" s="113">
        <v>100</v>
      </c>
      <c r="C34" s="114" t="s">
        <v>150</v>
      </c>
      <c r="D34" s="140"/>
      <c r="E34" s="117" t="s">
        <v>175</v>
      </c>
      <c r="F34" s="118"/>
      <c r="G34" s="118">
        <v>0</v>
      </c>
      <c r="H34" s="118">
        <v>0</v>
      </c>
      <c r="I34" s="118">
        <v>0</v>
      </c>
      <c r="J34" s="118">
        <v>0</v>
      </c>
      <c r="K34" s="118">
        <v>0</v>
      </c>
      <c r="L34" s="118"/>
      <c r="M34" s="118">
        <v>0</v>
      </c>
      <c r="N34" s="114" t="s">
        <v>150</v>
      </c>
      <c r="O34" s="87"/>
    </row>
    <row r="35" spans="1:15" ht="15.75" x14ac:dyDescent="0.25">
      <c r="A35" s="121" t="s">
        <v>172</v>
      </c>
      <c r="B35" s="113">
        <v>19</v>
      </c>
      <c r="C35" s="114" t="s">
        <v>150</v>
      </c>
      <c r="D35" s="140"/>
      <c r="E35" s="117" t="s">
        <v>176</v>
      </c>
      <c r="F35" s="118">
        <v>25</v>
      </c>
      <c r="G35" s="118">
        <v>25</v>
      </c>
      <c r="H35" s="118">
        <v>25</v>
      </c>
      <c r="I35" s="118">
        <v>0</v>
      </c>
      <c r="J35" s="118">
        <v>0</v>
      </c>
      <c r="K35" s="118">
        <v>0</v>
      </c>
      <c r="L35" s="118">
        <v>75</v>
      </c>
      <c r="M35" s="118">
        <v>0</v>
      </c>
      <c r="N35" s="114" t="s">
        <v>150</v>
      </c>
      <c r="O35" s="87"/>
    </row>
    <row r="36" spans="1:15" ht="31.5" x14ac:dyDescent="0.25">
      <c r="A36" s="121" t="s">
        <v>174</v>
      </c>
      <c r="B36" s="113"/>
      <c r="C36" s="114" t="s">
        <v>150</v>
      </c>
      <c r="D36" s="140"/>
      <c r="E36" s="117" t="s">
        <v>177</v>
      </c>
      <c r="F36" s="118">
        <v>47</v>
      </c>
      <c r="G36" s="118">
        <v>0</v>
      </c>
      <c r="H36" s="118">
        <v>0</v>
      </c>
      <c r="I36" s="118">
        <v>0</v>
      </c>
      <c r="J36" s="118">
        <v>0</v>
      </c>
      <c r="K36" s="118">
        <v>0</v>
      </c>
      <c r="L36" s="118">
        <v>104</v>
      </c>
      <c r="M36" s="118">
        <v>0</v>
      </c>
      <c r="N36" s="114" t="s">
        <v>150</v>
      </c>
      <c r="O36" s="87"/>
    </row>
    <row r="37" spans="1:15" ht="31.5" x14ac:dyDescent="0.25">
      <c r="A37" s="121" t="s">
        <v>175</v>
      </c>
      <c r="B37" s="113"/>
      <c r="C37" s="114" t="s">
        <v>150</v>
      </c>
      <c r="D37" s="140"/>
      <c r="E37" s="122" t="s">
        <v>99</v>
      </c>
      <c r="F37" s="123"/>
      <c r="G37" s="123"/>
      <c r="H37" s="123"/>
      <c r="I37" s="123"/>
      <c r="J37" s="123"/>
      <c r="K37" s="123"/>
      <c r="L37" s="123"/>
      <c r="M37" s="123"/>
      <c r="N37" s="124"/>
      <c r="O37" s="87"/>
    </row>
    <row r="38" spans="1:15" ht="15.75" x14ac:dyDescent="0.25">
      <c r="A38" s="121" t="s">
        <v>176</v>
      </c>
      <c r="B38" s="113">
        <v>211</v>
      </c>
      <c r="C38" s="114" t="s">
        <v>150</v>
      </c>
      <c r="D38" s="140"/>
      <c r="E38" s="125"/>
      <c r="F38" s="126"/>
      <c r="G38" s="126"/>
      <c r="H38" s="126"/>
      <c r="I38" s="126"/>
      <c r="J38" s="126"/>
      <c r="K38" s="126"/>
      <c r="L38" s="126"/>
      <c r="M38" s="126"/>
      <c r="N38" s="127"/>
      <c r="O38" s="87"/>
    </row>
    <row r="39" spans="1:15" ht="15.75" x14ac:dyDescent="0.25">
      <c r="A39" s="121" t="s">
        <v>177</v>
      </c>
      <c r="B39" s="113">
        <v>151</v>
      </c>
      <c r="C39" s="114" t="s">
        <v>150</v>
      </c>
      <c r="D39" s="143"/>
      <c r="E39" s="128"/>
      <c r="F39" s="129"/>
      <c r="G39" s="129"/>
      <c r="H39" s="129"/>
      <c r="I39" s="129"/>
      <c r="J39" s="129"/>
      <c r="K39" s="129"/>
      <c r="L39" s="129"/>
      <c r="M39" s="129"/>
      <c r="N39" s="130"/>
      <c r="O39" s="87"/>
    </row>
    <row r="40" spans="1:15" ht="18" x14ac:dyDescent="0.25">
      <c r="A40" s="131" t="s">
        <v>178</v>
      </c>
      <c r="B40" s="87"/>
      <c r="C40" s="87"/>
      <c r="D40" s="87"/>
      <c r="E40" s="87"/>
      <c r="F40" s="87"/>
      <c r="G40" s="87"/>
      <c r="H40" s="87"/>
      <c r="I40" s="87"/>
      <c r="J40" s="87"/>
      <c r="K40" s="87"/>
      <c r="L40" s="87"/>
      <c r="M40" s="87"/>
      <c r="N40" s="87"/>
      <c r="O40" s="87"/>
    </row>
    <row r="41" spans="1:15" ht="18.75" x14ac:dyDescent="0.25">
      <c r="A41" s="132" t="s">
        <v>179</v>
      </c>
      <c r="B41" s="87"/>
      <c r="C41" s="87"/>
      <c r="D41" s="87"/>
      <c r="E41" s="87"/>
      <c r="F41" s="87"/>
      <c r="G41" s="87"/>
      <c r="H41" s="87"/>
      <c r="I41" s="87"/>
      <c r="J41" s="87"/>
      <c r="K41" s="87"/>
      <c r="L41" s="87"/>
      <c r="M41" s="87"/>
      <c r="N41" s="87"/>
      <c r="O41" s="87"/>
    </row>
    <row r="42" spans="1:15" ht="18.75" x14ac:dyDescent="0.25">
      <c r="A42" s="133" t="s">
        <v>180</v>
      </c>
      <c r="B42" s="87"/>
      <c r="C42" s="87"/>
      <c r="D42" s="87"/>
      <c r="E42" s="87"/>
      <c r="F42" s="87"/>
      <c r="G42" s="87"/>
      <c r="H42" s="87"/>
      <c r="I42" s="87"/>
      <c r="J42" s="87"/>
      <c r="K42" s="87"/>
      <c r="L42" s="87"/>
      <c r="M42" s="87"/>
      <c r="N42" s="87"/>
      <c r="O42" s="87"/>
    </row>
    <row r="45" spans="1:15" ht="15.75" hidden="1" x14ac:dyDescent="0.25">
      <c r="A45" s="132" t="s">
        <v>181</v>
      </c>
    </row>
    <row r="48" spans="1:15" hidden="1" x14ac:dyDescent="0.25">
      <c r="K48" s="76">
        <f>7638*2.9</f>
        <v>22150.2</v>
      </c>
    </row>
    <row r="49" spans="1:5" hidden="1" x14ac:dyDescent="0.25">
      <c r="A49" s="76" t="s">
        <v>182</v>
      </c>
    </row>
    <row r="51" spans="1:5" hidden="1" x14ac:dyDescent="0.25">
      <c r="A51" s="76" t="s">
        <v>183</v>
      </c>
    </row>
    <row r="53" spans="1:5" hidden="1" x14ac:dyDescent="0.25">
      <c r="A53" s="76" t="s">
        <v>184</v>
      </c>
      <c r="E53" s="76" t="s">
        <v>185</v>
      </c>
    </row>
    <row r="55" spans="1:5" hidden="1" x14ac:dyDescent="0.25">
      <c r="E55" s="76" t="s">
        <v>186</v>
      </c>
    </row>
    <row r="59" spans="1:5" hidden="1" x14ac:dyDescent="0.25">
      <c r="E59" s="76" t="s">
        <v>187</v>
      </c>
    </row>
    <row r="60" spans="1:5" hidden="1" x14ac:dyDescent="0.25">
      <c r="E60" s="76" t="s">
        <v>188</v>
      </c>
    </row>
    <row r="61" spans="1:5" hidden="1" x14ac:dyDescent="0.25">
      <c r="E61" s="76" t="s">
        <v>189</v>
      </c>
    </row>
    <row r="62" spans="1:5" hidden="1" x14ac:dyDescent="0.25">
      <c r="E62" s="76" t="s">
        <v>190</v>
      </c>
    </row>
    <row r="63" spans="1:5" hidden="1" x14ac:dyDescent="0.25">
      <c r="E63" s="76">
        <f>3667/7638</f>
        <v>0.48009950248756217</v>
      </c>
    </row>
    <row r="66" spans="1:5" hidden="1" x14ac:dyDescent="0.25">
      <c r="E66" s="76" t="s">
        <v>191</v>
      </c>
    </row>
    <row r="67" spans="1:5" hidden="1" x14ac:dyDescent="0.25">
      <c r="A67" s="76">
        <v>7638</v>
      </c>
    </row>
    <row r="71" spans="1:5" hidden="1" x14ac:dyDescent="0.25">
      <c r="A71" s="76">
        <f>24714*2.9</f>
        <v>71670.599999999991</v>
      </c>
    </row>
    <row r="72" spans="1:5" hidden="1" x14ac:dyDescent="0.25">
      <c r="A72" s="76">
        <v>49</v>
      </c>
    </row>
    <row r="73" spans="1:5" hidden="1" x14ac:dyDescent="0.25">
      <c r="E73" s="76">
        <v>7638</v>
      </c>
    </row>
  </sheetData>
  <sheetProtection sheet="1" objects="1" scenarios="1" selectLockedCells="1"/>
  <phoneticPr fontId="4" type="noConversion"/>
  <dataValidations count="2">
    <dataValidation type="whole" allowBlank="1" showInputMessage="1" showErrorMessage="1" sqref="F29:L36 B17:B25 B9:B11 F14:L22 B13:B15" xr:uid="{2960AFE7-5D51-4DBC-8833-CEC52B23D1C0}">
      <formula1>0</formula1>
      <formula2>100000000</formula2>
    </dataValidation>
    <dataValidation type="whole" allowBlank="1" showInputMessage="1" showErrorMessage="1" sqref="B32:B39 F24:L27 F10:L12 B27:B30"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heetViews>
  <sheetFormatPr defaultColWidth="0" defaultRowHeight="15" zeroHeight="1" x14ac:dyDescent="0.25"/>
  <cols>
    <col min="1" max="1" width="29.5703125" style="76" customWidth="1"/>
    <col min="2" max="2" width="68.85546875" style="76" customWidth="1"/>
    <col min="3" max="16384" width="8.7109375" style="76" hidden="1"/>
  </cols>
  <sheetData>
    <row r="1" spans="1:2" x14ac:dyDescent="0.25">
      <c r="A1" s="95" t="s">
        <v>192</v>
      </c>
      <c r="B1" s="87"/>
    </row>
    <row r="2" spans="1:2" ht="90" x14ac:dyDescent="0.25">
      <c r="A2" s="96" t="s">
        <v>193</v>
      </c>
      <c r="B2" s="97" t="s">
        <v>194</v>
      </c>
    </row>
    <row r="3" spans="1:2" ht="75" x14ac:dyDescent="0.25">
      <c r="A3" s="96" t="s">
        <v>195</v>
      </c>
      <c r="B3" s="97" t="s">
        <v>196</v>
      </c>
    </row>
    <row r="4" spans="1:2" ht="90" x14ac:dyDescent="0.25">
      <c r="A4" s="96" t="s">
        <v>197</v>
      </c>
      <c r="B4" s="97" t="s">
        <v>198</v>
      </c>
    </row>
    <row r="5" spans="1:2" ht="120" x14ac:dyDescent="0.25">
      <c r="A5" s="96" t="s">
        <v>45</v>
      </c>
      <c r="B5" s="97" t="s">
        <v>199</v>
      </c>
    </row>
    <row r="6" spans="1:2" ht="60" x14ac:dyDescent="0.25">
      <c r="A6" s="96" t="s">
        <v>200</v>
      </c>
      <c r="B6" s="97" t="s">
        <v>201</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DHCSDOC-1832079576-3846</_dlc_DocId>
    <_dlc_DocIdUrl xmlns="69bc34b3-1921-46c7-8c7a-d18363374b4b">
      <Url>https://dhcscagovauthoring/services/_layouts/15/DocIdRedir.aspx?ID=DHCSDOC-1832079576-3846</Url>
      <Description>DHCSDOC-1832079576-3846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D3DB275A-201C-4FA3-B63F-424FDA77293C}"/>
</file>

<file path=customXml/itemProps3.xml><?xml version="1.0" encoding="utf-8"?>
<ds:datastoreItem xmlns:ds="http://schemas.openxmlformats.org/officeDocument/2006/customXml" ds:itemID="{F8C7E11C-CA21-4E7A-88CD-BF132355BA18}">
  <ds:schemaRefs>
    <ds:schemaRef ds:uri="e40804ba-1057-4418-89bb-79e583b76e4f"/>
    <ds:schemaRef ds:uri="1e76f68e-a217-4195-bd04-97ef1dbc59eb"/>
    <ds:schemaRef ds:uri="http://schemas.microsoft.com/office/2006/documentManagement/types"/>
    <ds:schemaRef ds:uri="http://purl.org/dc/elements/1.1/"/>
    <ds:schemaRef ds:uri="http://purl.org/dc/terms/"/>
    <ds:schemaRef ds:uri="http://schemas.microsoft.com/office/infopath/2007/PartnerControls"/>
    <ds:schemaRef ds:uri="d7455f7f-a7bf-4197-be4b-2c6f1eafd06e"/>
    <ds:schemaRef ds:uri="http://purl.org/dc/dcmitype/"/>
    <ds:schemaRef ds:uri="http://schemas.microsoft.com/office/2006/metadata/propertie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E8DE6303-0AD7-4CFC-85AA-8A3664AE3CF5}"/>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TitleRegion1.a6.c39.3</vt:lpstr>
      <vt:lpstr>TitleRegion1.a6.e7.1</vt:lpstr>
      <vt:lpstr>TitleRegion2.a9.g51.1</vt:lpstr>
      <vt:lpstr>TitleRegion2.e6.n39.3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LHP-Aetna-San-Diego</dc:title>
  <dc:subject/>
  <dc:creator>Katherine Laurila</dc:creator>
  <cp:keywords/>
  <dc:description/>
  <cp:lastModifiedBy>Lawson, Erika@DHCS</cp:lastModifiedBy>
  <cp:revision/>
  <dcterms:created xsi:type="dcterms:W3CDTF">2022-02-11T23:08:36Z</dcterms:created>
  <dcterms:modified xsi:type="dcterms:W3CDTF">2024-09-04T16:02:34Z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67599526-06ca-49cc-9fa9-5307800a949a_Enabled">
    <vt:lpwstr>true</vt:lpwstr>
  </property>
  <property fmtid="{D5CDD505-2E9C-101B-9397-08002B2CF9AE}" pid="4" name="MSIP_Label_67599526-06ca-49cc-9fa9-5307800a949a_SetDate">
    <vt:lpwstr>2022-06-21T16:03:51Z</vt:lpwstr>
  </property>
  <property fmtid="{D5CDD505-2E9C-101B-9397-08002B2CF9AE}" pid="5" name="MSIP_Label_67599526-06ca-49cc-9fa9-5307800a949a_Method">
    <vt:lpwstr>Standard</vt:lpwstr>
  </property>
  <property fmtid="{D5CDD505-2E9C-101B-9397-08002B2CF9AE}" pid="6" name="MSIP_Label_67599526-06ca-49cc-9fa9-5307800a949a_Name">
    <vt:lpwstr>67599526-06ca-49cc-9fa9-5307800a949a</vt:lpwstr>
  </property>
  <property fmtid="{D5CDD505-2E9C-101B-9397-08002B2CF9AE}" pid="7" name="MSIP_Label_67599526-06ca-49cc-9fa9-5307800a949a_SiteId">
    <vt:lpwstr>fabb61b8-3afe-4e75-b934-a47f782b8cd7</vt:lpwstr>
  </property>
  <property fmtid="{D5CDD505-2E9C-101B-9397-08002B2CF9AE}" pid="8" name="MSIP_Label_67599526-06ca-49cc-9fa9-5307800a949a_ActionId">
    <vt:lpwstr>56231680-133d-4167-9480-feb7d68d528b</vt:lpwstr>
  </property>
  <property fmtid="{D5CDD505-2E9C-101B-9397-08002B2CF9AE}" pid="9" name="MSIP_Label_67599526-06ca-49cc-9fa9-5307800a949a_ContentBits">
    <vt:lpwstr>0</vt:lpwstr>
  </property>
  <property fmtid="{D5CDD505-2E9C-101B-9397-08002B2CF9AE}" pid="10" name="MediaServiceImageTags">
    <vt:lpwstr/>
  </property>
  <property fmtid="{D5CDD505-2E9C-101B-9397-08002B2CF9AE}" pid="11" name="_dlc_DocIdItemGuid">
    <vt:lpwstr>7e9577dc-32b3-49c3-ba12-988818ab3d70</vt:lpwstr>
  </property>
  <property fmtid="{D5CDD505-2E9C-101B-9397-08002B2CF9AE}" pid="12" name="Division">
    <vt:lpwstr>5;#Capitated Rates Development|219759ee-ee76-4cfc-bb80-102b1fe0ea29</vt:lpwstr>
  </property>
</Properties>
</file>