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bliu\Desktop\New folder\"/>
    </mc:Choice>
  </mc:AlternateContent>
  <xr:revisionPtr revIDLastSave="0" documentId="13_ncr:1_{123954B1-122A-4A05-A0CA-8007909F4FD0}" xr6:coauthVersionLast="47" xr6:coauthVersionMax="47" xr10:uidLastSave="{00000000-0000-0000-0000-000000000000}"/>
  <bookViews>
    <workbookView xWindow="-110" yWindow="-110" windowWidth="19420" windowHeight="10420" activeTab="1" xr2:uid="{00000000-000D-0000-FFFF-FFFF00000000}"/>
  </bookViews>
  <sheets>
    <sheet name="Information" sheetId="2" r:id="rId1"/>
    <sheet name="Enclosure 6" sheetId="1" r:id="rId2"/>
  </sheets>
  <externalReferences>
    <externalReference r:id="rId3"/>
  </externalReferences>
  <definedNames>
    <definedName name="_xlnm.Print_Titles" localSheetId="1">'Enclosure 6'!$3:$5</definedName>
    <definedName name="TitleRegion1.a3.m64.2">'Enclosure 6'!$A$3:$M$64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1" l="1"/>
  <c r="J64" i="1"/>
  <c r="I64" i="1"/>
  <c r="H64" i="1"/>
  <c r="G64" i="1"/>
  <c r="F64" i="1"/>
  <c r="E64" i="1"/>
  <c r="D64" i="1"/>
  <c r="C64" i="1"/>
  <c r="B64" i="1"/>
  <c r="K63" i="1"/>
  <c r="J63" i="1"/>
  <c r="I63" i="1"/>
  <c r="H63" i="1"/>
  <c r="G63" i="1"/>
  <c r="F63" i="1"/>
  <c r="E63" i="1"/>
  <c r="D63" i="1"/>
  <c r="C63" i="1"/>
  <c r="B63" i="1"/>
  <c r="K62" i="1"/>
  <c r="J62" i="1"/>
  <c r="I62" i="1"/>
  <c r="H62" i="1"/>
  <c r="G62" i="1"/>
  <c r="F62" i="1"/>
  <c r="E62" i="1"/>
  <c r="D62" i="1"/>
  <c r="C62" i="1"/>
  <c r="B62" i="1"/>
  <c r="K61" i="1"/>
  <c r="J61" i="1"/>
  <c r="I61" i="1"/>
  <c r="H61" i="1"/>
  <c r="G61" i="1"/>
  <c r="F61" i="1"/>
  <c r="E61" i="1"/>
  <c r="D61" i="1"/>
  <c r="C61" i="1"/>
  <c r="B61" i="1"/>
  <c r="K60" i="1"/>
  <c r="J60" i="1"/>
  <c r="I60" i="1"/>
  <c r="H60" i="1"/>
  <c r="G60" i="1"/>
  <c r="F60" i="1"/>
  <c r="E60" i="1"/>
  <c r="D60" i="1"/>
  <c r="C60" i="1"/>
  <c r="B60" i="1"/>
  <c r="K59" i="1"/>
  <c r="J59" i="1"/>
  <c r="I59" i="1"/>
  <c r="H59" i="1"/>
  <c r="G59" i="1"/>
  <c r="F59" i="1"/>
  <c r="E59" i="1"/>
  <c r="D59" i="1"/>
  <c r="C59" i="1"/>
  <c r="B59" i="1"/>
  <c r="K58" i="1"/>
  <c r="J58" i="1"/>
  <c r="I58" i="1"/>
  <c r="H58" i="1"/>
  <c r="G58" i="1"/>
  <c r="F58" i="1"/>
  <c r="E58" i="1"/>
  <c r="D58" i="1"/>
  <c r="C58" i="1"/>
  <c r="B58" i="1"/>
  <c r="K57" i="1"/>
  <c r="J57" i="1"/>
  <c r="I57" i="1"/>
  <c r="H57" i="1"/>
  <c r="G57" i="1"/>
  <c r="F57" i="1"/>
  <c r="E57" i="1"/>
  <c r="D57" i="1"/>
  <c r="C57" i="1"/>
  <c r="B57" i="1"/>
  <c r="K56" i="1"/>
  <c r="J56" i="1"/>
  <c r="I56" i="1"/>
  <c r="H56" i="1"/>
  <c r="G56" i="1"/>
  <c r="F56" i="1"/>
  <c r="E56" i="1"/>
  <c r="D56" i="1"/>
  <c r="C56" i="1"/>
  <c r="B56" i="1"/>
  <c r="K55" i="1"/>
  <c r="J55" i="1"/>
  <c r="I55" i="1"/>
  <c r="H55" i="1"/>
  <c r="G55" i="1"/>
  <c r="F55" i="1"/>
  <c r="E55" i="1"/>
  <c r="D55" i="1"/>
  <c r="C55" i="1"/>
  <c r="B55" i="1"/>
  <c r="K54" i="1"/>
  <c r="J54" i="1"/>
  <c r="I54" i="1"/>
  <c r="H54" i="1"/>
  <c r="G54" i="1"/>
  <c r="F54" i="1"/>
  <c r="E54" i="1"/>
  <c r="D54" i="1"/>
  <c r="C54" i="1"/>
  <c r="B54" i="1"/>
  <c r="K53" i="1"/>
  <c r="J53" i="1"/>
  <c r="I53" i="1"/>
  <c r="H53" i="1"/>
  <c r="G53" i="1"/>
  <c r="F53" i="1"/>
  <c r="E53" i="1"/>
  <c r="D53" i="1"/>
  <c r="C53" i="1"/>
  <c r="B53" i="1"/>
  <c r="K52" i="1"/>
  <c r="J52" i="1"/>
  <c r="I52" i="1"/>
  <c r="H52" i="1"/>
  <c r="G52" i="1"/>
  <c r="F52" i="1"/>
  <c r="E52" i="1"/>
  <c r="D52" i="1"/>
  <c r="C52" i="1"/>
  <c r="B52" i="1"/>
  <c r="K51" i="1"/>
  <c r="J51" i="1"/>
  <c r="I51" i="1"/>
  <c r="H51" i="1"/>
  <c r="G51" i="1"/>
  <c r="F51" i="1"/>
  <c r="E51" i="1"/>
  <c r="D51" i="1"/>
  <c r="C51" i="1"/>
  <c r="B51" i="1"/>
  <c r="K50" i="1"/>
  <c r="J50" i="1"/>
  <c r="I50" i="1"/>
  <c r="H50" i="1"/>
  <c r="G50" i="1"/>
  <c r="F50" i="1"/>
  <c r="E50" i="1"/>
  <c r="D50" i="1"/>
  <c r="C50" i="1"/>
  <c r="B50" i="1"/>
  <c r="K49" i="1"/>
  <c r="J49" i="1"/>
  <c r="I49" i="1"/>
  <c r="H49" i="1"/>
  <c r="G49" i="1"/>
  <c r="F49" i="1"/>
  <c r="E49" i="1"/>
  <c r="D49" i="1"/>
  <c r="C49" i="1"/>
  <c r="B49" i="1"/>
  <c r="K48" i="1"/>
  <c r="J48" i="1"/>
  <c r="I48" i="1"/>
  <c r="H48" i="1"/>
  <c r="G48" i="1"/>
  <c r="F48" i="1"/>
  <c r="E48" i="1"/>
  <c r="D48" i="1"/>
  <c r="C48" i="1"/>
  <c r="B48" i="1"/>
  <c r="K47" i="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K43" i="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7" i="1"/>
  <c r="J27" i="1"/>
  <c r="I27" i="1"/>
  <c r="H27" i="1"/>
  <c r="G27" i="1"/>
  <c r="F27" i="1"/>
  <c r="E27" i="1"/>
  <c r="D27" i="1"/>
  <c r="C27" i="1"/>
  <c r="B27" i="1"/>
  <c r="K26" i="1"/>
  <c r="J26" i="1"/>
  <c r="I26" i="1"/>
  <c r="H26" i="1"/>
  <c r="G26" i="1"/>
  <c r="F26" i="1"/>
  <c r="E26" i="1"/>
  <c r="D26" i="1"/>
  <c r="C26" i="1"/>
  <c r="B26" i="1"/>
  <c r="K25" i="1"/>
  <c r="J25" i="1"/>
  <c r="I25" i="1"/>
  <c r="H25" i="1"/>
  <c r="G25" i="1"/>
  <c r="F25" i="1"/>
  <c r="E25" i="1"/>
  <c r="D25" i="1"/>
  <c r="C25" i="1"/>
  <c r="B25" i="1"/>
  <c r="K24" i="1"/>
  <c r="J24" i="1"/>
  <c r="I24" i="1"/>
  <c r="H24" i="1"/>
  <c r="G24" i="1"/>
  <c r="F24" i="1"/>
  <c r="E24" i="1"/>
  <c r="D24" i="1"/>
  <c r="C24" i="1"/>
  <c r="B24" i="1"/>
  <c r="K23" i="1"/>
  <c r="J23" i="1"/>
  <c r="I23" i="1"/>
  <c r="H23" i="1"/>
  <c r="G23" i="1"/>
  <c r="F23" i="1"/>
  <c r="E23" i="1"/>
  <c r="D23" i="1"/>
  <c r="C23" i="1"/>
  <c r="B23" i="1"/>
  <c r="K22" i="1"/>
  <c r="J22" i="1"/>
  <c r="I22" i="1"/>
  <c r="H22" i="1"/>
  <c r="G22" i="1"/>
  <c r="F22" i="1"/>
  <c r="E22" i="1"/>
  <c r="D22" i="1"/>
  <c r="C22" i="1"/>
  <c r="B22" i="1"/>
  <c r="K21" i="1"/>
  <c r="J21" i="1"/>
  <c r="I21" i="1"/>
  <c r="H21" i="1"/>
  <c r="G21" i="1"/>
  <c r="F21" i="1"/>
  <c r="E21" i="1"/>
  <c r="D21" i="1"/>
  <c r="C21" i="1"/>
  <c r="B21" i="1"/>
  <c r="K20" i="1"/>
  <c r="J20" i="1"/>
  <c r="I20" i="1"/>
  <c r="H20" i="1"/>
  <c r="G20" i="1"/>
  <c r="F20" i="1"/>
  <c r="E20" i="1"/>
  <c r="D20" i="1"/>
  <c r="C20" i="1"/>
  <c r="B20" i="1"/>
  <c r="K19" i="1"/>
  <c r="J19" i="1"/>
  <c r="I19" i="1"/>
  <c r="H19" i="1"/>
  <c r="G19" i="1"/>
  <c r="F19" i="1"/>
  <c r="E19" i="1"/>
  <c r="D19" i="1"/>
  <c r="C19" i="1"/>
  <c r="B19" i="1"/>
  <c r="K18" i="1"/>
  <c r="J18" i="1"/>
  <c r="I18" i="1"/>
  <c r="H18" i="1"/>
  <c r="G18" i="1"/>
  <c r="F18" i="1"/>
  <c r="E18" i="1"/>
  <c r="D18" i="1"/>
  <c r="C18" i="1"/>
  <c r="B18"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12" i="1"/>
  <c r="J12" i="1"/>
  <c r="I12" i="1"/>
  <c r="H12" i="1"/>
  <c r="G12" i="1"/>
  <c r="F12" i="1"/>
  <c r="E12" i="1"/>
  <c r="D12" i="1"/>
  <c r="C12" i="1"/>
  <c r="B12" i="1"/>
  <c r="K11" i="1"/>
  <c r="J11" i="1"/>
  <c r="I11" i="1"/>
  <c r="H11" i="1"/>
  <c r="G11" i="1"/>
  <c r="F11" i="1"/>
  <c r="E11" i="1"/>
  <c r="D11" i="1"/>
  <c r="C11" i="1"/>
  <c r="B11" i="1"/>
  <c r="K10" i="1"/>
  <c r="J10" i="1"/>
  <c r="I10" i="1"/>
  <c r="H10" i="1"/>
  <c r="G10" i="1"/>
  <c r="F10" i="1"/>
  <c r="E10" i="1"/>
  <c r="D10" i="1"/>
  <c r="C10" i="1"/>
  <c r="B10" i="1"/>
  <c r="K9" i="1"/>
  <c r="J9" i="1"/>
  <c r="I9" i="1"/>
  <c r="H9" i="1"/>
  <c r="G9" i="1"/>
  <c r="F9" i="1"/>
  <c r="E9" i="1"/>
  <c r="D9" i="1"/>
  <c r="C9" i="1"/>
  <c r="B9" i="1"/>
  <c r="K8" i="1"/>
  <c r="J8" i="1"/>
  <c r="I8" i="1"/>
  <c r="H8" i="1"/>
  <c r="G8" i="1"/>
  <c r="F8" i="1"/>
  <c r="E8" i="1"/>
  <c r="D8" i="1"/>
  <c r="C8" i="1"/>
  <c r="B8" i="1"/>
  <c r="K7" i="1"/>
  <c r="J7" i="1"/>
  <c r="I7" i="1"/>
  <c r="H7" i="1"/>
  <c r="G7" i="1"/>
  <c r="F7" i="1"/>
  <c r="E7" i="1"/>
  <c r="D7" i="1"/>
  <c r="C7" i="1"/>
  <c r="B7" i="1"/>
  <c r="K6" i="1"/>
  <c r="J6" i="1"/>
  <c r="I6" i="1"/>
  <c r="H6" i="1"/>
  <c r="G6" i="1"/>
  <c r="F6" i="1"/>
  <c r="E6" i="1"/>
  <c r="D6" i="1"/>
  <c r="C6" i="1"/>
  <c r="B6" i="1"/>
  <c r="L7" i="1" l="1"/>
  <c r="L9" i="1"/>
  <c r="L15" i="1"/>
  <c r="L17" i="1"/>
  <c r="L25" i="1"/>
  <c r="L33" i="1"/>
  <c r="L41" i="1"/>
  <c r="L49" i="1"/>
  <c r="L57" i="1"/>
  <c r="L56" i="1" l="1"/>
  <c r="L48" i="1"/>
  <c r="L40" i="1"/>
  <c r="L32" i="1"/>
  <c r="L24" i="1"/>
  <c r="L16" i="1"/>
  <c r="L8" i="1"/>
  <c r="L6" i="1"/>
  <c r="L54" i="1"/>
  <c r="L14" i="1"/>
  <c r="L61" i="1"/>
  <c r="L53" i="1"/>
  <c r="L45" i="1"/>
  <c r="L37" i="1"/>
  <c r="L29" i="1"/>
  <c r="L21" i="1"/>
  <c r="L13" i="1"/>
  <c r="L63" i="1"/>
  <c r="L46" i="1"/>
  <c r="L22" i="1"/>
  <c r="L60" i="1"/>
  <c r="L52" i="1"/>
  <c r="L44" i="1"/>
  <c r="L36" i="1"/>
  <c r="L28" i="1"/>
  <c r="L20" i="1"/>
  <c r="L12" i="1"/>
  <c r="L55" i="1"/>
  <c r="L39" i="1"/>
  <c r="L23" i="1"/>
  <c r="L38" i="1"/>
  <c r="L64" i="1"/>
  <c r="M64" i="1" s="1"/>
  <c r="L51" i="1"/>
  <c r="L35" i="1"/>
  <c r="L27" i="1"/>
  <c r="L19" i="1"/>
  <c r="L11" i="1"/>
  <c r="L47" i="1"/>
  <c r="L31" i="1"/>
  <c r="L62" i="1"/>
  <c r="L30" i="1"/>
  <c r="L59" i="1"/>
  <c r="L43" i="1"/>
  <c r="L58" i="1"/>
  <c r="L50" i="1"/>
  <c r="L42" i="1"/>
  <c r="L34" i="1"/>
  <c r="L26" i="1"/>
  <c r="L18" i="1"/>
  <c r="L10" i="1"/>
  <c r="M6" i="1" l="1"/>
  <c r="M28" i="1"/>
  <c r="M36" i="1"/>
  <c r="M34" i="1"/>
  <c r="M44" i="1"/>
  <c r="M52" i="1"/>
  <c r="M53" i="1"/>
  <c r="M13" i="1"/>
  <c r="M21" i="1"/>
  <c r="M31" i="1"/>
  <c r="M8" i="1"/>
  <c r="M16" i="1"/>
  <c r="M24" i="1"/>
  <c r="M12" i="1"/>
  <c r="M61" i="1"/>
  <c r="M20" i="1"/>
  <c r="M63" i="1"/>
  <c r="M25" i="1"/>
  <c r="M47" i="1"/>
  <c r="M57" i="1"/>
  <c r="M9" i="1"/>
  <c r="M48" i="1"/>
  <c r="M54" i="1"/>
  <c r="M42" i="1"/>
  <c r="M40" i="1"/>
  <c r="M14" i="1"/>
  <c r="M11" i="1"/>
  <c r="M56" i="1"/>
  <c r="M43" i="1"/>
  <c r="M19" i="1"/>
  <c r="M55" i="1"/>
  <c r="M15" i="1"/>
  <c r="M29" i="1"/>
  <c r="M37" i="1"/>
  <c r="M58" i="1"/>
  <c r="M10" i="1"/>
  <c r="M27" i="1"/>
  <c r="M17" i="1"/>
  <c r="M22" i="1"/>
  <c r="M32" i="1"/>
  <c r="M50" i="1"/>
  <c r="M45" i="1"/>
  <c r="M60" i="1"/>
  <c r="M18" i="1"/>
  <c r="M35" i="1"/>
  <c r="M46" i="1"/>
  <c r="M33" i="1"/>
  <c r="M38" i="1"/>
  <c r="M23" i="1"/>
  <c r="M39" i="1"/>
  <c r="M59" i="1"/>
  <c r="M30" i="1"/>
  <c r="M26" i="1"/>
  <c r="M62" i="1"/>
  <c r="M51" i="1"/>
  <c r="M7" i="1"/>
  <c r="M49" i="1"/>
  <c r="M41" i="1"/>
</calcChain>
</file>

<file path=xl/sharedStrings.xml><?xml version="1.0" encoding="utf-8"?>
<sst xmlns="http://schemas.openxmlformats.org/spreadsheetml/2006/main" count="93" uniqueCount="92">
  <si>
    <t>County</t>
  </si>
  <si>
    <t>MHSA Allocation</t>
  </si>
  <si>
    <t>Mental Health Sub Account Growth</t>
  </si>
  <si>
    <t>SAMHSA-PATH</t>
  </si>
  <si>
    <t>SAMHSA-MHBG</t>
  </si>
  <si>
    <t>1991 Realignment (Sales Tax)</t>
  </si>
  <si>
    <t>Total Resources</t>
  </si>
  <si>
    <t>Total Resources Percentage</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</si>
  <si>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</si>
  <si>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</si>
  <si>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</si>
  <si>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</si>
  <si>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</si>
  <si>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</si>
  <si>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</si>
  <si>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</si>
  <si>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</si>
  <si>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</si>
  <si>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</si>
  <si>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</si>
  <si>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</si>
  <si>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</si>
  <si>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</si>
  <si>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</si>
  <si>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</si>
  <si>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</si>
  <si>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</si>
  <si>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</si>
  <si>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</si>
  <si>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</si>
  <si>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</si>
  <si>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</si>
  <si>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</si>
  <si>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</si>
  <si>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</si>
  <si>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</si>
  <si>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</si>
  <si>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</si>
  <si>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</si>
  <si>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</si>
  <si>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</si>
  <si>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</si>
  <si>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</si>
  <si>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</si>
  <si>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</si>
  <si>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</si>
  <si>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</si>
  <si>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</si>
  <si>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</si>
  <si>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</si>
  <si>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</si>
  <si>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</si>
  <si>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</si>
  <si>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</si>
  <si>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</si>
  <si>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</si>
  <si>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</si>
  <si>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</si>
  <si>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</si>
  <si>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</si>
  <si>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</si>
  <si>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</si>
  <si>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</si>
  <si>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</si>
  <si>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</si>
  <si>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Yuba</t>
  </si>
  <si>
    <t>Behavorial Health Sub Account</t>
  </si>
  <si>
    <t>A</t>
  </si>
  <si>
    <t>B</t>
  </si>
  <si>
    <t>C</t>
  </si>
  <si>
    <t>D</t>
  </si>
  <si>
    <t>E</t>
  </si>
  <si>
    <t>F</t>
  </si>
  <si>
    <t>G</t>
  </si>
  <si>
    <t>H</t>
  </si>
  <si>
    <t>I</t>
  </si>
  <si>
    <t>J</t>
  </si>
  <si>
    <t>Behavioral Health Subaccount Sales Tax Base</t>
  </si>
  <si>
    <t>Behavioral Health Services Growth Special Account</t>
  </si>
  <si>
    <t>A+B+C+D+E+F+G+H+I+J</t>
  </si>
  <si>
    <t>K</t>
  </si>
  <si>
    <t>L</t>
  </si>
  <si>
    <t>K/Total</t>
  </si>
  <si>
    <t>Total</t>
  </si>
  <si>
    <t xml:space="preserve">Columns A through J display funding amounts by source.
</t>
  </si>
  <si>
    <t xml:space="preserve">Column K displays the amount of total resources in FY 2021-22. This amount is the sum of Columns A through J.
</t>
  </si>
  <si>
    <t xml:space="preserve">Column L displays each counties share of FY 2021-22 total resources. This percentage is determined by dividing Column K by the total in Column K.
</t>
  </si>
  <si>
    <t>Enclosure 6 displays Mental Health Resources available to counties in FY 2021-22. DHCS obtained data from the SCO and used its own administrative data. These resources include: 1991 Realignment funding, Behavioral Health Subaccount, Federal Substance Abuse and Mental Health Services Administration Mental Health Block Grants and federal Projects for Assistance in Transition from Homeless grants. 
Medi-Cal federal financial participation is excluded.</t>
  </si>
  <si>
    <t>Enclosure 6 - FY 2021-22 Available Resources</t>
  </si>
  <si>
    <t>1991 Realignment (VLF Base)</t>
  </si>
  <si>
    <t>1991 Realignment (VLF Collection)</t>
  </si>
  <si>
    <t>Press TAB to move to input areas. Press UP, DOWN, LEFT or RIGHT ARROW in columns and rows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</si>
</sst>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
  </numFmts>
  <fonts count="10" x14ac:knownFonts="1">
    <font>
      <sz val="11"/>
      <color theme="1"/>
      <name val="Calibri"/>
      <family val="2"/>
      <scheme val="minor"/>
    </font>
    <font>
      <sz val="11"/>
      <color theme="1"/>
      <name val="Calibri"/>
      <family val="2"/>
      <scheme val="minor"/>
    </font>
    <font>
      <sz val="10"/>
      <color theme="1"/>
      <name val="Arial"/>
      <family val="2"/>
    </font>
    <font>
      <sz val="12"/>
      <color theme="1"/>
      <name val="Arial"/>
      <family val="2"/>
    </font>
    <font>
      <b/>
      <sz val="12"/>
      <color theme="1"/>
      <name val="Arial"/>
      <family val="2"/>
    </font>
    <font>
      <b/>
      <sz val="12"/>
      <name val="Arial"/>
      <family val="2"/>
    </font>
    <font>
      <sz val="12"/>
      <color rgb="FF000000"/>
      <name val="Arial"/>
      <family val="2"/>
    </font>
    <font>
      <sz val="12"/>
      <name val="Arial"/>
      <family val="2"/>
    </font>
    <font>
      <b/>
      <sz val="12"/>
      <color theme="0"/>
      <name val="Arial"/>
      <family val="2"/>
    </font>
    <font>
      <sz val="12"/>
      <color theme="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27">
    <xf numFmtId="0" fontId="0" fillId="0" borderId="0" xfId="0"/>
    <xf numFmtId="0" fontId="4" fillId="0" borderId="1" xfId="2" applyFont="1" applyBorder="1" applyAlignment="1" applyProtection="1">
      <alignment vertical="center"/>
    </xf>
    <xf numFmtId="0" fontId="8" fillId="0" borderId="1" xfId="2" applyFont="1" applyBorder="1" applyAlignment="1" applyProtection="1">
      <alignment vertical="center"/>
      <protection locked="0"/>
    </xf>
    <xf numFmtId="0" fontId="3" fillId="0" borderId="0" xfId="2" applyFont="1" applyProtection="1">
      <protection locked="0"/>
    </xf>
    <xf numFmtId="0" fontId="4" fillId="0" borderId="1" xfId="2" applyFont="1" applyBorder="1" applyAlignment="1" applyProtection="1">
      <alignment horizontal="center" vertical="center"/>
      <protection locked="0"/>
    </xf>
    <xf numFmtId="0" fontId="4" fillId="0" borderId="1" xfId="2" applyFont="1" applyFill="1" applyBorder="1" applyAlignment="1" applyProtection="1">
      <alignment horizontal="center" vertical="center" wrapText="1"/>
      <protection locked="0"/>
    </xf>
    <xf numFmtId="0" fontId="3" fillId="0" borderId="0" xfId="2" applyFont="1" applyAlignment="1" applyProtection="1">
      <alignment horizontal="center" vertical="center"/>
      <protection locked="0"/>
    </xf>
    <xf numFmtId="0" fontId="5" fillId="0" borderId="1" xfId="2" applyFont="1" applyFill="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164" fontId="3" fillId="0" borderId="1" xfId="2" applyNumberFormat="1" applyFont="1" applyBorder="1" applyProtection="1">
      <protection locked="0"/>
    </xf>
    <xf numFmtId="0" fontId="6" fillId="0" borderId="1" xfId="2" applyFont="1" applyBorder="1" applyAlignment="1" applyProtection="1">
      <alignment vertical="center"/>
      <protection locked="0"/>
    </xf>
    <xf numFmtId="164" fontId="3" fillId="0" borderId="1" xfId="2" applyNumberFormat="1" applyFont="1" applyFill="1" applyBorder="1" applyProtection="1">
      <protection locked="0"/>
    </xf>
    <xf numFmtId="165" fontId="3" fillId="0" borderId="1" xfId="1" applyNumberFormat="1" applyFont="1" applyBorder="1" applyProtection="1">
      <protection locked="0"/>
    </xf>
    <xf numFmtId="0" fontId="3" fillId="0" borderId="1" xfId="2" applyFont="1" applyBorder="1" applyProtection="1">
      <protection locked="0"/>
    </xf>
    <xf numFmtId="164" fontId="3" fillId="0" borderId="0" xfId="2" applyNumberFormat="1" applyFont="1" applyFill="1" applyBorder="1" applyProtection="1">
      <protection locked="0"/>
    </xf>
    <xf numFmtId="0" fontId="3" fillId="0" borderId="0" xfId="2" applyFont="1" applyFill="1" applyBorder="1" applyProtection="1">
      <protection locked="0"/>
    </xf>
    <xf numFmtId="0" fontId="7" fillId="0" borderId="0" xfId="2" applyFont="1" applyProtection="1">
      <protection locked="0"/>
    </xf>
    <xf numFmtId="164" fontId="3" fillId="0" borderId="0" xfId="2" applyNumberFormat="1" applyFont="1" applyProtection="1">
      <protection locked="0"/>
    </xf>
    <xf numFmtId="0" fontId="3" fillId="0" borderId="0" xfId="2" applyFont="1" applyFill="1" applyProtection="1">
      <protection locked="0"/>
    </xf>
    <xf numFmtId="164" fontId="7" fillId="0" borderId="0" xfId="2" applyNumberFormat="1" applyFont="1" applyProtection="1">
      <protection locked="0"/>
    </xf>
    <xf numFmtId="0" fontId="9" fillId="0" borderId="0" xfId="0" applyFont="1" applyProtection="1">
      <protection locked="0"/>
    </xf>
    <xf numFmtId="0" fontId="0" fillId="0" borderId="0" xfId="0" applyProtection="1">
      <protection locked="0"/>
    </xf>
    <xf numFmtId="0" fontId="3" fillId="0" borderId="0" xfId="0" applyFont="1" applyAlignment="1" applyProtection="1">
      <alignment vertical="top" wrapText="1"/>
      <protection locked="0"/>
    </xf>
    <xf numFmtId="0" fontId="0" fillId="0" borderId="0" xfId="0" applyAlignment="1" applyProtection="1">
      <alignment wrapText="1"/>
      <protection locked="0"/>
    </xf>
    <xf numFmtId="0" fontId="4" fillId="0" borderId="2"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4" xfId="2" applyFont="1" applyBorder="1" applyAlignment="1" applyProtection="1">
      <alignment horizontal="center" vertical="center"/>
      <protection locked="0"/>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Allocation%20Methodology-SCO%20Distribution\2023-24%20Distribution\2023-24%20Allocation%20Percentages%20-%20No%20insur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sheetData sheetId="4"/>
      <sheetData sheetId="5"/>
      <sheetData sheetId="6"/>
      <sheetData sheetId="7"/>
      <sheetData sheetId="8">
        <row r="4">
          <cell r="B4">
            <v>111650127.31999999</v>
          </cell>
          <cell r="C4">
            <v>89806321.200000003</v>
          </cell>
          <cell r="D4">
            <v>1747891.51</v>
          </cell>
          <cell r="E4">
            <v>273692</v>
          </cell>
          <cell r="F4">
            <v>1518818</v>
          </cell>
          <cell r="G4">
            <v>52686264.119999997</v>
          </cell>
          <cell r="H4">
            <v>264714.09999999998</v>
          </cell>
          <cell r="I4">
            <v>4624753.05</v>
          </cell>
          <cell r="J4">
            <v>5091497.13</v>
          </cell>
          <cell r="K4">
            <v>16928433.25</v>
          </cell>
        </row>
        <row r="5">
          <cell r="B5">
            <v>1716381.99</v>
          </cell>
          <cell r="C5">
            <v>247886.6</v>
          </cell>
          <cell r="D5">
            <v>6995.67</v>
          </cell>
          <cell r="E5"/>
          <cell r="F5">
            <v>15632</v>
          </cell>
          <cell r="G5">
            <v>210868.68</v>
          </cell>
          <cell r="H5">
            <v>162.75</v>
          </cell>
          <cell r="I5">
            <v>18649.45</v>
          </cell>
          <cell r="J5">
            <v>20531.61</v>
          </cell>
          <cell r="K5">
            <v>6503.81</v>
          </cell>
        </row>
        <row r="6">
          <cell r="B6">
            <v>3678426.86</v>
          </cell>
          <cell r="C6">
            <v>1183648.71</v>
          </cell>
          <cell r="D6">
            <v>28252.78</v>
          </cell>
          <cell r="E6"/>
          <cell r="F6">
            <v>62190</v>
          </cell>
          <cell r="G6">
            <v>851616.48</v>
          </cell>
          <cell r="H6">
            <v>14723.099999999999</v>
          </cell>
          <cell r="I6">
            <v>80826.880000000005</v>
          </cell>
          <cell r="J6">
            <v>88984.170000000013</v>
          </cell>
          <cell r="K6">
            <v>287310.53999999998</v>
          </cell>
        </row>
        <row r="7">
          <cell r="B7">
            <v>16536973.91</v>
          </cell>
          <cell r="C7">
            <v>16678557.560000001</v>
          </cell>
          <cell r="D7">
            <v>243529.14</v>
          </cell>
          <cell r="E7">
            <v>87412</v>
          </cell>
          <cell r="F7">
            <v>760835</v>
          </cell>
          <cell r="G7">
            <v>7340639.04</v>
          </cell>
          <cell r="H7">
            <v>164966.9</v>
          </cell>
          <cell r="I7">
            <v>729912.8</v>
          </cell>
          <cell r="J7">
            <v>803577.81</v>
          </cell>
          <cell r="K7">
            <v>3137877.27</v>
          </cell>
        </row>
        <row r="8">
          <cell r="B8">
            <v>4246375.3099999996</v>
          </cell>
          <cell r="C8">
            <v>1768480.96</v>
          </cell>
          <cell r="D8">
            <v>34289.85</v>
          </cell>
          <cell r="E8"/>
          <cell r="F8">
            <v>176220</v>
          </cell>
          <cell r="G8">
            <v>1033590.72</v>
          </cell>
          <cell r="H8">
            <v>20672.399999999998</v>
          </cell>
          <cell r="I8">
            <v>104722.91</v>
          </cell>
          <cell r="J8">
            <v>115291.85999999999</v>
          </cell>
          <cell r="K8">
            <v>411888.59</v>
          </cell>
        </row>
        <row r="9">
          <cell r="B9">
            <v>3102786.15</v>
          </cell>
          <cell r="C9">
            <v>1737167.78</v>
          </cell>
          <cell r="D9">
            <v>25107.599999999999</v>
          </cell>
          <cell r="E9"/>
          <cell r="F9">
            <v>187484</v>
          </cell>
          <cell r="G9">
            <v>756812.28</v>
          </cell>
          <cell r="H9">
            <v>2667</v>
          </cell>
          <cell r="I9">
            <v>74492.03</v>
          </cell>
          <cell r="J9">
            <v>82010</v>
          </cell>
          <cell r="K9">
            <v>474379.33</v>
          </cell>
        </row>
        <row r="10">
          <cell r="B10">
            <v>74804488.629999995</v>
          </cell>
          <cell r="C10">
            <v>49092815.200000003</v>
          </cell>
          <cell r="D10">
            <v>891829.94</v>
          </cell>
          <cell r="E10">
            <v>144830</v>
          </cell>
          <cell r="F10">
            <v>2705862</v>
          </cell>
          <cell r="G10">
            <v>26882210.640000001</v>
          </cell>
          <cell r="H10">
            <v>133707</v>
          </cell>
          <cell r="I10">
            <v>2473573.61</v>
          </cell>
          <cell r="J10">
            <v>2723214.14</v>
          </cell>
          <cell r="K10">
            <v>9996776.0999999996</v>
          </cell>
        </row>
        <row r="11">
          <cell r="B11">
            <v>3388196.31</v>
          </cell>
          <cell r="C11">
            <v>1965553.59</v>
          </cell>
          <cell r="D11">
            <v>36804.730000000003</v>
          </cell>
          <cell r="E11"/>
          <cell r="F11">
            <v>182116</v>
          </cell>
          <cell r="G11">
            <v>1109395.92</v>
          </cell>
          <cell r="H11">
            <v>22799.699999999997</v>
          </cell>
          <cell r="I11">
            <v>112118.79</v>
          </cell>
          <cell r="J11">
            <v>123434.15999999999</v>
          </cell>
          <cell r="K11">
            <v>394872.35</v>
          </cell>
        </row>
        <row r="12">
          <cell r="B12">
            <v>12272966.67</v>
          </cell>
          <cell r="C12">
            <v>4455835.8499999996</v>
          </cell>
          <cell r="D12">
            <v>115197.03</v>
          </cell>
          <cell r="E12">
            <v>35471</v>
          </cell>
          <cell r="F12">
            <v>437347</v>
          </cell>
          <cell r="G12">
            <v>3472355.64</v>
          </cell>
          <cell r="H12">
            <v>66130.75</v>
          </cell>
          <cell r="I12">
            <v>343049.44</v>
          </cell>
          <cell r="J12">
            <v>377671.03</v>
          </cell>
          <cell r="K12">
            <v>969733.5</v>
          </cell>
        </row>
        <row r="13">
          <cell r="B13">
            <v>78112541.489999995</v>
          </cell>
          <cell r="C13">
            <v>45982923.939999998</v>
          </cell>
          <cell r="D13">
            <v>1102874.3999999999</v>
          </cell>
          <cell r="E13">
            <v>317162</v>
          </cell>
          <cell r="F13">
            <v>2381212</v>
          </cell>
          <cell r="G13">
            <v>33243671.879999999</v>
          </cell>
          <cell r="H13">
            <v>727543.25</v>
          </cell>
          <cell r="I13">
            <v>3238180.37</v>
          </cell>
          <cell r="J13">
            <v>3564987.34</v>
          </cell>
          <cell r="K13">
            <v>10031326.779999999</v>
          </cell>
        </row>
        <row r="14">
          <cell r="B14">
            <v>3531259.43</v>
          </cell>
          <cell r="C14">
            <v>1936902.29</v>
          </cell>
          <cell r="D14">
            <v>33214.76</v>
          </cell>
          <cell r="E14"/>
          <cell r="F14">
            <v>168859</v>
          </cell>
          <cell r="G14">
            <v>1001184.36</v>
          </cell>
          <cell r="H14">
            <v>15110.199999999999</v>
          </cell>
          <cell r="I14">
            <v>99925.68</v>
          </cell>
          <cell r="J14">
            <v>110010.49</v>
          </cell>
          <cell r="K14">
            <v>502950.36</v>
          </cell>
        </row>
        <row r="15">
          <cell r="B15">
            <v>9680697.5700000003</v>
          </cell>
          <cell r="C15">
            <v>8446568.2300000004</v>
          </cell>
          <cell r="D15">
            <v>181285.88</v>
          </cell>
          <cell r="E15">
            <v>46816</v>
          </cell>
          <cell r="F15">
            <v>864766</v>
          </cell>
          <cell r="G15">
            <v>5464455.5999999996</v>
          </cell>
          <cell r="H15">
            <v>79080.399999999994</v>
          </cell>
          <cell r="I15">
            <v>546102.80000000005</v>
          </cell>
          <cell r="J15">
            <v>601217.15</v>
          </cell>
          <cell r="K15">
            <v>2147360.41</v>
          </cell>
        </row>
        <row r="16">
          <cell r="B16">
            <v>14563191.09</v>
          </cell>
          <cell r="C16">
            <v>13904005.640000001</v>
          </cell>
          <cell r="D16">
            <v>186003.02</v>
          </cell>
          <cell r="E16">
            <v>61044</v>
          </cell>
          <cell r="F16">
            <v>764945</v>
          </cell>
          <cell r="G16">
            <v>5606643.4800000004</v>
          </cell>
          <cell r="H16">
            <v>111662.95</v>
          </cell>
          <cell r="I16">
            <v>561927.34</v>
          </cell>
          <cell r="J16">
            <v>618638.75</v>
          </cell>
          <cell r="K16">
            <v>3536867.99</v>
          </cell>
        </row>
        <row r="17">
          <cell r="B17">
            <v>1662708.45</v>
          </cell>
          <cell r="C17">
            <v>1040556.58</v>
          </cell>
          <cell r="D17">
            <v>37161.870000000003</v>
          </cell>
          <cell r="E17"/>
          <cell r="F17">
            <v>336881</v>
          </cell>
          <cell r="G17">
            <v>1120161.1200000001</v>
          </cell>
          <cell r="H17">
            <v>1710.45</v>
          </cell>
          <cell r="I17">
            <v>113538.06</v>
          </cell>
          <cell r="J17">
            <v>124996.67</v>
          </cell>
          <cell r="K17">
            <v>197791.79</v>
          </cell>
        </row>
        <row r="18">
          <cell r="B18">
            <v>68006623.379999995</v>
          </cell>
          <cell r="C18">
            <v>42293014.57</v>
          </cell>
          <cell r="D18">
            <v>751686.39</v>
          </cell>
          <cell r="E18">
            <v>213841</v>
          </cell>
          <cell r="F18">
            <v>1718315</v>
          </cell>
          <cell r="G18">
            <v>22657898.039999999</v>
          </cell>
          <cell r="H18">
            <v>402624.25</v>
          </cell>
          <cell r="I18">
            <v>2175822.2799999998</v>
          </cell>
          <cell r="J18">
            <v>2395412.85</v>
          </cell>
          <cell r="K18">
            <v>11845895.470000001</v>
          </cell>
        </row>
        <row r="19">
          <cell r="B19">
            <v>12164008.939999999</v>
          </cell>
          <cell r="C19">
            <v>4748486.67</v>
          </cell>
          <cell r="D19">
            <v>128604.94</v>
          </cell>
          <cell r="E19">
            <v>41160</v>
          </cell>
          <cell r="F19">
            <v>493071</v>
          </cell>
          <cell r="G19">
            <v>3876507</v>
          </cell>
          <cell r="H19">
            <v>83155.799999999988</v>
          </cell>
          <cell r="I19">
            <v>387980.97</v>
          </cell>
          <cell r="J19">
            <v>427137.18</v>
          </cell>
          <cell r="K19">
            <v>1298263.6200000001</v>
          </cell>
        </row>
        <row r="20">
          <cell r="B20">
            <v>5525495.7400000002</v>
          </cell>
          <cell r="C20">
            <v>4069116.45</v>
          </cell>
          <cell r="D20">
            <v>74045.34</v>
          </cell>
          <cell r="E20"/>
          <cell r="F20">
            <v>404992</v>
          </cell>
          <cell r="G20">
            <v>2231930.2799999998</v>
          </cell>
          <cell r="H20">
            <v>49420.35</v>
          </cell>
          <cell r="I20">
            <v>230828</v>
          </cell>
          <cell r="J20">
            <v>254123.87000000002</v>
          </cell>
          <cell r="K20">
            <v>845514.56</v>
          </cell>
        </row>
        <row r="21">
          <cell r="B21">
            <v>3358576.88</v>
          </cell>
          <cell r="C21">
            <v>1595856.68</v>
          </cell>
          <cell r="D21">
            <v>36300.86</v>
          </cell>
          <cell r="E21"/>
          <cell r="F21">
            <v>148622</v>
          </cell>
          <cell r="G21">
            <v>1094208</v>
          </cell>
          <cell r="H21">
            <v>23323.649999999998</v>
          </cell>
          <cell r="I21">
            <v>115310.31</v>
          </cell>
          <cell r="J21">
            <v>126947.76999999999</v>
          </cell>
          <cell r="K21">
            <v>189611.73</v>
          </cell>
        </row>
        <row r="22">
          <cell r="B22">
            <v>849480110.90999997</v>
          </cell>
          <cell r="C22">
            <v>618039371.37</v>
          </cell>
          <cell r="D22">
            <v>10891023.66</v>
          </cell>
          <cell r="E22">
            <v>2147256</v>
          </cell>
          <cell r="F22">
            <v>21107338</v>
          </cell>
          <cell r="G22">
            <v>328285449</v>
          </cell>
          <cell r="H22">
            <v>2019671.1500000001</v>
          </cell>
          <cell r="I22">
            <v>29764739.739999998</v>
          </cell>
          <cell r="J22">
            <v>32768687.450000003</v>
          </cell>
          <cell r="K22">
            <v>98841701.989999995</v>
          </cell>
        </row>
        <row r="23">
          <cell r="B23">
            <v>12959683.16</v>
          </cell>
          <cell r="C23">
            <v>5429177.0199999996</v>
          </cell>
          <cell r="D23">
            <v>124459.72</v>
          </cell>
          <cell r="E23">
            <v>39136</v>
          </cell>
          <cell r="F23">
            <v>545313</v>
          </cell>
          <cell r="G23">
            <v>3751558.92</v>
          </cell>
          <cell r="H23">
            <v>79191.350000000006</v>
          </cell>
          <cell r="I23">
            <v>376581.81</v>
          </cell>
          <cell r="J23">
            <v>414587.57999999996</v>
          </cell>
          <cell r="K23">
            <v>1439105.61</v>
          </cell>
        </row>
        <row r="24">
          <cell r="B24">
            <v>18461738.91</v>
          </cell>
          <cell r="C24">
            <v>7017696.3899999997</v>
          </cell>
          <cell r="D24">
            <v>379399.04</v>
          </cell>
          <cell r="E24"/>
          <cell r="F24">
            <v>781284</v>
          </cell>
          <cell r="G24">
            <v>11436132</v>
          </cell>
          <cell r="H24">
            <v>171214.75</v>
          </cell>
          <cell r="I24">
            <v>1029638.53</v>
          </cell>
          <cell r="J24">
            <v>1133552.7599999998</v>
          </cell>
          <cell r="K24">
            <v>1341113.6399999999</v>
          </cell>
        </row>
        <row r="25">
          <cell r="B25">
            <v>2239716.83</v>
          </cell>
          <cell r="C25">
            <v>1174961.58</v>
          </cell>
          <cell r="D25">
            <v>21072.720000000001</v>
          </cell>
          <cell r="E25">
            <v>18410</v>
          </cell>
          <cell r="F25">
            <v>243997</v>
          </cell>
          <cell r="G25">
            <v>635190</v>
          </cell>
          <cell r="H25">
            <v>4399.5</v>
          </cell>
          <cell r="I25">
            <v>69872.88</v>
          </cell>
          <cell r="J25">
            <v>76924.66</v>
          </cell>
          <cell r="K25">
            <v>234687</v>
          </cell>
        </row>
        <row r="26">
          <cell r="B26">
            <v>6901050.6699999999</v>
          </cell>
          <cell r="C26">
            <v>7807400.2199999997</v>
          </cell>
          <cell r="D26">
            <v>118049.04</v>
          </cell>
          <cell r="E26">
            <v>18226</v>
          </cell>
          <cell r="F26">
            <v>182264</v>
          </cell>
          <cell r="G26">
            <v>3558323.28</v>
          </cell>
          <cell r="H26">
            <v>21532</v>
          </cell>
          <cell r="I26">
            <v>317719.49</v>
          </cell>
          <cell r="J26">
            <v>349784.7</v>
          </cell>
          <cell r="K26">
            <v>1269159.0900000001</v>
          </cell>
        </row>
        <row r="27">
          <cell r="B27">
            <v>22740219.41</v>
          </cell>
          <cell r="C27">
            <v>15764169.029999999</v>
          </cell>
          <cell r="D27">
            <v>277354.57</v>
          </cell>
          <cell r="E27">
            <v>95742</v>
          </cell>
          <cell r="F27">
            <v>1370019</v>
          </cell>
          <cell r="G27">
            <v>8360230.5599999996</v>
          </cell>
          <cell r="H27">
            <v>198507.40000000002</v>
          </cell>
          <cell r="I27">
            <v>873351.79</v>
          </cell>
          <cell r="J27">
            <v>961493.1</v>
          </cell>
          <cell r="K27">
            <v>3127661.52</v>
          </cell>
        </row>
        <row r="28">
          <cell r="B28">
            <v>1913581.48</v>
          </cell>
          <cell r="C28">
            <v>958660.84</v>
          </cell>
          <cell r="D28">
            <v>18909.150000000001</v>
          </cell>
          <cell r="E28"/>
          <cell r="F28">
            <v>0</v>
          </cell>
          <cell r="G28">
            <v>569973.84</v>
          </cell>
          <cell r="H28">
            <v>2608.8999999999996</v>
          </cell>
          <cell r="I28">
            <v>48591.23</v>
          </cell>
          <cell r="J28">
            <v>53495.21</v>
          </cell>
          <cell r="K28">
            <v>165714.60999999999</v>
          </cell>
        </row>
        <row r="29">
          <cell r="B29">
            <v>2097999.89</v>
          </cell>
          <cell r="C29">
            <v>532891.93999999994</v>
          </cell>
          <cell r="D29">
            <v>15510.7</v>
          </cell>
          <cell r="E29"/>
          <cell r="F29">
            <v>15799</v>
          </cell>
          <cell r="G29">
            <v>467535.35999999999</v>
          </cell>
          <cell r="H29">
            <v>379.75</v>
          </cell>
          <cell r="I29">
            <v>40218.089999999997</v>
          </cell>
          <cell r="J29">
            <v>44277.03</v>
          </cell>
          <cell r="K29">
            <v>45003.56</v>
          </cell>
        </row>
        <row r="30">
          <cell r="B30">
            <v>35139807.18</v>
          </cell>
          <cell r="C30">
            <v>21712918.789999999</v>
          </cell>
          <cell r="D30">
            <v>341731.26</v>
          </cell>
          <cell r="E30">
            <v>96474</v>
          </cell>
          <cell r="F30">
            <v>1832515</v>
          </cell>
          <cell r="G30">
            <v>10300721.279999999</v>
          </cell>
          <cell r="H30">
            <v>162006.6</v>
          </cell>
          <cell r="I30">
            <v>1057350.33</v>
          </cell>
          <cell r="J30">
            <v>1164061.3299999998</v>
          </cell>
          <cell r="K30">
            <v>5546621.7699999996</v>
          </cell>
        </row>
        <row r="31">
          <cell r="B31">
            <v>9546750.1300000008</v>
          </cell>
          <cell r="C31">
            <v>4977943</v>
          </cell>
          <cell r="D31">
            <v>195905.39</v>
          </cell>
          <cell r="E31">
            <v>51144</v>
          </cell>
          <cell r="F31">
            <v>613635</v>
          </cell>
          <cell r="G31">
            <v>5905128</v>
          </cell>
          <cell r="H31">
            <v>119992.6</v>
          </cell>
          <cell r="I31">
            <v>552829.38</v>
          </cell>
          <cell r="J31">
            <v>608622.60000000009</v>
          </cell>
          <cell r="K31">
            <v>909986.71</v>
          </cell>
        </row>
        <row r="32">
          <cell r="B32">
            <v>7383573.0700000003</v>
          </cell>
          <cell r="C32">
            <v>5380637.5300000003</v>
          </cell>
          <cell r="D32">
            <v>80631.929999999993</v>
          </cell>
          <cell r="E32">
            <v>16333</v>
          </cell>
          <cell r="F32">
            <v>241958</v>
          </cell>
          <cell r="G32">
            <v>2430468.48</v>
          </cell>
          <cell r="H32">
            <v>39771.550000000003</v>
          </cell>
          <cell r="I32">
            <v>233863.45</v>
          </cell>
          <cell r="J32">
            <v>257465.66</v>
          </cell>
          <cell r="K32">
            <v>998325.69</v>
          </cell>
        </row>
        <row r="33">
          <cell r="B33">
            <v>247450354.63</v>
          </cell>
          <cell r="C33">
            <v>68460967.579999998</v>
          </cell>
          <cell r="D33">
            <v>2201932.17</v>
          </cell>
          <cell r="E33">
            <v>548505</v>
          </cell>
          <cell r="F33">
            <v>3479077</v>
          </cell>
          <cell r="G33">
            <v>66372300.119999997</v>
          </cell>
          <cell r="H33">
            <v>970909.45</v>
          </cell>
          <cell r="I33">
            <v>6192311.8700000001</v>
          </cell>
          <cell r="J33">
            <v>6817258.7300000004</v>
          </cell>
          <cell r="K33">
            <v>14956039.810000001</v>
          </cell>
        </row>
        <row r="34">
          <cell r="B34">
            <v>22882391.879999999</v>
          </cell>
          <cell r="C34">
            <v>6253937.4400000004</v>
          </cell>
          <cell r="D34">
            <v>164605.01999999999</v>
          </cell>
          <cell r="E34">
            <v>45463</v>
          </cell>
          <cell r="F34">
            <v>816077</v>
          </cell>
          <cell r="G34">
            <v>4961648.6399999997</v>
          </cell>
          <cell r="H34">
            <v>80526.95</v>
          </cell>
          <cell r="I34">
            <v>509458.53</v>
          </cell>
          <cell r="J34">
            <v>560874.62999999989</v>
          </cell>
          <cell r="K34">
            <v>1825195.48</v>
          </cell>
        </row>
        <row r="35">
          <cell r="B35">
            <v>2639300.16</v>
          </cell>
          <cell r="C35">
            <v>1346558.44</v>
          </cell>
          <cell r="D35">
            <v>28434.080000000002</v>
          </cell>
          <cell r="E35"/>
          <cell r="F35">
            <v>311097</v>
          </cell>
          <cell r="G35">
            <v>857081.52</v>
          </cell>
          <cell r="H35">
            <v>14129.5</v>
          </cell>
          <cell r="I35">
            <v>95616.57</v>
          </cell>
          <cell r="J35">
            <v>105266.48</v>
          </cell>
          <cell r="K35">
            <v>281465.32</v>
          </cell>
        </row>
        <row r="36">
          <cell r="B36">
            <v>171850616.90000001</v>
          </cell>
          <cell r="C36">
            <v>61394123.82</v>
          </cell>
          <cell r="D36">
            <v>1333199.6399999999</v>
          </cell>
          <cell r="E36">
            <v>314603</v>
          </cell>
          <cell r="F36">
            <v>4107213</v>
          </cell>
          <cell r="G36">
            <v>40186309.079999998</v>
          </cell>
          <cell r="H36">
            <v>625522.79999999993</v>
          </cell>
          <cell r="I36">
            <v>3878489.89</v>
          </cell>
          <cell r="J36">
            <v>4269918.8400000008</v>
          </cell>
          <cell r="K36">
            <v>17560548.399999999</v>
          </cell>
        </row>
        <row r="37">
          <cell r="B37">
            <v>103703517.06999999</v>
          </cell>
          <cell r="C37">
            <v>79249293.219999999</v>
          </cell>
          <cell r="D37">
            <v>1509176.84</v>
          </cell>
          <cell r="E37">
            <v>452432</v>
          </cell>
          <cell r="F37">
            <v>3520069</v>
          </cell>
          <cell r="G37">
            <v>45490746.600000001</v>
          </cell>
          <cell r="H37">
            <v>865936.75</v>
          </cell>
          <cell r="I37">
            <v>4392740.4000000004</v>
          </cell>
          <cell r="J37">
            <v>4836069.07</v>
          </cell>
          <cell r="K37">
            <v>26101647</v>
          </cell>
        </row>
        <row r="38">
          <cell r="B38">
            <v>5433999.9299999997</v>
          </cell>
          <cell r="C38">
            <v>1562532.02</v>
          </cell>
          <cell r="D38">
            <v>38962.36</v>
          </cell>
          <cell r="E38"/>
          <cell r="F38">
            <v>62927</v>
          </cell>
          <cell r="G38">
            <v>1174432.68</v>
          </cell>
          <cell r="H38">
            <v>21275.1</v>
          </cell>
          <cell r="I38">
            <v>110488.99</v>
          </cell>
          <cell r="J38">
            <v>121639.87999999999</v>
          </cell>
          <cell r="K38">
            <v>363740.04</v>
          </cell>
        </row>
        <row r="39">
          <cell r="B39">
            <v>162018764.21000001</v>
          </cell>
          <cell r="C39">
            <v>75213760.810000002</v>
          </cell>
          <cell r="D39">
            <v>1770813.57</v>
          </cell>
          <cell r="E39">
            <v>508762</v>
          </cell>
          <cell r="F39">
            <v>5233073</v>
          </cell>
          <cell r="G39">
            <v>53377198.200000003</v>
          </cell>
          <cell r="H39">
            <v>1060067.75</v>
          </cell>
          <cell r="I39">
            <v>5236900.37</v>
          </cell>
          <cell r="J39">
            <v>5765424.2199999997</v>
          </cell>
          <cell r="K39">
            <v>20362704.789999999</v>
          </cell>
        </row>
        <row r="40">
          <cell r="B40">
            <v>251123637.81</v>
          </cell>
          <cell r="C40">
            <v>93079752.390000001</v>
          </cell>
          <cell r="D40">
            <v>2736539</v>
          </cell>
          <cell r="E40">
            <v>811265</v>
          </cell>
          <cell r="F40">
            <v>5581238</v>
          </cell>
          <cell r="G40">
            <v>82486822.200000003</v>
          </cell>
          <cell r="H40">
            <v>1526387.1</v>
          </cell>
          <cell r="I40">
            <v>7902828.9000000004</v>
          </cell>
          <cell r="J40">
            <v>8700406.3399999999</v>
          </cell>
          <cell r="K40">
            <v>20283611.640000001</v>
          </cell>
        </row>
        <row r="41">
          <cell r="B41">
            <v>60654302.049999997</v>
          </cell>
          <cell r="C41">
            <v>50039160.880000003</v>
          </cell>
          <cell r="D41">
            <v>1989292.4</v>
          </cell>
          <cell r="E41">
            <v>611508</v>
          </cell>
          <cell r="F41">
            <v>4579474</v>
          </cell>
          <cell r="G41">
            <v>59962751.640000001</v>
          </cell>
          <cell r="H41">
            <v>1191133.3</v>
          </cell>
          <cell r="I41">
            <v>5535208.9299999997</v>
          </cell>
          <cell r="J41">
            <v>6093838.9799999995</v>
          </cell>
          <cell r="K41">
            <v>10596368.130000001</v>
          </cell>
        </row>
        <row r="42">
          <cell r="B42">
            <v>54108722.829999998</v>
          </cell>
          <cell r="C42">
            <v>31376701.140000001</v>
          </cell>
          <cell r="D42">
            <v>689747.4</v>
          </cell>
          <cell r="E42">
            <v>241011</v>
          </cell>
          <cell r="F42">
            <v>2092271</v>
          </cell>
          <cell r="G42">
            <v>20790886.32</v>
          </cell>
          <cell r="H42">
            <v>491068.9</v>
          </cell>
          <cell r="I42">
            <v>2074765.38</v>
          </cell>
          <cell r="J42">
            <v>2284156.9800000004</v>
          </cell>
          <cell r="K42">
            <v>6991940.0999999996</v>
          </cell>
        </row>
        <row r="43">
          <cell r="B43">
            <v>19547928.140000001</v>
          </cell>
          <cell r="C43">
            <v>12170231.75</v>
          </cell>
          <cell r="D43">
            <v>186737.19</v>
          </cell>
          <cell r="E43">
            <v>49089</v>
          </cell>
          <cell r="F43">
            <v>769631</v>
          </cell>
          <cell r="G43">
            <v>5628773.1600000001</v>
          </cell>
          <cell r="H43">
            <v>99272.599999999991</v>
          </cell>
          <cell r="I43">
            <v>563727.87</v>
          </cell>
          <cell r="J43">
            <v>620620.99</v>
          </cell>
          <cell r="K43">
            <v>1898261.56</v>
          </cell>
        </row>
        <row r="44">
          <cell r="B44">
            <v>54705560.560000002</v>
          </cell>
          <cell r="C44">
            <v>19791051.75</v>
          </cell>
          <cell r="D44">
            <v>906779.83</v>
          </cell>
          <cell r="E44">
            <v>142473</v>
          </cell>
          <cell r="F44">
            <v>1633726</v>
          </cell>
          <cell r="G44">
            <v>27332841.359999999</v>
          </cell>
          <cell r="H44">
            <v>285421.15000000002</v>
          </cell>
          <cell r="I44">
            <v>2447624.62</v>
          </cell>
          <cell r="J44">
            <v>2694646.31</v>
          </cell>
          <cell r="K44">
            <v>4871196.78</v>
          </cell>
        </row>
        <row r="45">
          <cell r="B45">
            <v>37211796.729999997</v>
          </cell>
          <cell r="C45">
            <v>16900741.460000001</v>
          </cell>
          <cell r="D45">
            <v>347483.58</v>
          </cell>
          <cell r="E45">
            <v>59186</v>
          </cell>
          <cell r="F45">
            <v>633917</v>
          </cell>
          <cell r="G45">
            <v>10474112.039999999</v>
          </cell>
          <cell r="H45">
            <v>58751.7</v>
          </cell>
          <cell r="I45">
            <v>939635.13</v>
          </cell>
          <cell r="J45">
            <v>1034465.96</v>
          </cell>
          <cell r="K45">
            <v>4640595.7699999996</v>
          </cell>
        </row>
        <row r="46">
          <cell r="B46">
            <v>139576987.63</v>
          </cell>
          <cell r="C46">
            <v>106785478.92</v>
          </cell>
          <cell r="D46">
            <v>1661532.95</v>
          </cell>
          <cell r="E46">
            <v>254936</v>
          </cell>
          <cell r="F46">
            <v>1551854</v>
          </cell>
          <cell r="G46">
            <v>50083179.240000002</v>
          </cell>
          <cell r="H46">
            <v>299048.40000000002</v>
          </cell>
          <cell r="I46">
            <v>4420686.83</v>
          </cell>
          <cell r="J46">
            <v>4866835.93</v>
          </cell>
          <cell r="K46">
            <v>21374172</v>
          </cell>
        </row>
        <row r="47">
          <cell r="B47">
            <v>22371462.109999999</v>
          </cell>
          <cell r="C47">
            <v>14425927.640000001</v>
          </cell>
          <cell r="D47">
            <v>213617.55</v>
          </cell>
          <cell r="E47">
            <v>42164</v>
          </cell>
          <cell r="F47">
            <v>401422</v>
          </cell>
          <cell r="G47">
            <v>6439021.2000000002</v>
          </cell>
          <cell r="H47">
            <v>38863.299999999996</v>
          </cell>
          <cell r="I47">
            <v>579681.24</v>
          </cell>
          <cell r="J47">
            <v>638184.43999999994</v>
          </cell>
          <cell r="K47">
            <v>3140729.92</v>
          </cell>
        </row>
        <row r="48">
          <cell r="B48">
            <v>13786624.17</v>
          </cell>
          <cell r="C48">
            <v>9513981.9199999999</v>
          </cell>
          <cell r="D48">
            <v>200747.26</v>
          </cell>
          <cell r="E48">
            <v>65354</v>
          </cell>
          <cell r="F48">
            <v>648537</v>
          </cell>
          <cell r="G48">
            <v>6051075.2400000002</v>
          </cell>
          <cell r="H48">
            <v>130656.05</v>
          </cell>
          <cell r="I48">
            <v>599412.68999999994</v>
          </cell>
          <cell r="J48">
            <v>659907.24</v>
          </cell>
          <cell r="K48">
            <v>2360920.67</v>
          </cell>
        </row>
        <row r="49">
          <cell r="B49">
            <v>1641101.81</v>
          </cell>
          <cell r="C49">
            <v>261842.79</v>
          </cell>
          <cell r="D49">
            <v>10502.11</v>
          </cell>
          <cell r="E49"/>
          <cell r="F49">
            <v>180557</v>
          </cell>
          <cell r="G49">
            <v>316562.40000000002</v>
          </cell>
          <cell r="H49">
            <v>550.9</v>
          </cell>
          <cell r="I49">
            <v>36458.870000000003</v>
          </cell>
          <cell r="J49">
            <v>40138.410000000003</v>
          </cell>
          <cell r="K49">
            <v>15326.43</v>
          </cell>
        </row>
        <row r="50">
          <cell r="B50">
            <v>3940222.7</v>
          </cell>
          <cell r="C50">
            <v>2616242.5699999998</v>
          </cell>
          <cell r="D50">
            <v>53749.27</v>
          </cell>
          <cell r="E50"/>
          <cell r="F50">
            <v>183157</v>
          </cell>
          <cell r="G50">
            <v>1620150.96</v>
          </cell>
          <cell r="H50">
            <v>39668.300000000003</v>
          </cell>
          <cell r="I50">
            <v>162242.41</v>
          </cell>
          <cell r="J50">
            <v>178616.41</v>
          </cell>
          <cell r="K50">
            <v>634495.93999999994</v>
          </cell>
        </row>
        <row r="51">
          <cell r="B51">
            <v>29404205.280000001</v>
          </cell>
          <cell r="C51">
            <v>18395478.82</v>
          </cell>
          <cell r="D51">
            <v>382040.98</v>
          </cell>
          <cell r="E51">
            <v>66847</v>
          </cell>
          <cell r="F51">
            <v>592733</v>
          </cell>
          <cell r="G51">
            <v>11515767.24</v>
          </cell>
          <cell r="H51">
            <v>80270.05</v>
          </cell>
          <cell r="I51">
            <v>1027527.96</v>
          </cell>
          <cell r="J51">
            <v>1131229.19</v>
          </cell>
          <cell r="K51">
            <v>11078541.57</v>
          </cell>
        </row>
        <row r="52">
          <cell r="B52">
            <v>33844829.539999999</v>
          </cell>
          <cell r="C52">
            <v>12782107.51</v>
          </cell>
          <cell r="D52">
            <v>395423.09</v>
          </cell>
          <cell r="E52">
            <v>0</v>
          </cell>
          <cell r="F52">
            <v>704778</v>
          </cell>
          <cell r="G52">
            <v>11919141</v>
          </cell>
          <cell r="H52">
            <v>74340.7</v>
          </cell>
          <cell r="I52">
            <v>1066698.6200000001</v>
          </cell>
          <cell r="J52">
            <v>1174353.08</v>
          </cell>
          <cell r="K52">
            <v>2983501.19</v>
          </cell>
        </row>
        <row r="53">
          <cell r="B53">
            <v>40174603.270000003</v>
          </cell>
          <cell r="C53">
            <v>21663121.600000001</v>
          </cell>
          <cell r="D53">
            <v>478019.3</v>
          </cell>
          <cell r="E53">
            <v>147475</v>
          </cell>
          <cell r="F53">
            <v>3468645</v>
          </cell>
          <cell r="G53">
            <v>14408818.199999999</v>
          </cell>
          <cell r="H53">
            <v>321338.14999999997</v>
          </cell>
          <cell r="I53">
            <v>1591551.21</v>
          </cell>
          <cell r="J53">
            <v>1752175.38</v>
          </cell>
          <cell r="K53">
            <v>4588600</v>
          </cell>
        </row>
        <row r="54">
          <cell r="B54">
            <v>13728889.33</v>
          </cell>
          <cell r="C54">
            <v>10059824.609999999</v>
          </cell>
          <cell r="D54">
            <v>172798.53</v>
          </cell>
          <cell r="E54">
            <v>60432</v>
          </cell>
          <cell r="F54">
            <v>519662</v>
          </cell>
          <cell r="G54">
            <v>5208623.76</v>
          </cell>
          <cell r="H54">
            <v>120507.1</v>
          </cell>
          <cell r="I54">
            <v>519576.68</v>
          </cell>
          <cell r="J54">
            <v>572013.94000000006</v>
          </cell>
          <cell r="K54">
            <v>1929624.45</v>
          </cell>
        </row>
        <row r="55">
          <cell r="B55">
            <v>5143535.6100000003</v>
          </cell>
          <cell r="C55">
            <v>2700891.51</v>
          </cell>
          <cell r="D55">
            <v>75620.77</v>
          </cell>
          <cell r="E55">
            <v>16355</v>
          </cell>
          <cell r="F55">
            <v>394982</v>
          </cell>
          <cell r="G55">
            <v>2279418.12</v>
          </cell>
          <cell r="H55">
            <v>37162.65</v>
          </cell>
          <cell r="I55">
            <v>229407.7</v>
          </cell>
          <cell r="J55">
            <v>252560.21000000002</v>
          </cell>
          <cell r="K55">
            <v>596730.19999999995</v>
          </cell>
        </row>
        <row r="56">
          <cell r="B56">
            <v>1926980.65</v>
          </cell>
          <cell r="C56">
            <v>1155483.8500000001</v>
          </cell>
          <cell r="D56">
            <v>21818.53</v>
          </cell>
          <cell r="E56">
            <v>0</v>
          </cell>
          <cell r="F56">
            <v>233764</v>
          </cell>
          <cell r="G56">
            <v>657670.43999999994</v>
          </cell>
          <cell r="H56">
            <v>3546.5499999999997</v>
          </cell>
          <cell r="I56">
            <v>70756.91</v>
          </cell>
          <cell r="J56">
            <v>77897.91</v>
          </cell>
          <cell r="K56">
            <v>177708.47</v>
          </cell>
        </row>
        <row r="57">
          <cell r="B57">
            <v>38079517.43</v>
          </cell>
          <cell r="C57">
            <v>32230481.010000002</v>
          </cell>
          <cell r="D57">
            <v>492435.99</v>
          </cell>
          <cell r="E57">
            <v>173058</v>
          </cell>
          <cell r="F57">
            <v>1345527</v>
          </cell>
          <cell r="G57">
            <v>14843376.84</v>
          </cell>
          <cell r="H57">
            <v>349345.5</v>
          </cell>
          <cell r="I57">
            <v>1475142.15</v>
          </cell>
          <cell r="J57">
            <v>1624017.96</v>
          </cell>
          <cell r="K57">
            <v>5872045.4800000004</v>
          </cell>
        </row>
        <row r="58">
          <cell r="B58">
            <v>5055091.55</v>
          </cell>
          <cell r="C58">
            <v>1738361.06</v>
          </cell>
          <cell r="D58">
            <v>48540.67</v>
          </cell>
          <cell r="E58"/>
          <cell r="F58">
            <v>108450</v>
          </cell>
          <cell r="G58">
            <v>1463149.44</v>
          </cell>
          <cell r="H58">
            <v>28858.199999999997</v>
          </cell>
          <cell r="I58">
            <v>145876.35</v>
          </cell>
          <cell r="J58">
            <v>160598.62999999998</v>
          </cell>
          <cell r="K58">
            <v>426219.89</v>
          </cell>
        </row>
        <row r="59">
          <cell r="B59">
            <v>60800823.450000003</v>
          </cell>
          <cell r="C59">
            <v>28044490.649999999</v>
          </cell>
          <cell r="D59">
            <v>557478.48</v>
          </cell>
          <cell r="E59">
            <v>113072</v>
          </cell>
          <cell r="F59">
            <v>821022</v>
          </cell>
          <cell r="G59">
            <v>16803936.719999999</v>
          </cell>
          <cell r="H59">
            <v>150019.1</v>
          </cell>
          <cell r="I59">
            <v>1521167.18</v>
          </cell>
          <cell r="J59">
            <v>1674687.98</v>
          </cell>
          <cell r="K59">
            <v>7259048</v>
          </cell>
        </row>
        <row r="60">
          <cell r="B60">
            <v>16953882.379999999</v>
          </cell>
          <cell r="C60">
            <v>5331960.42</v>
          </cell>
          <cell r="D60">
            <v>180596.47</v>
          </cell>
          <cell r="E60">
            <v>32444</v>
          </cell>
          <cell r="F60">
            <v>533892</v>
          </cell>
          <cell r="G60">
            <v>5443674.96</v>
          </cell>
          <cell r="H60">
            <v>31971.45</v>
          </cell>
          <cell r="I60">
            <v>500904.19</v>
          </cell>
          <cell r="J60">
            <v>551456.95000000007</v>
          </cell>
          <cell r="K60">
            <v>1454637.8</v>
          </cell>
        </row>
        <row r="61">
          <cell r="B61"/>
          <cell r="C61"/>
          <cell r="D61"/>
          <cell r="E61"/>
          <cell r="F61"/>
          <cell r="G61"/>
          <cell r="H61"/>
          <cell r="I61">
            <v>0</v>
          </cell>
          <cell r="J61">
            <v>0</v>
          </cell>
          <cell r="K61"/>
        </row>
        <row r="62">
          <cell r="B62">
            <v>3016625707.5700011</v>
          </cell>
          <cell r="C62">
            <v>1764294013.7900004</v>
          </cell>
          <cell r="D62">
            <v>36973747.919999994</v>
          </cell>
          <cell r="E62">
            <v>8460583</v>
          </cell>
          <cell r="F62">
            <v>84771061</v>
          </cell>
          <cell r="G62">
            <v>1114490593.3200002</v>
          </cell>
          <cell r="H62">
            <v>14000000</v>
          </cell>
          <cell r="I62">
            <v>104223359.93000002</v>
          </cell>
          <cell r="J62">
            <v>114741897.12999997</v>
          </cell>
          <cell r="K62">
            <v>371748055.47000003</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4"/>
  <sheetViews>
    <sheetView zoomScale="80" zoomScaleNormal="80" workbookViewId="0"/>
  </sheetViews>
  <sheetFormatPr defaultColWidth="0" defaultRowHeight="14.5" zeroHeight="1" x14ac:dyDescent="0.35"/>
  <cols>
    <col min="1" max="1" width="97.1796875" style="21" customWidth="1"/>
    <col min="2" max="2" width="10.7265625" style="21" hidden="1" customWidth="1"/>
    <col min="3" max="16384" width="9.1796875" style="21" hidden="1"/>
  </cols>
  <sheetData>
    <row r="1" spans="1:1" ht="15.5" x14ac:dyDescent="0.35">
      <c r="A1" s="20" t="s">
        <v>91</v>
      </c>
    </row>
    <row r="2" spans="1:1" ht="108.5" x14ac:dyDescent="0.35">
      <c r="A2" s="22" t="s">
        <v>87</v>
      </c>
    </row>
    <row r="3" spans="1:1" ht="24" customHeight="1" x14ac:dyDescent="0.35">
      <c r="A3" s="22" t="s">
        <v>84</v>
      </c>
    </row>
    <row r="4" spans="1:1" ht="38.25" customHeight="1" x14ac:dyDescent="0.35">
      <c r="A4" s="22" t="s">
        <v>85</v>
      </c>
    </row>
    <row r="5" spans="1:1" ht="39.75" customHeight="1" x14ac:dyDescent="0.35">
      <c r="A5" s="22" t="s">
        <v>86</v>
      </c>
    </row>
    <row r="6" spans="1:1" hidden="1" x14ac:dyDescent="0.35">
      <c r="A6" s="23"/>
    </row>
    <row r="7" spans="1:1" hidden="1" x14ac:dyDescent="0.35">
      <c r="A7" s="23"/>
    </row>
    <row r="8" spans="1:1" hidden="1" x14ac:dyDescent="0.35">
      <c r="A8" s="23"/>
    </row>
    <row r="9" spans="1:1" hidden="1" x14ac:dyDescent="0.35">
      <c r="A9" s="23"/>
    </row>
    <row r="10" spans="1:1" hidden="1" x14ac:dyDescent="0.35">
      <c r="A10" s="23"/>
    </row>
    <row r="11" spans="1:1" hidden="1" x14ac:dyDescent="0.35">
      <c r="A11" s="23"/>
    </row>
    <row r="12" spans="1:1" hidden="1" x14ac:dyDescent="0.35">
      <c r="A12" s="23"/>
    </row>
    <row r="13" spans="1:1" hidden="1" x14ac:dyDescent="0.35">
      <c r="A13" s="23"/>
    </row>
    <row r="14" spans="1:1" hidden="1" x14ac:dyDescent="0.35">
      <c r="A14" s="23"/>
    </row>
    <row r="15" spans="1:1" hidden="1" x14ac:dyDescent="0.35">
      <c r="A15" s="23"/>
    </row>
    <row r="16" spans="1:1" hidden="1" x14ac:dyDescent="0.35">
      <c r="A16" s="23"/>
    </row>
    <row r="17" spans="1:1" hidden="1" x14ac:dyDescent="0.35">
      <c r="A17" s="23"/>
    </row>
    <row r="18" spans="1:1" hidden="1" x14ac:dyDescent="0.35">
      <c r="A18" s="23"/>
    </row>
    <row r="19" spans="1:1" hidden="1" x14ac:dyDescent="0.35">
      <c r="A19" s="23"/>
    </row>
    <row r="20" spans="1:1" hidden="1" x14ac:dyDescent="0.35">
      <c r="A20" s="23"/>
    </row>
    <row r="21" spans="1:1" hidden="1" x14ac:dyDescent="0.35">
      <c r="A21" s="23"/>
    </row>
    <row r="22" spans="1:1" hidden="1" x14ac:dyDescent="0.35">
      <c r="A22" s="23"/>
    </row>
    <row r="23" spans="1:1" hidden="1" x14ac:dyDescent="0.35">
      <c r="A23" s="23"/>
    </row>
    <row r="24" spans="1:1" hidden="1" x14ac:dyDescent="0.35">
      <c r="A24" s="23"/>
    </row>
    <row r="25" spans="1:1" hidden="1" x14ac:dyDescent="0.35">
      <c r="A25" s="23"/>
    </row>
    <row r="26" spans="1:1" hidden="1" x14ac:dyDescent="0.35">
      <c r="A26" s="23"/>
    </row>
    <row r="27" spans="1:1" hidden="1" x14ac:dyDescent="0.35">
      <c r="A27" s="23"/>
    </row>
    <row r="28" spans="1:1" hidden="1" x14ac:dyDescent="0.35">
      <c r="A28" s="23"/>
    </row>
    <row r="29" spans="1:1" hidden="1" x14ac:dyDescent="0.35">
      <c r="A29" s="23"/>
    </row>
    <row r="30" spans="1:1" hidden="1" x14ac:dyDescent="0.35">
      <c r="A30" s="23"/>
    </row>
    <row r="31" spans="1:1" hidden="1" x14ac:dyDescent="0.35">
      <c r="A31" s="23"/>
    </row>
    <row r="32" spans="1:1" hidden="1" x14ac:dyDescent="0.35">
      <c r="A32" s="23"/>
    </row>
    <row r="33" spans="1:1" hidden="1" x14ac:dyDescent="0.35">
      <c r="A33" s="23"/>
    </row>
    <row r="34" spans="1:1" hidden="1" x14ac:dyDescent="0.35">
      <c r="A34" s="23"/>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8"/>
  <sheetViews>
    <sheetView tabSelected="1" zoomScale="80" zoomScaleNormal="80" zoomScalePageLayoutView="80" workbookViewId="0">
      <selection activeCell="E3" sqref="E3"/>
    </sheetView>
  </sheetViews>
  <sheetFormatPr defaultColWidth="0" defaultRowHeight="15.5" zeroHeight="1" x14ac:dyDescent="0.35"/>
  <cols>
    <col min="1" max="1" width="18.7265625" style="3" bestFit="1" customWidth="1"/>
    <col min="2" max="2" width="20.7265625" style="3" bestFit="1" customWidth="1"/>
    <col min="3" max="3" width="20.7265625" style="18" bestFit="1" customWidth="1"/>
    <col min="4" max="4" width="17.453125" style="15" customWidth="1"/>
    <col min="5" max="5" width="18.7265625" style="3" bestFit="1" customWidth="1"/>
    <col min="6" max="6" width="19.453125" style="3" bestFit="1" customWidth="1"/>
    <col min="7" max="7" width="21.81640625" style="16" bestFit="1" customWidth="1"/>
    <col min="8" max="9" width="21.81640625" style="3" bestFit="1" customWidth="1"/>
    <col min="10" max="10" width="19.26953125" style="3" bestFit="1" customWidth="1"/>
    <col min="11" max="11" width="19.453125" style="3" bestFit="1" customWidth="1"/>
    <col min="12" max="12" width="28.1796875" style="3" bestFit="1" customWidth="1"/>
    <col min="13" max="13" width="14.7265625" style="3" bestFit="1" customWidth="1"/>
    <col min="14" max="15" width="11.26953125" style="3" hidden="1" customWidth="1"/>
    <col min="16" max="18" width="31.1796875" style="3" hidden="1" customWidth="1"/>
    <col min="19" max="16384" width="11.26953125" style="3" hidden="1"/>
  </cols>
  <sheetData>
    <row r="1" spans="1:13" ht="14.25" customHeight="1" x14ac:dyDescent="0.35">
      <c r="A1" s="2" t="s">
        <v>91</v>
      </c>
      <c r="B1" s="1"/>
      <c r="C1" s="1"/>
      <c r="D1" s="1"/>
      <c r="E1" s="1"/>
      <c r="F1" s="1"/>
      <c r="G1" s="1"/>
      <c r="H1" s="1"/>
      <c r="I1" s="1"/>
      <c r="J1" s="1"/>
      <c r="K1" s="1"/>
      <c r="L1" s="1"/>
      <c r="M1" s="1"/>
    </row>
    <row r="2" spans="1:13" ht="15" customHeight="1" x14ac:dyDescent="0.35">
      <c r="A2" s="24" t="s">
        <v>88</v>
      </c>
      <c r="B2" s="25"/>
      <c r="C2" s="25"/>
      <c r="D2" s="25"/>
      <c r="E2" s="25"/>
      <c r="F2" s="25"/>
      <c r="G2" s="25"/>
      <c r="H2" s="25"/>
      <c r="I2" s="25"/>
      <c r="J2" s="25"/>
      <c r="K2" s="25"/>
      <c r="L2" s="25"/>
      <c r="M2" s="26"/>
    </row>
    <row r="3" spans="1:13" s="6" customFormat="1" ht="62" x14ac:dyDescent="0.35">
      <c r="A3" s="4" t="s">
        <v>0</v>
      </c>
      <c r="B3" s="5" t="s">
        <v>1</v>
      </c>
      <c r="C3" s="5" t="s">
        <v>66</v>
      </c>
      <c r="D3" s="5" t="s">
        <v>2</v>
      </c>
      <c r="E3" s="5" t="s">
        <v>3</v>
      </c>
      <c r="F3" s="5" t="s">
        <v>4</v>
      </c>
      <c r="G3" s="5" t="s">
        <v>5</v>
      </c>
      <c r="H3" s="5" t="s">
        <v>90</v>
      </c>
      <c r="I3" s="5" t="s">
        <v>89</v>
      </c>
      <c r="J3" s="5" t="s">
        <v>77</v>
      </c>
      <c r="K3" s="5" t="s">
        <v>78</v>
      </c>
      <c r="L3" s="5" t="s">
        <v>6</v>
      </c>
      <c r="M3" s="5" t="s">
        <v>7</v>
      </c>
    </row>
    <row r="4" spans="1:13" s="6" customFormat="1" x14ac:dyDescent="0.35">
      <c r="A4" s="4"/>
      <c r="B4" s="7" t="s">
        <v>67</v>
      </c>
      <c r="C4" s="7" t="s">
        <v>68</v>
      </c>
      <c r="D4" s="7" t="s">
        <v>69</v>
      </c>
      <c r="E4" s="7" t="s">
        <v>70</v>
      </c>
      <c r="F4" s="7" t="s">
        <v>71</v>
      </c>
      <c r="G4" s="7" t="s">
        <v>72</v>
      </c>
      <c r="H4" s="7" t="s">
        <v>73</v>
      </c>
      <c r="I4" s="7" t="s">
        <v>74</v>
      </c>
      <c r="J4" s="7" t="s">
        <v>75</v>
      </c>
      <c r="K4" s="7" t="s">
        <v>76</v>
      </c>
      <c r="L4" s="8" t="s">
        <v>80</v>
      </c>
      <c r="M4" s="4" t="s">
        <v>81</v>
      </c>
    </row>
    <row r="5" spans="1:13" s="6" customFormat="1" x14ac:dyDescent="0.35">
      <c r="A5" s="4"/>
      <c r="B5" s="7"/>
      <c r="C5" s="7"/>
      <c r="D5" s="7"/>
      <c r="E5" s="7"/>
      <c r="F5" s="7"/>
      <c r="G5" s="9"/>
      <c r="H5" s="7"/>
      <c r="I5" s="7"/>
      <c r="J5" s="7"/>
      <c r="K5" s="7"/>
      <c r="L5" s="8" t="s">
        <v>79</v>
      </c>
      <c r="M5" s="4" t="s">
        <v>82</v>
      </c>
    </row>
    <row r="6" spans="1:13" ht="14.25" customHeight="1" x14ac:dyDescent="0.35">
      <c r="A6" s="10" t="s">
        <v>8</v>
      </c>
      <c r="B6" s="11">
        <f>'[1]Resources-new'!B4</f>
        <v>111650127.31999999</v>
      </c>
      <c r="C6" s="11">
        <f>'[1]Resources-new'!C4</f>
        <v>89806321.200000003</v>
      </c>
      <c r="D6" s="11">
        <f>'[1]Resources-new'!D4</f>
        <v>1747891.51</v>
      </c>
      <c r="E6" s="9">
        <f>'[1]Resources-new'!E4</f>
        <v>273692</v>
      </c>
      <c r="F6" s="9">
        <f>'[1]Resources-new'!F4</f>
        <v>1518818</v>
      </c>
      <c r="G6" s="9">
        <f>'[1]Resources-new'!G4</f>
        <v>52686264.119999997</v>
      </c>
      <c r="H6" s="9">
        <f>'[1]Resources-new'!H4</f>
        <v>264714.09999999998</v>
      </c>
      <c r="I6" s="9">
        <f>'[1]Resources-new'!I4</f>
        <v>4624753.05</v>
      </c>
      <c r="J6" s="9">
        <f>'[1]Resources-new'!J4</f>
        <v>5091497.13</v>
      </c>
      <c r="K6" s="9">
        <f>'[1]Resources-new'!K4</f>
        <v>16928433.25</v>
      </c>
      <c r="L6" s="9">
        <f t="shared" ref="L6:L37" si="0">SUM(B6:K6)</f>
        <v>284592511.67999995</v>
      </c>
      <c r="M6" s="12">
        <f>L6/$L$64</f>
        <v>4.2922833973832369E-2</v>
      </c>
    </row>
    <row r="7" spans="1:13" ht="14.25" customHeight="1" x14ac:dyDescent="0.35">
      <c r="A7" s="10" t="s">
        <v>9</v>
      </c>
      <c r="B7" s="11">
        <f>'[1]Resources-new'!B5</f>
        <v>1716381.99</v>
      </c>
      <c r="C7" s="11">
        <f>'[1]Resources-new'!C5</f>
        <v>247886.6</v>
      </c>
      <c r="D7" s="11">
        <f>'[1]Resources-new'!D5</f>
        <v>6995.67</v>
      </c>
      <c r="E7" s="9">
        <f>'[1]Resources-new'!E5</f>
        <v>0</v>
      </c>
      <c r="F7" s="9">
        <f>'[1]Resources-new'!F5</f>
        <v>15632</v>
      </c>
      <c r="G7" s="9">
        <f>'[1]Resources-new'!G5</f>
        <v>210868.68</v>
      </c>
      <c r="H7" s="9">
        <f>'[1]Resources-new'!H5</f>
        <v>162.75</v>
      </c>
      <c r="I7" s="9">
        <f>'[1]Resources-new'!I5</f>
        <v>18649.45</v>
      </c>
      <c r="J7" s="9">
        <f>'[1]Resources-new'!J5</f>
        <v>20531.61</v>
      </c>
      <c r="K7" s="9">
        <f>'[1]Resources-new'!K5</f>
        <v>6503.81</v>
      </c>
      <c r="L7" s="9">
        <f t="shared" si="0"/>
        <v>2243612.56</v>
      </c>
      <c r="M7" s="12">
        <f t="shared" ref="M7:M64" si="1">L7/$L$64</f>
        <v>3.3838630836066641E-4</v>
      </c>
    </row>
    <row r="8" spans="1:13" ht="14.25" customHeight="1" x14ac:dyDescent="0.35">
      <c r="A8" s="10" t="s">
        <v>10</v>
      </c>
      <c r="B8" s="11">
        <f>'[1]Resources-new'!B6</f>
        <v>3678426.86</v>
      </c>
      <c r="C8" s="11">
        <f>'[1]Resources-new'!C6</f>
        <v>1183648.71</v>
      </c>
      <c r="D8" s="11">
        <f>'[1]Resources-new'!D6</f>
        <v>28252.78</v>
      </c>
      <c r="E8" s="9">
        <f>'[1]Resources-new'!E6</f>
        <v>0</v>
      </c>
      <c r="F8" s="9">
        <f>'[1]Resources-new'!F6</f>
        <v>62190</v>
      </c>
      <c r="G8" s="9">
        <f>'[1]Resources-new'!G6</f>
        <v>851616.48</v>
      </c>
      <c r="H8" s="9">
        <f>'[1]Resources-new'!H6</f>
        <v>14723.099999999999</v>
      </c>
      <c r="I8" s="9">
        <f>'[1]Resources-new'!I6</f>
        <v>80826.880000000005</v>
      </c>
      <c r="J8" s="9">
        <f>'[1]Resources-new'!J6</f>
        <v>88984.170000000013</v>
      </c>
      <c r="K8" s="9">
        <f>'[1]Resources-new'!K6</f>
        <v>287310.53999999998</v>
      </c>
      <c r="L8" s="9">
        <f t="shared" si="0"/>
        <v>6275979.5199999996</v>
      </c>
      <c r="M8" s="12">
        <f t="shared" si="1"/>
        <v>9.4655627222908171E-4</v>
      </c>
    </row>
    <row r="9" spans="1:13" ht="14.25" customHeight="1" x14ac:dyDescent="0.35">
      <c r="A9" s="10" t="s">
        <v>11</v>
      </c>
      <c r="B9" s="11">
        <f>'[1]Resources-new'!B7</f>
        <v>16536973.91</v>
      </c>
      <c r="C9" s="11">
        <f>'[1]Resources-new'!C7</f>
        <v>16678557.560000001</v>
      </c>
      <c r="D9" s="11">
        <f>'[1]Resources-new'!D7</f>
        <v>243529.14</v>
      </c>
      <c r="E9" s="9">
        <f>'[1]Resources-new'!E7</f>
        <v>87412</v>
      </c>
      <c r="F9" s="9">
        <f>'[1]Resources-new'!F7</f>
        <v>760835</v>
      </c>
      <c r="G9" s="9">
        <f>'[1]Resources-new'!G7</f>
        <v>7340639.04</v>
      </c>
      <c r="H9" s="9">
        <f>'[1]Resources-new'!H7</f>
        <v>164966.9</v>
      </c>
      <c r="I9" s="9">
        <f>'[1]Resources-new'!I7</f>
        <v>729912.8</v>
      </c>
      <c r="J9" s="9">
        <f>'[1]Resources-new'!J7</f>
        <v>803577.81</v>
      </c>
      <c r="K9" s="9">
        <f>'[1]Resources-new'!K7</f>
        <v>3137877.27</v>
      </c>
      <c r="L9" s="9">
        <f t="shared" si="0"/>
        <v>46484281.43</v>
      </c>
      <c r="M9" s="12">
        <f t="shared" si="1"/>
        <v>7.0108559161818828E-3</v>
      </c>
    </row>
    <row r="10" spans="1:13" ht="14.25" customHeight="1" x14ac:dyDescent="0.35">
      <c r="A10" s="10" t="s">
        <v>12</v>
      </c>
      <c r="B10" s="11">
        <f>'[1]Resources-new'!B8</f>
        <v>4246375.3099999996</v>
      </c>
      <c r="C10" s="11">
        <f>'[1]Resources-new'!C8</f>
        <v>1768480.96</v>
      </c>
      <c r="D10" s="11">
        <f>'[1]Resources-new'!D8</f>
        <v>34289.85</v>
      </c>
      <c r="E10" s="9">
        <f>'[1]Resources-new'!E8</f>
        <v>0</v>
      </c>
      <c r="F10" s="9">
        <f>'[1]Resources-new'!F8</f>
        <v>176220</v>
      </c>
      <c r="G10" s="9">
        <f>'[1]Resources-new'!G8</f>
        <v>1033590.72</v>
      </c>
      <c r="H10" s="9">
        <f>'[1]Resources-new'!H8</f>
        <v>20672.399999999998</v>
      </c>
      <c r="I10" s="9">
        <f>'[1]Resources-new'!I8</f>
        <v>104722.91</v>
      </c>
      <c r="J10" s="9">
        <f>'[1]Resources-new'!J8</f>
        <v>115291.85999999999</v>
      </c>
      <c r="K10" s="9">
        <f>'[1]Resources-new'!K8</f>
        <v>411888.59</v>
      </c>
      <c r="L10" s="9">
        <f t="shared" si="0"/>
        <v>7911532.5999999996</v>
      </c>
      <c r="M10" s="12">
        <f t="shared" si="1"/>
        <v>1.1932337863133841E-3</v>
      </c>
    </row>
    <row r="11" spans="1:13" ht="14.25" customHeight="1" x14ac:dyDescent="0.35">
      <c r="A11" s="10" t="s">
        <v>13</v>
      </c>
      <c r="B11" s="11">
        <f>'[1]Resources-new'!B9</f>
        <v>3102786.15</v>
      </c>
      <c r="C11" s="11">
        <f>'[1]Resources-new'!C9</f>
        <v>1737167.78</v>
      </c>
      <c r="D11" s="11">
        <f>'[1]Resources-new'!D9</f>
        <v>25107.599999999999</v>
      </c>
      <c r="E11" s="9">
        <f>'[1]Resources-new'!E9</f>
        <v>0</v>
      </c>
      <c r="F11" s="9">
        <f>'[1]Resources-new'!F9</f>
        <v>187484</v>
      </c>
      <c r="G11" s="9">
        <f>'[1]Resources-new'!G9</f>
        <v>756812.28</v>
      </c>
      <c r="H11" s="9">
        <f>'[1]Resources-new'!H9</f>
        <v>2667</v>
      </c>
      <c r="I11" s="9">
        <f>'[1]Resources-new'!I9</f>
        <v>74492.03</v>
      </c>
      <c r="J11" s="9">
        <f>'[1]Resources-new'!J9</f>
        <v>82010</v>
      </c>
      <c r="K11" s="9">
        <f>'[1]Resources-new'!K9</f>
        <v>474379.33</v>
      </c>
      <c r="L11" s="9">
        <f t="shared" si="0"/>
        <v>6442906.1699999999</v>
      </c>
      <c r="M11" s="12">
        <f t="shared" si="1"/>
        <v>9.7173249644335214E-4</v>
      </c>
    </row>
    <row r="12" spans="1:13" ht="14.25" customHeight="1" x14ac:dyDescent="0.35">
      <c r="A12" s="10" t="s">
        <v>14</v>
      </c>
      <c r="B12" s="11">
        <f>'[1]Resources-new'!B10</f>
        <v>74804488.629999995</v>
      </c>
      <c r="C12" s="11">
        <f>'[1]Resources-new'!C10</f>
        <v>49092815.200000003</v>
      </c>
      <c r="D12" s="11">
        <f>'[1]Resources-new'!D10</f>
        <v>891829.94</v>
      </c>
      <c r="E12" s="9">
        <f>'[1]Resources-new'!E10</f>
        <v>144830</v>
      </c>
      <c r="F12" s="9">
        <f>'[1]Resources-new'!F10</f>
        <v>2705862</v>
      </c>
      <c r="G12" s="9">
        <f>'[1]Resources-new'!G10</f>
        <v>26882210.640000001</v>
      </c>
      <c r="H12" s="9">
        <f>'[1]Resources-new'!H10</f>
        <v>133707</v>
      </c>
      <c r="I12" s="9">
        <f>'[1]Resources-new'!I10</f>
        <v>2473573.61</v>
      </c>
      <c r="J12" s="9">
        <f>'[1]Resources-new'!J10</f>
        <v>2723214.14</v>
      </c>
      <c r="K12" s="9">
        <f>'[1]Resources-new'!K10</f>
        <v>9996776.0999999996</v>
      </c>
      <c r="L12" s="9">
        <f t="shared" si="0"/>
        <v>169849307.25999999</v>
      </c>
      <c r="M12" s="12">
        <f t="shared" si="1"/>
        <v>2.5617025455289807E-2</v>
      </c>
    </row>
    <row r="13" spans="1:13" ht="14.25" customHeight="1" x14ac:dyDescent="0.35">
      <c r="A13" s="10" t="s">
        <v>15</v>
      </c>
      <c r="B13" s="11">
        <f>'[1]Resources-new'!B11</f>
        <v>3388196.31</v>
      </c>
      <c r="C13" s="11">
        <f>'[1]Resources-new'!C11</f>
        <v>1965553.59</v>
      </c>
      <c r="D13" s="11">
        <f>'[1]Resources-new'!D11</f>
        <v>36804.730000000003</v>
      </c>
      <c r="E13" s="9">
        <f>'[1]Resources-new'!E11</f>
        <v>0</v>
      </c>
      <c r="F13" s="9">
        <f>'[1]Resources-new'!F11</f>
        <v>182116</v>
      </c>
      <c r="G13" s="9">
        <f>'[1]Resources-new'!G11</f>
        <v>1109395.92</v>
      </c>
      <c r="H13" s="9">
        <f>'[1]Resources-new'!H11</f>
        <v>22799.699999999997</v>
      </c>
      <c r="I13" s="9">
        <f>'[1]Resources-new'!I11</f>
        <v>112118.79</v>
      </c>
      <c r="J13" s="9">
        <f>'[1]Resources-new'!J11</f>
        <v>123434.15999999999</v>
      </c>
      <c r="K13" s="9">
        <f>'[1]Resources-new'!K11</f>
        <v>394872.35</v>
      </c>
      <c r="L13" s="9">
        <f t="shared" si="0"/>
        <v>7335291.5500000007</v>
      </c>
      <c r="M13" s="12">
        <f t="shared" si="1"/>
        <v>1.1063239137659717E-3</v>
      </c>
    </row>
    <row r="14" spans="1:13" ht="14.25" customHeight="1" x14ac:dyDescent="0.35">
      <c r="A14" s="10" t="s">
        <v>16</v>
      </c>
      <c r="B14" s="11">
        <f>'[1]Resources-new'!B12</f>
        <v>12272966.67</v>
      </c>
      <c r="C14" s="11">
        <f>'[1]Resources-new'!C12</f>
        <v>4455835.8499999996</v>
      </c>
      <c r="D14" s="11">
        <f>'[1]Resources-new'!D12</f>
        <v>115197.03</v>
      </c>
      <c r="E14" s="9">
        <f>'[1]Resources-new'!E12</f>
        <v>35471</v>
      </c>
      <c r="F14" s="9">
        <f>'[1]Resources-new'!F12</f>
        <v>437347</v>
      </c>
      <c r="G14" s="9">
        <f>'[1]Resources-new'!G12</f>
        <v>3472355.64</v>
      </c>
      <c r="H14" s="9">
        <f>'[1]Resources-new'!H12</f>
        <v>66130.75</v>
      </c>
      <c r="I14" s="9">
        <f>'[1]Resources-new'!I12</f>
        <v>343049.44</v>
      </c>
      <c r="J14" s="9">
        <f>'[1]Resources-new'!J12</f>
        <v>377671.03</v>
      </c>
      <c r="K14" s="9">
        <f>'[1]Resources-new'!K12</f>
        <v>969733.5</v>
      </c>
      <c r="L14" s="9">
        <f t="shared" si="0"/>
        <v>22545757.910000004</v>
      </c>
      <c r="M14" s="12">
        <f t="shared" si="1"/>
        <v>3.4003980564087212E-3</v>
      </c>
    </row>
    <row r="15" spans="1:13" ht="14.25" customHeight="1" x14ac:dyDescent="0.35">
      <c r="A15" s="10" t="s">
        <v>17</v>
      </c>
      <c r="B15" s="11">
        <f>'[1]Resources-new'!B13</f>
        <v>78112541.489999995</v>
      </c>
      <c r="C15" s="11">
        <f>'[1]Resources-new'!C13</f>
        <v>45982923.939999998</v>
      </c>
      <c r="D15" s="11">
        <f>'[1]Resources-new'!D13</f>
        <v>1102874.3999999999</v>
      </c>
      <c r="E15" s="9">
        <f>'[1]Resources-new'!E13</f>
        <v>317162</v>
      </c>
      <c r="F15" s="9">
        <f>'[1]Resources-new'!F13</f>
        <v>2381212</v>
      </c>
      <c r="G15" s="9">
        <f>'[1]Resources-new'!G13</f>
        <v>33243671.879999999</v>
      </c>
      <c r="H15" s="9">
        <f>'[1]Resources-new'!H13</f>
        <v>727543.25</v>
      </c>
      <c r="I15" s="9">
        <f>'[1]Resources-new'!I13</f>
        <v>3238180.37</v>
      </c>
      <c r="J15" s="9">
        <f>'[1]Resources-new'!J13</f>
        <v>3564987.34</v>
      </c>
      <c r="K15" s="9">
        <f>'[1]Resources-new'!K13</f>
        <v>10031326.779999999</v>
      </c>
      <c r="L15" s="9">
        <f t="shared" si="0"/>
        <v>178702423.45000002</v>
      </c>
      <c r="M15" s="12">
        <f t="shared" si="1"/>
        <v>2.695227083518827E-2</v>
      </c>
    </row>
    <row r="16" spans="1:13" ht="14.25" customHeight="1" x14ac:dyDescent="0.35">
      <c r="A16" s="10" t="s">
        <v>18</v>
      </c>
      <c r="B16" s="11">
        <f>'[1]Resources-new'!B14</f>
        <v>3531259.43</v>
      </c>
      <c r="C16" s="11">
        <f>'[1]Resources-new'!C14</f>
        <v>1936902.29</v>
      </c>
      <c r="D16" s="11">
        <f>'[1]Resources-new'!D14</f>
        <v>33214.76</v>
      </c>
      <c r="E16" s="9">
        <f>'[1]Resources-new'!E14</f>
        <v>0</v>
      </c>
      <c r="F16" s="9">
        <f>'[1]Resources-new'!F14</f>
        <v>168859</v>
      </c>
      <c r="G16" s="9">
        <f>'[1]Resources-new'!G14</f>
        <v>1001184.36</v>
      </c>
      <c r="H16" s="9">
        <f>'[1]Resources-new'!H14</f>
        <v>15110.199999999999</v>
      </c>
      <c r="I16" s="9">
        <f>'[1]Resources-new'!I14</f>
        <v>99925.68</v>
      </c>
      <c r="J16" s="9">
        <f>'[1]Resources-new'!J14</f>
        <v>110010.49</v>
      </c>
      <c r="K16" s="9">
        <f>'[1]Resources-new'!K14</f>
        <v>502950.36</v>
      </c>
      <c r="L16" s="9">
        <f t="shared" si="0"/>
        <v>7399416.5700000012</v>
      </c>
      <c r="M16" s="12">
        <f t="shared" si="1"/>
        <v>1.115995382529435E-3</v>
      </c>
    </row>
    <row r="17" spans="1:13" ht="14.25" customHeight="1" x14ac:dyDescent="0.35">
      <c r="A17" s="10" t="s">
        <v>19</v>
      </c>
      <c r="B17" s="11">
        <f>'[1]Resources-new'!B15</f>
        <v>9680697.5700000003</v>
      </c>
      <c r="C17" s="11">
        <f>'[1]Resources-new'!C15</f>
        <v>8446568.2300000004</v>
      </c>
      <c r="D17" s="11">
        <f>'[1]Resources-new'!D15</f>
        <v>181285.88</v>
      </c>
      <c r="E17" s="9">
        <f>'[1]Resources-new'!E15</f>
        <v>46816</v>
      </c>
      <c r="F17" s="9">
        <f>'[1]Resources-new'!F15</f>
        <v>864766</v>
      </c>
      <c r="G17" s="9">
        <f>'[1]Resources-new'!G15</f>
        <v>5464455.5999999996</v>
      </c>
      <c r="H17" s="9">
        <f>'[1]Resources-new'!H15</f>
        <v>79080.399999999994</v>
      </c>
      <c r="I17" s="9">
        <f>'[1]Resources-new'!I15</f>
        <v>546102.80000000005</v>
      </c>
      <c r="J17" s="9">
        <f>'[1]Resources-new'!J15</f>
        <v>601217.15</v>
      </c>
      <c r="K17" s="9">
        <f>'[1]Resources-new'!K15</f>
        <v>2147360.41</v>
      </c>
      <c r="L17" s="9">
        <f t="shared" si="0"/>
        <v>28058350.039999999</v>
      </c>
      <c r="M17" s="12">
        <f t="shared" si="1"/>
        <v>4.2318186562152939E-3</v>
      </c>
    </row>
    <row r="18" spans="1:13" ht="14.25" customHeight="1" x14ac:dyDescent="0.35">
      <c r="A18" s="10" t="s">
        <v>20</v>
      </c>
      <c r="B18" s="11">
        <f>'[1]Resources-new'!B16</f>
        <v>14563191.09</v>
      </c>
      <c r="C18" s="11">
        <f>'[1]Resources-new'!C16</f>
        <v>13904005.640000001</v>
      </c>
      <c r="D18" s="11">
        <f>'[1]Resources-new'!D16</f>
        <v>186003.02</v>
      </c>
      <c r="E18" s="9">
        <f>'[1]Resources-new'!E16</f>
        <v>61044</v>
      </c>
      <c r="F18" s="9">
        <f>'[1]Resources-new'!F16</f>
        <v>764945</v>
      </c>
      <c r="G18" s="9">
        <f>'[1]Resources-new'!G16</f>
        <v>5606643.4800000004</v>
      </c>
      <c r="H18" s="9">
        <f>'[1]Resources-new'!H16</f>
        <v>111662.95</v>
      </c>
      <c r="I18" s="9">
        <f>'[1]Resources-new'!I16</f>
        <v>561927.34</v>
      </c>
      <c r="J18" s="9">
        <f>'[1]Resources-new'!J16</f>
        <v>618638.75</v>
      </c>
      <c r="K18" s="9">
        <f>'[1]Resources-new'!K16</f>
        <v>3536867.99</v>
      </c>
      <c r="L18" s="9">
        <f t="shared" si="0"/>
        <v>39914929.260000013</v>
      </c>
      <c r="M18" s="12">
        <f t="shared" si="1"/>
        <v>6.0200525712730676E-3</v>
      </c>
    </row>
    <row r="19" spans="1:13" ht="14.25" customHeight="1" x14ac:dyDescent="0.35">
      <c r="A19" s="10" t="s">
        <v>21</v>
      </c>
      <c r="B19" s="11">
        <f>'[1]Resources-new'!B17</f>
        <v>1662708.45</v>
      </c>
      <c r="C19" s="11">
        <f>'[1]Resources-new'!C17</f>
        <v>1040556.58</v>
      </c>
      <c r="D19" s="11">
        <f>'[1]Resources-new'!D17</f>
        <v>37161.870000000003</v>
      </c>
      <c r="E19" s="9">
        <f>'[1]Resources-new'!E17</f>
        <v>0</v>
      </c>
      <c r="F19" s="9">
        <f>'[1]Resources-new'!F17</f>
        <v>336881</v>
      </c>
      <c r="G19" s="9">
        <f>'[1]Resources-new'!G17</f>
        <v>1120161.1200000001</v>
      </c>
      <c r="H19" s="9">
        <f>'[1]Resources-new'!H17</f>
        <v>1710.45</v>
      </c>
      <c r="I19" s="9">
        <f>'[1]Resources-new'!I17</f>
        <v>113538.06</v>
      </c>
      <c r="J19" s="9">
        <f>'[1]Resources-new'!J17</f>
        <v>124996.67</v>
      </c>
      <c r="K19" s="9">
        <f>'[1]Resources-new'!K17</f>
        <v>197791.79</v>
      </c>
      <c r="L19" s="9">
        <f t="shared" si="0"/>
        <v>4635505.9899999993</v>
      </c>
      <c r="M19" s="12">
        <f t="shared" si="1"/>
        <v>6.9913664565144707E-4</v>
      </c>
    </row>
    <row r="20" spans="1:13" ht="14.25" customHeight="1" x14ac:dyDescent="0.35">
      <c r="A20" s="10" t="s">
        <v>22</v>
      </c>
      <c r="B20" s="11">
        <f>'[1]Resources-new'!B18</f>
        <v>68006623.379999995</v>
      </c>
      <c r="C20" s="11">
        <f>'[1]Resources-new'!C18</f>
        <v>42293014.57</v>
      </c>
      <c r="D20" s="11">
        <f>'[1]Resources-new'!D18</f>
        <v>751686.39</v>
      </c>
      <c r="E20" s="9">
        <f>'[1]Resources-new'!E18</f>
        <v>213841</v>
      </c>
      <c r="F20" s="9">
        <f>'[1]Resources-new'!F18</f>
        <v>1718315</v>
      </c>
      <c r="G20" s="9">
        <f>'[1]Resources-new'!G18</f>
        <v>22657898.039999999</v>
      </c>
      <c r="H20" s="9">
        <f>'[1]Resources-new'!H18</f>
        <v>402624.25</v>
      </c>
      <c r="I20" s="9">
        <f>'[1]Resources-new'!I18</f>
        <v>2175822.2799999998</v>
      </c>
      <c r="J20" s="9">
        <f>'[1]Resources-new'!J18</f>
        <v>2395412.85</v>
      </c>
      <c r="K20" s="9">
        <f>'[1]Resources-new'!K18</f>
        <v>11845895.470000001</v>
      </c>
      <c r="L20" s="9">
        <f t="shared" si="0"/>
        <v>152461133.22999999</v>
      </c>
      <c r="M20" s="12">
        <f t="shared" si="1"/>
        <v>2.2994504916741695E-2</v>
      </c>
    </row>
    <row r="21" spans="1:13" ht="14.25" customHeight="1" x14ac:dyDescent="0.35">
      <c r="A21" s="10" t="s">
        <v>23</v>
      </c>
      <c r="B21" s="11">
        <f>'[1]Resources-new'!B19</f>
        <v>12164008.939999999</v>
      </c>
      <c r="C21" s="11">
        <f>'[1]Resources-new'!C19</f>
        <v>4748486.67</v>
      </c>
      <c r="D21" s="11">
        <f>'[1]Resources-new'!D19</f>
        <v>128604.94</v>
      </c>
      <c r="E21" s="9">
        <f>'[1]Resources-new'!E19</f>
        <v>41160</v>
      </c>
      <c r="F21" s="9">
        <f>'[1]Resources-new'!F19</f>
        <v>493071</v>
      </c>
      <c r="G21" s="9">
        <f>'[1]Resources-new'!G19</f>
        <v>3876507</v>
      </c>
      <c r="H21" s="9">
        <f>'[1]Resources-new'!H19</f>
        <v>83155.799999999988</v>
      </c>
      <c r="I21" s="9">
        <f>'[1]Resources-new'!I19</f>
        <v>387980.97</v>
      </c>
      <c r="J21" s="9">
        <f>'[1]Resources-new'!J19</f>
        <v>427137.18</v>
      </c>
      <c r="K21" s="9">
        <f>'[1]Resources-new'!K19</f>
        <v>1298263.6200000001</v>
      </c>
      <c r="L21" s="9">
        <f t="shared" si="0"/>
        <v>23648376.120000001</v>
      </c>
      <c r="M21" s="12">
        <f t="shared" si="1"/>
        <v>3.5666972260002591E-3</v>
      </c>
    </row>
    <row r="22" spans="1:13" ht="14.25" customHeight="1" x14ac:dyDescent="0.35">
      <c r="A22" s="10" t="s">
        <v>24</v>
      </c>
      <c r="B22" s="11">
        <f>'[1]Resources-new'!B20</f>
        <v>5525495.7400000002</v>
      </c>
      <c r="C22" s="11">
        <f>'[1]Resources-new'!C20</f>
        <v>4069116.45</v>
      </c>
      <c r="D22" s="11">
        <f>'[1]Resources-new'!D20</f>
        <v>74045.34</v>
      </c>
      <c r="E22" s="9">
        <f>'[1]Resources-new'!E20</f>
        <v>0</v>
      </c>
      <c r="F22" s="9">
        <f>'[1]Resources-new'!F20</f>
        <v>404992</v>
      </c>
      <c r="G22" s="9">
        <f>'[1]Resources-new'!G20</f>
        <v>2231930.2799999998</v>
      </c>
      <c r="H22" s="9">
        <f>'[1]Resources-new'!H20</f>
        <v>49420.35</v>
      </c>
      <c r="I22" s="9">
        <f>'[1]Resources-new'!I20</f>
        <v>230828</v>
      </c>
      <c r="J22" s="9">
        <f>'[1]Resources-new'!J20</f>
        <v>254123.87000000002</v>
      </c>
      <c r="K22" s="9">
        <f>'[1]Resources-new'!K20</f>
        <v>845514.56</v>
      </c>
      <c r="L22" s="9">
        <f t="shared" si="0"/>
        <v>13685466.59</v>
      </c>
      <c r="M22" s="12">
        <f t="shared" si="1"/>
        <v>2.064070508494273E-3</v>
      </c>
    </row>
    <row r="23" spans="1:13" ht="14.25" customHeight="1" x14ac:dyDescent="0.35">
      <c r="A23" s="10" t="s">
        <v>25</v>
      </c>
      <c r="B23" s="11">
        <f>'[1]Resources-new'!B21</f>
        <v>3358576.88</v>
      </c>
      <c r="C23" s="11">
        <f>'[1]Resources-new'!C21</f>
        <v>1595856.68</v>
      </c>
      <c r="D23" s="11">
        <f>'[1]Resources-new'!D21</f>
        <v>36300.86</v>
      </c>
      <c r="E23" s="9">
        <f>'[1]Resources-new'!E21</f>
        <v>0</v>
      </c>
      <c r="F23" s="9">
        <f>'[1]Resources-new'!F21</f>
        <v>148622</v>
      </c>
      <c r="G23" s="9">
        <f>'[1]Resources-new'!G21</f>
        <v>1094208</v>
      </c>
      <c r="H23" s="9">
        <f>'[1]Resources-new'!H21</f>
        <v>23323.649999999998</v>
      </c>
      <c r="I23" s="9">
        <f>'[1]Resources-new'!I21</f>
        <v>115310.31</v>
      </c>
      <c r="J23" s="9">
        <f>'[1]Resources-new'!J21</f>
        <v>126947.76999999999</v>
      </c>
      <c r="K23" s="9">
        <f>'[1]Resources-new'!K21</f>
        <v>189611.73</v>
      </c>
      <c r="L23" s="9">
        <f t="shared" si="0"/>
        <v>6688757.8799999999</v>
      </c>
      <c r="M23" s="12">
        <f t="shared" si="1"/>
        <v>1.0088123622072776E-3</v>
      </c>
    </row>
    <row r="24" spans="1:13" ht="14.25" customHeight="1" x14ac:dyDescent="0.35">
      <c r="A24" s="10" t="s">
        <v>26</v>
      </c>
      <c r="B24" s="11">
        <f>'[1]Resources-new'!B22</f>
        <v>849480110.90999997</v>
      </c>
      <c r="C24" s="11">
        <f>'[1]Resources-new'!C22</f>
        <v>618039371.37</v>
      </c>
      <c r="D24" s="11">
        <f>'[1]Resources-new'!D22</f>
        <v>10891023.66</v>
      </c>
      <c r="E24" s="9">
        <f>'[1]Resources-new'!E22</f>
        <v>2147256</v>
      </c>
      <c r="F24" s="9">
        <f>'[1]Resources-new'!F22</f>
        <v>21107338</v>
      </c>
      <c r="G24" s="9">
        <f>'[1]Resources-new'!G22</f>
        <v>328285449</v>
      </c>
      <c r="H24" s="9">
        <f>'[1]Resources-new'!H22</f>
        <v>2019671.1500000001</v>
      </c>
      <c r="I24" s="9">
        <f>'[1]Resources-new'!I22</f>
        <v>29764739.739999998</v>
      </c>
      <c r="J24" s="9">
        <f>'[1]Resources-new'!J22</f>
        <v>32768687.450000003</v>
      </c>
      <c r="K24" s="9">
        <f>'[1]Resources-new'!K22</f>
        <v>98841701.989999995</v>
      </c>
      <c r="L24" s="9">
        <f t="shared" si="0"/>
        <v>1993345349.2700002</v>
      </c>
      <c r="M24" s="12">
        <f t="shared" si="1"/>
        <v>0.30064048760155743</v>
      </c>
    </row>
    <row r="25" spans="1:13" ht="14.25" customHeight="1" x14ac:dyDescent="0.35">
      <c r="A25" s="10" t="s">
        <v>27</v>
      </c>
      <c r="B25" s="11">
        <f>'[1]Resources-new'!B23</f>
        <v>12959683.16</v>
      </c>
      <c r="C25" s="11">
        <f>'[1]Resources-new'!C23</f>
        <v>5429177.0199999996</v>
      </c>
      <c r="D25" s="11">
        <f>'[1]Resources-new'!D23</f>
        <v>124459.72</v>
      </c>
      <c r="E25" s="9">
        <f>'[1]Resources-new'!E23</f>
        <v>39136</v>
      </c>
      <c r="F25" s="9">
        <f>'[1]Resources-new'!F23</f>
        <v>545313</v>
      </c>
      <c r="G25" s="9">
        <f>'[1]Resources-new'!G23</f>
        <v>3751558.92</v>
      </c>
      <c r="H25" s="9">
        <f>'[1]Resources-new'!H23</f>
        <v>79191.350000000006</v>
      </c>
      <c r="I25" s="9">
        <f>'[1]Resources-new'!I23</f>
        <v>376581.81</v>
      </c>
      <c r="J25" s="9">
        <f>'[1]Resources-new'!J23</f>
        <v>414587.57999999996</v>
      </c>
      <c r="K25" s="9">
        <f>'[1]Resources-new'!K23</f>
        <v>1439105.61</v>
      </c>
      <c r="L25" s="9">
        <f t="shared" si="0"/>
        <v>25158794.169999998</v>
      </c>
      <c r="M25" s="12">
        <f t="shared" si="1"/>
        <v>3.7945016148385954E-3</v>
      </c>
    </row>
    <row r="26" spans="1:13" ht="14.25" customHeight="1" x14ac:dyDescent="0.35">
      <c r="A26" s="10" t="s">
        <v>28</v>
      </c>
      <c r="B26" s="11">
        <f>'[1]Resources-new'!B24</f>
        <v>18461738.91</v>
      </c>
      <c r="C26" s="11">
        <f>'[1]Resources-new'!C24</f>
        <v>7017696.3899999997</v>
      </c>
      <c r="D26" s="11">
        <f>'[1]Resources-new'!D24</f>
        <v>379399.04</v>
      </c>
      <c r="E26" s="9">
        <f>'[1]Resources-new'!E24</f>
        <v>0</v>
      </c>
      <c r="F26" s="9">
        <f>'[1]Resources-new'!F24</f>
        <v>781284</v>
      </c>
      <c r="G26" s="9">
        <f>'[1]Resources-new'!G24</f>
        <v>11436132</v>
      </c>
      <c r="H26" s="9">
        <f>'[1]Resources-new'!H24</f>
        <v>171214.75</v>
      </c>
      <c r="I26" s="9">
        <f>'[1]Resources-new'!I24</f>
        <v>1029638.53</v>
      </c>
      <c r="J26" s="9">
        <f>'[1]Resources-new'!J24</f>
        <v>1133552.7599999998</v>
      </c>
      <c r="K26" s="9">
        <f>'[1]Resources-new'!K24</f>
        <v>1341113.6399999999</v>
      </c>
      <c r="L26" s="9">
        <f t="shared" si="0"/>
        <v>41751770.020000003</v>
      </c>
      <c r="M26" s="12">
        <f t="shared" si="1"/>
        <v>6.2970887115159262E-3</v>
      </c>
    </row>
    <row r="27" spans="1:13" ht="14.25" customHeight="1" x14ac:dyDescent="0.35">
      <c r="A27" s="10" t="s">
        <v>29</v>
      </c>
      <c r="B27" s="11">
        <f>'[1]Resources-new'!B25</f>
        <v>2239716.83</v>
      </c>
      <c r="C27" s="11">
        <f>'[1]Resources-new'!C25</f>
        <v>1174961.58</v>
      </c>
      <c r="D27" s="11">
        <f>'[1]Resources-new'!D25</f>
        <v>21072.720000000001</v>
      </c>
      <c r="E27" s="9">
        <f>'[1]Resources-new'!E25</f>
        <v>18410</v>
      </c>
      <c r="F27" s="9">
        <f>'[1]Resources-new'!F25</f>
        <v>243997</v>
      </c>
      <c r="G27" s="9">
        <f>'[1]Resources-new'!G25</f>
        <v>635190</v>
      </c>
      <c r="H27" s="9">
        <f>'[1]Resources-new'!H25</f>
        <v>4399.5</v>
      </c>
      <c r="I27" s="9">
        <f>'[1]Resources-new'!I25</f>
        <v>69872.88</v>
      </c>
      <c r="J27" s="9">
        <f>'[1]Resources-new'!J25</f>
        <v>76924.66</v>
      </c>
      <c r="K27" s="9">
        <f>'[1]Resources-new'!K25</f>
        <v>234687</v>
      </c>
      <c r="L27" s="9">
        <f t="shared" si="0"/>
        <v>4719232.1700000009</v>
      </c>
      <c r="M27" s="12">
        <f t="shared" si="1"/>
        <v>7.1176440209587573E-4</v>
      </c>
    </row>
    <row r="28" spans="1:13" ht="14.25" customHeight="1" x14ac:dyDescent="0.35">
      <c r="A28" s="10" t="s">
        <v>30</v>
      </c>
      <c r="B28" s="11">
        <f>'[1]Resources-new'!B26</f>
        <v>6901050.6699999999</v>
      </c>
      <c r="C28" s="11">
        <f>'[1]Resources-new'!C26</f>
        <v>7807400.2199999997</v>
      </c>
      <c r="D28" s="11">
        <f>'[1]Resources-new'!D26</f>
        <v>118049.04</v>
      </c>
      <c r="E28" s="9">
        <f>'[1]Resources-new'!E26</f>
        <v>18226</v>
      </c>
      <c r="F28" s="9">
        <f>'[1]Resources-new'!F26</f>
        <v>182264</v>
      </c>
      <c r="G28" s="9">
        <f>'[1]Resources-new'!G26</f>
        <v>3558323.28</v>
      </c>
      <c r="H28" s="9">
        <f>'[1]Resources-new'!H26</f>
        <v>21532</v>
      </c>
      <c r="I28" s="9">
        <f>'[1]Resources-new'!I26</f>
        <v>317719.49</v>
      </c>
      <c r="J28" s="9">
        <f>'[1]Resources-new'!J26</f>
        <v>349784.7</v>
      </c>
      <c r="K28" s="9">
        <f>'[1]Resources-new'!K26</f>
        <v>1269159.0900000001</v>
      </c>
      <c r="L28" s="9">
        <f t="shared" si="0"/>
        <v>20543508.489999998</v>
      </c>
      <c r="M28" s="12">
        <f t="shared" si="1"/>
        <v>3.0984146383576617E-3</v>
      </c>
    </row>
    <row r="29" spans="1:13" ht="14.25" customHeight="1" x14ac:dyDescent="0.35">
      <c r="A29" s="10" t="s">
        <v>31</v>
      </c>
      <c r="B29" s="11">
        <f>'[1]Resources-new'!B27</f>
        <v>22740219.41</v>
      </c>
      <c r="C29" s="11">
        <f>'[1]Resources-new'!C27</f>
        <v>15764169.029999999</v>
      </c>
      <c r="D29" s="11">
        <f>'[1]Resources-new'!D27</f>
        <v>277354.57</v>
      </c>
      <c r="E29" s="9">
        <f>'[1]Resources-new'!E27</f>
        <v>95742</v>
      </c>
      <c r="F29" s="9">
        <f>'[1]Resources-new'!F27</f>
        <v>1370019</v>
      </c>
      <c r="G29" s="9">
        <f>'[1]Resources-new'!G27</f>
        <v>8360230.5599999996</v>
      </c>
      <c r="H29" s="9">
        <f>'[1]Resources-new'!H27</f>
        <v>198507.40000000002</v>
      </c>
      <c r="I29" s="9">
        <f>'[1]Resources-new'!I27</f>
        <v>873351.79</v>
      </c>
      <c r="J29" s="9">
        <f>'[1]Resources-new'!J27</f>
        <v>961493.1</v>
      </c>
      <c r="K29" s="9">
        <f>'[1]Resources-new'!K27</f>
        <v>3127661.52</v>
      </c>
      <c r="L29" s="9">
        <f t="shared" si="0"/>
        <v>53768748.380000003</v>
      </c>
      <c r="M29" s="12">
        <f t="shared" si="1"/>
        <v>8.1095143581660836E-3</v>
      </c>
    </row>
    <row r="30" spans="1:13" ht="14.25" customHeight="1" x14ac:dyDescent="0.35">
      <c r="A30" s="10" t="s">
        <v>32</v>
      </c>
      <c r="B30" s="11">
        <f>'[1]Resources-new'!B28</f>
        <v>1913581.48</v>
      </c>
      <c r="C30" s="11">
        <f>'[1]Resources-new'!C28</f>
        <v>958660.84</v>
      </c>
      <c r="D30" s="11">
        <f>'[1]Resources-new'!D28</f>
        <v>18909.150000000001</v>
      </c>
      <c r="E30" s="9">
        <f>'[1]Resources-new'!E28</f>
        <v>0</v>
      </c>
      <c r="F30" s="9">
        <f>'[1]Resources-new'!F28</f>
        <v>0</v>
      </c>
      <c r="G30" s="9">
        <f>'[1]Resources-new'!G28</f>
        <v>569973.84</v>
      </c>
      <c r="H30" s="9">
        <f>'[1]Resources-new'!H28</f>
        <v>2608.8999999999996</v>
      </c>
      <c r="I30" s="9">
        <f>'[1]Resources-new'!I28</f>
        <v>48591.23</v>
      </c>
      <c r="J30" s="9">
        <f>'[1]Resources-new'!J28</f>
        <v>53495.21</v>
      </c>
      <c r="K30" s="9">
        <f>'[1]Resources-new'!K28</f>
        <v>165714.60999999999</v>
      </c>
      <c r="L30" s="9">
        <f t="shared" si="0"/>
        <v>3731535.2599999993</v>
      </c>
      <c r="M30" s="12">
        <f t="shared" si="1"/>
        <v>5.6279790176832459E-4</v>
      </c>
    </row>
    <row r="31" spans="1:13" ht="14.25" customHeight="1" x14ac:dyDescent="0.35">
      <c r="A31" s="10" t="s">
        <v>33</v>
      </c>
      <c r="B31" s="11">
        <f>'[1]Resources-new'!B29</f>
        <v>2097999.89</v>
      </c>
      <c r="C31" s="11">
        <f>'[1]Resources-new'!C29</f>
        <v>532891.93999999994</v>
      </c>
      <c r="D31" s="11">
        <f>'[1]Resources-new'!D29</f>
        <v>15510.7</v>
      </c>
      <c r="E31" s="9">
        <f>'[1]Resources-new'!E29</f>
        <v>0</v>
      </c>
      <c r="F31" s="9">
        <f>'[1]Resources-new'!F29</f>
        <v>15799</v>
      </c>
      <c r="G31" s="9">
        <f>'[1]Resources-new'!G29</f>
        <v>467535.35999999999</v>
      </c>
      <c r="H31" s="9">
        <f>'[1]Resources-new'!H29</f>
        <v>379.75</v>
      </c>
      <c r="I31" s="9">
        <f>'[1]Resources-new'!I29</f>
        <v>40218.089999999997</v>
      </c>
      <c r="J31" s="9">
        <f>'[1]Resources-new'!J29</f>
        <v>44277.03</v>
      </c>
      <c r="K31" s="9">
        <f>'[1]Resources-new'!K29</f>
        <v>45003.56</v>
      </c>
      <c r="L31" s="9">
        <f t="shared" si="0"/>
        <v>3259615.32</v>
      </c>
      <c r="M31" s="12">
        <f t="shared" si="1"/>
        <v>4.9162195580268648E-4</v>
      </c>
    </row>
    <row r="32" spans="1:13" ht="14.25" customHeight="1" x14ac:dyDescent="0.35">
      <c r="A32" s="10" t="s">
        <v>34</v>
      </c>
      <c r="B32" s="11">
        <f>'[1]Resources-new'!B30</f>
        <v>35139807.18</v>
      </c>
      <c r="C32" s="11">
        <f>'[1]Resources-new'!C30</f>
        <v>21712918.789999999</v>
      </c>
      <c r="D32" s="11">
        <f>'[1]Resources-new'!D30</f>
        <v>341731.26</v>
      </c>
      <c r="E32" s="9">
        <f>'[1]Resources-new'!E30</f>
        <v>96474</v>
      </c>
      <c r="F32" s="9">
        <f>'[1]Resources-new'!F30</f>
        <v>1832515</v>
      </c>
      <c r="G32" s="9">
        <f>'[1]Resources-new'!G30</f>
        <v>10300721.279999999</v>
      </c>
      <c r="H32" s="9">
        <f>'[1]Resources-new'!H30</f>
        <v>162006.6</v>
      </c>
      <c r="I32" s="9">
        <f>'[1]Resources-new'!I30</f>
        <v>1057350.33</v>
      </c>
      <c r="J32" s="9">
        <f>'[1]Resources-new'!J30</f>
        <v>1164061.3299999998</v>
      </c>
      <c r="K32" s="9">
        <f>'[1]Resources-new'!K30</f>
        <v>5546621.7699999996</v>
      </c>
      <c r="L32" s="9">
        <f t="shared" si="0"/>
        <v>77354207.539999977</v>
      </c>
      <c r="M32" s="12">
        <f t="shared" si="1"/>
        <v>1.1666722317522334E-2</v>
      </c>
    </row>
    <row r="33" spans="1:13" ht="14.25" customHeight="1" x14ac:dyDescent="0.35">
      <c r="A33" s="10" t="s">
        <v>35</v>
      </c>
      <c r="B33" s="11">
        <f>'[1]Resources-new'!B31</f>
        <v>9546750.1300000008</v>
      </c>
      <c r="C33" s="11">
        <f>'[1]Resources-new'!C31</f>
        <v>4977943</v>
      </c>
      <c r="D33" s="11">
        <f>'[1]Resources-new'!D31</f>
        <v>195905.39</v>
      </c>
      <c r="E33" s="9">
        <f>'[1]Resources-new'!E31</f>
        <v>51144</v>
      </c>
      <c r="F33" s="9">
        <f>'[1]Resources-new'!F31</f>
        <v>613635</v>
      </c>
      <c r="G33" s="9">
        <f>'[1]Resources-new'!G31</f>
        <v>5905128</v>
      </c>
      <c r="H33" s="9">
        <f>'[1]Resources-new'!H31</f>
        <v>119992.6</v>
      </c>
      <c r="I33" s="9">
        <f>'[1]Resources-new'!I31</f>
        <v>552829.38</v>
      </c>
      <c r="J33" s="9">
        <f>'[1]Resources-new'!J31</f>
        <v>608622.60000000009</v>
      </c>
      <c r="K33" s="9">
        <f>'[1]Resources-new'!K31</f>
        <v>909986.71</v>
      </c>
      <c r="L33" s="9">
        <f t="shared" si="0"/>
        <v>23481936.810000006</v>
      </c>
      <c r="M33" s="12">
        <f t="shared" si="1"/>
        <v>3.5415945034174461E-3</v>
      </c>
    </row>
    <row r="34" spans="1:13" ht="14.25" customHeight="1" x14ac:dyDescent="0.35">
      <c r="A34" s="10" t="s">
        <v>36</v>
      </c>
      <c r="B34" s="11">
        <f>'[1]Resources-new'!B32</f>
        <v>7383573.0700000003</v>
      </c>
      <c r="C34" s="11">
        <f>'[1]Resources-new'!C32</f>
        <v>5380637.5300000003</v>
      </c>
      <c r="D34" s="11">
        <f>'[1]Resources-new'!D32</f>
        <v>80631.929999999993</v>
      </c>
      <c r="E34" s="9">
        <f>'[1]Resources-new'!E32</f>
        <v>16333</v>
      </c>
      <c r="F34" s="9">
        <f>'[1]Resources-new'!F32</f>
        <v>241958</v>
      </c>
      <c r="G34" s="9">
        <f>'[1]Resources-new'!G32</f>
        <v>2430468.48</v>
      </c>
      <c r="H34" s="9">
        <f>'[1]Resources-new'!H32</f>
        <v>39771.550000000003</v>
      </c>
      <c r="I34" s="9">
        <f>'[1]Resources-new'!I32</f>
        <v>233863.45</v>
      </c>
      <c r="J34" s="9">
        <f>'[1]Resources-new'!J32</f>
        <v>257465.66</v>
      </c>
      <c r="K34" s="9">
        <f>'[1]Resources-new'!K32</f>
        <v>998325.69</v>
      </c>
      <c r="L34" s="9">
        <f t="shared" si="0"/>
        <v>17063028.360000003</v>
      </c>
      <c r="M34" s="12">
        <f t="shared" si="1"/>
        <v>2.5734813929699863E-3</v>
      </c>
    </row>
    <row r="35" spans="1:13" ht="14.25" customHeight="1" x14ac:dyDescent="0.35">
      <c r="A35" s="10" t="s">
        <v>37</v>
      </c>
      <c r="B35" s="11">
        <f>'[1]Resources-new'!B33</f>
        <v>247450354.63</v>
      </c>
      <c r="C35" s="11">
        <f>'[1]Resources-new'!C33</f>
        <v>68460967.579999998</v>
      </c>
      <c r="D35" s="11">
        <f>'[1]Resources-new'!D33</f>
        <v>2201932.17</v>
      </c>
      <c r="E35" s="9">
        <f>'[1]Resources-new'!E33</f>
        <v>548505</v>
      </c>
      <c r="F35" s="9">
        <f>'[1]Resources-new'!F33</f>
        <v>3479077</v>
      </c>
      <c r="G35" s="9">
        <f>'[1]Resources-new'!G33</f>
        <v>66372300.119999997</v>
      </c>
      <c r="H35" s="9">
        <f>'[1]Resources-new'!H33</f>
        <v>970909.45</v>
      </c>
      <c r="I35" s="9">
        <f>'[1]Resources-new'!I33</f>
        <v>6192311.8700000001</v>
      </c>
      <c r="J35" s="9">
        <f>'[1]Resources-new'!J33</f>
        <v>6817258.7300000004</v>
      </c>
      <c r="K35" s="9">
        <f>'[1]Resources-new'!K33</f>
        <v>14956039.810000001</v>
      </c>
      <c r="L35" s="9">
        <f t="shared" si="0"/>
        <v>417449656.36000001</v>
      </c>
      <c r="M35" s="12">
        <f t="shared" si="1"/>
        <v>6.2960624601820378E-2</v>
      </c>
    </row>
    <row r="36" spans="1:13" ht="14.25" customHeight="1" x14ac:dyDescent="0.35">
      <c r="A36" s="10" t="s">
        <v>38</v>
      </c>
      <c r="B36" s="11">
        <f>'[1]Resources-new'!B34</f>
        <v>22882391.879999999</v>
      </c>
      <c r="C36" s="11">
        <f>'[1]Resources-new'!C34</f>
        <v>6253937.4400000004</v>
      </c>
      <c r="D36" s="11">
        <f>'[1]Resources-new'!D34</f>
        <v>164605.01999999999</v>
      </c>
      <c r="E36" s="9">
        <f>'[1]Resources-new'!E34</f>
        <v>45463</v>
      </c>
      <c r="F36" s="9">
        <f>'[1]Resources-new'!F34</f>
        <v>816077</v>
      </c>
      <c r="G36" s="9">
        <f>'[1]Resources-new'!G34</f>
        <v>4961648.6399999997</v>
      </c>
      <c r="H36" s="9">
        <f>'[1]Resources-new'!H34</f>
        <v>80526.95</v>
      </c>
      <c r="I36" s="9">
        <f>'[1]Resources-new'!I34</f>
        <v>509458.53</v>
      </c>
      <c r="J36" s="9">
        <f>'[1]Resources-new'!J34</f>
        <v>560874.62999999989</v>
      </c>
      <c r="K36" s="9">
        <f>'[1]Resources-new'!K34</f>
        <v>1825195.48</v>
      </c>
      <c r="L36" s="9">
        <f t="shared" si="0"/>
        <v>38100178.57</v>
      </c>
      <c r="M36" s="12">
        <f t="shared" si="1"/>
        <v>5.746348101289143E-3</v>
      </c>
    </row>
    <row r="37" spans="1:13" ht="14.25" customHeight="1" x14ac:dyDescent="0.35">
      <c r="A37" s="10" t="s">
        <v>39</v>
      </c>
      <c r="B37" s="11">
        <f>'[1]Resources-new'!B35</f>
        <v>2639300.16</v>
      </c>
      <c r="C37" s="11">
        <f>'[1]Resources-new'!C35</f>
        <v>1346558.44</v>
      </c>
      <c r="D37" s="11">
        <f>'[1]Resources-new'!D35</f>
        <v>28434.080000000002</v>
      </c>
      <c r="E37" s="9">
        <f>'[1]Resources-new'!E35</f>
        <v>0</v>
      </c>
      <c r="F37" s="9">
        <f>'[1]Resources-new'!F35</f>
        <v>311097</v>
      </c>
      <c r="G37" s="9">
        <f>'[1]Resources-new'!G35</f>
        <v>857081.52</v>
      </c>
      <c r="H37" s="9">
        <f>'[1]Resources-new'!H35</f>
        <v>14129.5</v>
      </c>
      <c r="I37" s="9">
        <f>'[1]Resources-new'!I35</f>
        <v>95616.57</v>
      </c>
      <c r="J37" s="9">
        <f>'[1]Resources-new'!J35</f>
        <v>105266.48</v>
      </c>
      <c r="K37" s="9">
        <f>'[1]Resources-new'!K35</f>
        <v>281465.32</v>
      </c>
      <c r="L37" s="9">
        <f t="shared" si="0"/>
        <v>5678949.0700000003</v>
      </c>
      <c r="M37" s="12">
        <f t="shared" si="1"/>
        <v>8.5651089917482888E-4</v>
      </c>
    </row>
    <row r="38" spans="1:13" ht="14.25" customHeight="1" x14ac:dyDescent="0.35">
      <c r="A38" s="10" t="s">
        <v>40</v>
      </c>
      <c r="B38" s="11">
        <f>'[1]Resources-new'!B36</f>
        <v>171850616.90000001</v>
      </c>
      <c r="C38" s="11">
        <f>'[1]Resources-new'!C36</f>
        <v>61394123.82</v>
      </c>
      <c r="D38" s="11">
        <f>'[1]Resources-new'!D36</f>
        <v>1333199.6399999999</v>
      </c>
      <c r="E38" s="9">
        <f>'[1]Resources-new'!E36</f>
        <v>314603</v>
      </c>
      <c r="F38" s="9">
        <f>'[1]Resources-new'!F36</f>
        <v>4107213</v>
      </c>
      <c r="G38" s="9">
        <f>'[1]Resources-new'!G36</f>
        <v>40186309.079999998</v>
      </c>
      <c r="H38" s="9">
        <f>'[1]Resources-new'!H36</f>
        <v>625522.79999999993</v>
      </c>
      <c r="I38" s="9">
        <f>'[1]Resources-new'!I36</f>
        <v>3878489.89</v>
      </c>
      <c r="J38" s="9">
        <f>'[1]Resources-new'!J36</f>
        <v>4269918.8400000008</v>
      </c>
      <c r="K38" s="9">
        <f>'[1]Resources-new'!K36</f>
        <v>17560548.399999999</v>
      </c>
      <c r="L38" s="9">
        <f t="shared" ref="L38:L64" si="2">SUM(B38:K38)</f>
        <v>305520545.36999995</v>
      </c>
      <c r="M38" s="12">
        <f t="shared" si="1"/>
        <v>4.6079243501869045E-2</v>
      </c>
    </row>
    <row r="39" spans="1:13" ht="14.25" customHeight="1" x14ac:dyDescent="0.35">
      <c r="A39" s="10" t="s">
        <v>41</v>
      </c>
      <c r="B39" s="11">
        <f>'[1]Resources-new'!B37</f>
        <v>103703517.06999999</v>
      </c>
      <c r="C39" s="11">
        <f>'[1]Resources-new'!C37</f>
        <v>79249293.219999999</v>
      </c>
      <c r="D39" s="11">
        <f>'[1]Resources-new'!D37</f>
        <v>1509176.84</v>
      </c>
      <c r="E39" s="9">
        <f>'[1]Resources-new'!E37</f>
        <v>452432</v>
      </c>
      <c r="F39" s="9">
        <f>'[1]Resources-new'!F37</f>
        <v>3520069</v>
      </c>
      <c r="G39" s="9">
        <f>'[1]Resources-new'!G37</f>
        <v>45490746.600000001</v>
      </c>
      <c r="H39" s="9">
        <f>'[1]Resources-new'!H37</f>
        <v>865936.75</v>
      </c>
      <c r="I39" s="9">
        <f>'[1]Resources-new'!I37</f>
        <v>4392740.4000000004</v>
      </c>
      <c r="J39" s="9">
        <f>'[1]Resources-new'!J37</f>
        <v>4836069.07</v>
      </c>
      <c r="K39" s="9">
        <f>'[1]Resources-new'!K37</f>
        <v>26101647</v>
      </c>
      <c r="L39" s="9">
        <f t="shared" si="2"/>
        <v>270121627.94999999</v>
      </c>
      <c r="M39" s="12">
        <f t="shared" si="1"/>
        <v>4.0740305220244397E-2</v>
      </c>
    </row>
    <row r="40" spans="1:13" ht="14.25" customHeight="1" x14ac:dyDescent="0.35">
      <c r="A40" s="10" t="s">
        <v>42</v>
      </c>
      <c r="B40" s="11">
        <f>'[1]Resources-new'!B38</f>
        <v>5433999.9299999997</v>
      </c>
      <c r="C40" s="11">
        <f>'[1]Resources-new'!C38</f>
        <v>1562532.02</v>
      </c>
      <c r="D40" s="11">
        <f>'[1]Resources-new'!D38</f>
        <v>38962.36</v>
      </c>
      <c r="E40" s="9">
        <f>'[1]Resources-new'!E38</f>
        <v>0</v>
      </c>
      <c r="F40" s="9">
        <f>'[1]Resources-new'!F38</f>
        <v>62927</v>
      </c>
      <c r="G40" s="9">
        <f>'[1]Resources-new'!G38</f>
        <v>1174432.68</v>
      </c>
      <c r="H40" s="9">
        <f>'[1]Resources-new'!H38</f>
        <v>21275.1</v>
      </c>
      <c r="I40" s="9">
        <f>'[1]Resources-new'!I38</f>
        <v>110488.99</v>
      </c>
      <c r="J40" s="9">
        <f>'[1]Resources-new'!J38</f>
        <v>121639.87999999999</v>
      </c>
      <c r="K40" s="9">
        <f>'[1]Resources-new'!K38</f>
        <v>363740.04</v>
      </c>
      <c r="L40" s="9">
        <f t="shared" si="2"/>
        <v>8889997.9999999981</v>
      </c>
      <c r="M40" s="12">
        <f t="shared" si="1"/>
        <v>1.3408079711203376E-3</v>
      </c>
    </row>
    <row r="41" spans="1:13" ht="14.25" customHeight="1" x14ac:dyDescent="0.35">
      <c r="A41" s="10" t="s">
        <v>43</v>
      </c>
      <c r="B41" s="11">
        <f>'[1]Resources-new'!B39</f>
        <v>162018764.21000001</v>
      </c>
      <c r="C41" s="11">
        <f>'[1]Resources-new'!C39</f>
        <v>75213760.810000002</v>
      </c>
      <c r="D41" s="11">
        <f>'[1]Resources-new'!D39</f>
        <v>1770813.57</v>
      </c>
      <c r="E41" s="9">
        <f>'[1]Resources-new'!E39</f>
        <v>508762</v>
      </c>
      <c r="F41" s="9">
        <f>'[1]Resources-new'!F39</f>
        <v>5233073</v>
      </c>
      <c r="G41" s="9">
        <f>'[1]Resources-new'!G39</f>
        <v>53377198.200000003</v>
      </c>
      <c r="H41" s="9">
        <f>'[1]Resources-new'!H39</f>
        <v>1060067.75</v>
      </c>
      <c r="I41" s="9">
        <f>'[1]Resources-new'!I39</f>
        <v>5236900.37</v>
      </c>
      <c r="J41" s="9">
        <f>'[1]Resources-new'!J39</f>
        <v>5765424.2199999997</v>
      </c>
      <c r="K41" s="9">
        <f>'[1]Resources-new'!K39</f>
        <v>20362704.789999999</v>
      </c>
      <c r="L41" s="9">
        <f t="shared" si="2"/>
        <v>330547468.92000008</v>
      </c>
      <c r="M41" s="12">
        <f t="shared" si="1"/>
        <v>4.9853856115781837E-2</v>
      </c>
    </row>
    <row r="42" spans="1:13" ht="14.25" customHeight="1" x14ac:dyDescent="0.35">
      <c r="A42" s="10" t="s">
        <v>44</v>
      </c>
      <c r="B42" s="11">
        <f>'[1]Resources-new'!B40</f>
        <v>251123637.81</v>
      </c>
      <c r="C42" s="11">
        <f>'[1]Resources-new'!C40</f>
        <v>93079752.390000001</v>
      </c>
      <c r="D42" s="11">
        <f>'[1]Resources-new'!D40</f>
        <v>2736539</v>
      </c>
      <c r="E42" s="9">
        <f>'[1]Resources-new'!E40</f>
        <v>811265</v>
      </c>
      <c r="F42" s="9">
        <f>'[1]Resources-new'!F40</f>
        <v>5581238</v>
      </c>
      <c r="G42" s="9">
        <f>'[1]Resources-new'!G40</f>
        <v>82486822.200000003</v>
      </c>
      <c r="H42" s="9">
        <f>'[1]Resources-new'!H40</f>
        <v>1526387.1</v>
      </c>
      <c r="I42" s="9">
        <f>'[1]Resources-new'!I40</f>
        <v>7902828.9000000004</v>
      </c>
      <c r="J42" s="9">
        <f>'[1]Resources-new'!J40</f>
        <v>8700406.3399999999</v>
      </c>
      <c r="K42" s="9">
        <f>'[1]Resources-new'!K40</f>
        <v>20283611.640000001</v>
      </c>
      <c r="L42" s="9">
        <f t="shared" si="2"/>
        <v>474232488.37999994</v>
      </c>
      <c r="M42" s="12">
        <f t="shared" si="1"/>
        <v>7.1524729317614805E-2</v>
      </c>
    </row>
    <row r="43" spans="1:13" ht="14.25" customHeight="1" x14ac:dyDescent="0.35">
      <c r="A43" s="10" t="s">
        <v>45</v>
      </c>
      <c r="B43" s="11">
        <f>'[1]Resources-new'!B41</f>
        <v>60654302.049999997</v>
      </c>
      <c r="C43" s="11">
        <f>'[1]Resources-new'!C41</f>
        <v>50039160.880000003</v>
      </c>
      <c r="D43" s="11">
        <f>'[1]Resources-new'!D41</f>
        <v>1989292.4</v>
      </c>
      <c r="E43" s="9">
        <f>'[1]Resources-new'!E41</f>
        <v>611508</v>
      </c>
      <c r="F43" s="9">
        <f>'[1]Resources-new'!F41</f>
        <v>4579474</v>
      </c>
      <c r="G43" s="9">
        <f>'[1]Resources-new'!G41</f>
        <v>59962751.640000001</v>
      </c>
      <c r="H43" s="9">
        <f>'[1]Resources-new'!H41</f>
        <v>1191133.3</v>
      </c>
      <c r="I43" s="9">
        <f>'[1]Resources-new'!I41</f>
        <v>5535208.9299999997</v>
      </c>
      <c r="J43" s="9">
        <f>'[1]Resources-new'!J41</f>
        <v>6093838.9799999995</v>
      </c>
      <c r="K43" s="9">
        <f>'[1]Resources-new'!K41</f>
        <v>10596368.130000001</v>
      </c>
      <c r="L43" s="9">
        <f t="shared" si="2"/>
        <v>201253038.31000003</v>
      </c>
      <c r="M43" s="12">
        <f t="shared" si="1"/>
        <v>3.0353401426888374E-2</v>
      </c>
    </row>
    <row r="44" spans="1:13" ht="14.25" customHeight="1" x14ac:dyDescent="0.35">
      <c r="A44" s="10" t="s">
        <v>46</v>
      </c>
      <c r="B44" s="11">
        <f>'[1]Resources-new'!B42</f>
        <v>54108722.829999998</v>
      </c>
      <c r="C44" s="11">
        <f>'[1]Resources-new'!C42</f>
        <v>31376701.140000001</v>
      </c>
      <c r="D44" s="11">
        <f>'[1]Resources-new'!D42</f>
        <v>689747.4</v>
      </c>
      <c r="E44" s="9">
        <f>'[1]Resources-new'!E42</f>
        <v>241011</v>
      </c>
      <c r="F44" s="9">
        <f>'[1]Resources-new'!F42</f>
        <v>2092271</v>
      </c>
      <c r="G44" s="9">
        <f>'[1]Resources-new'!G42</f>
        <v>20790886.32</v>
      </c>
      <c r="H44" s="9">
        <f>'[1]Resources-new'!H42</f>
        <v>491068.9</v>
      </c>
      <c r="I44" s="9">
        <f>'[1]Resources-new'!I42</f>
        <v>2074765.38</v>
      </c>
      <c r="J44" s="9">
        <f>'[1]Resources-new'!J42</f>
        <v>2284156.9800000004</v>
      </c>
      <c r="K44" s="9">
        <f>'[1]Resources-new'!K42</f>
        <v>6991940.0999999996</v>
      </c>
      <c r="L44" s="9">
        <f t="shared" si="2"/>
        <v>121141271.05</v>
      </c>
      <c r="M44" s="12">
        <f t="shared" si="1"/>
        <v>1.8270778222389861E-2</v>
      </c>
    </row>
    <row r="45" spans="1:13" ht="14.25" customHeight="1" x14ac:dyDescent="0.35">
      <c r="A45" s="10" t="s">
        <v>47</v>
      </c>
      <c r="B45" s="11">
        <f>'[1]Resources-new'!B43</f>
        <v>19547928.140000001</v>
      </c>
      <c r="C45" s="11">
        <f>'[1]Resources-new'!C43</f>
        <v>12170231.75</v>
      </c>
      <c r="D45" s="11">
        <f>'[1]Resources-new'!D43</f>
        <v>186737.19</v>
      </c>
      <c r="E45" s="9">
        <f>'[1]Resources-new'!E43</f>
        <v>49089</v>
      </c>
      <c r="F45" s="9">
        <f>'[1]Resources-new'!F43</f>
        <v>769631</v>
      </c>
      <c r="G45" s="9">
        <f>'[1]Resources-new'!G43</f>
        <v>5628773.1600000001</v>
      </c>
      <c r="H45" s="9">
        <f>'[1]Resources-new'!H43</f>
        <v>99272.599999999991</v>
      </c>
      <c r="I45" s="9">
        <f>'[1]Resources-new'!I43</f>
        <v>563727.87</v>
      </c>
      <c r="J45" s="9">
        <f>'[1]Resources-new'!J43</f>
        <v>620620.99</v>
      </c>
      <c r="K45" s="9">
        <f>'[1]Resources-new'!K43</f>
        <v>1898261.56</v>
      </c>
      <c r="L45" s="9">
        <f t="shared" si="2"/>
        <v>41534273.260000005</v>
      </c>
      <c r="M45" s="12">
        <f t="shared" si="1"/>
        <v>6.264285398230496E-3</v>
      </c>
    </row>
    <row r="46" spans="1:13" ht="14.25" customHeight="1" x14ac:dyDescent="0.35">
      <c r="A46" s="10" t="s">
        <v>48</v>
      </c>
      <c r="B46" s="11">
        <f>'[1]Resources-new'!B44</f>
        <v>54705560.560000002</v>
      </c>
      <c r="C46" s="11">
        <f>'[1]Resources-new'!C44</f>
        <v>19791051.75</v>
      </c>
      <c r="D46" s="11">
        <f>'[1]Resources-new'!D44</f>
        <v>906779.83</v>
      </c>
      <c r="E46" s="9">
        <f>'[1]Resources-new'!E44</f>
        <v>142473</v>
      </c>
      <c r="F46" s="9">
        <f>'[1]Resources-new'!F44</f>
        <v>1633726</v>
      </c>
      <c r="G46" s="9">
        <f>'[1]Resources-new'!G44</f>
        <v>27332841.359999999</v>
      </c>
      <c r="H46" s="9">
        <f>'[1]Resources-new'!H44</f>
        <v>285421.15000000002</v>
      </c>
      <c r="I46" s="9">
        <f>'[1]Resources-new'!I44</f>
        <v>2447624.62</v>
      </c>
      <c r="J46" s="9">
        <f>'[1]Resources-new'!J44</f>
        <v>2694646.31</v>
      </c>
      <c r="K46" s="9">
        <f>'[1]Resources-new'!K44</f>
        <v>4871196.78</v>
      </c>
      <c r="L46" s="9">
        <f t="shared" si="2"/>
        <v>114811321.36000001</v>
      </c>
      <c r="M46" s="12">
        <f t="shared" si="1"/>
        <v>1.7316082056975348E-2</v>
      </c>
    </row>
    <row r="47" spans="1:13" ht="14.25" customHeight="1" x14ac:dyDescent="0.35">
      <c r="A47" s="10" t="s">
        <v>49</v>
      </c>
      <c r="B47" s="11">
        <f>'[1]Resources-new'!B45</f>
        <v>37211796.729999997</v>
      </c>
      <c r="C47" s="11">
        <f>'[1]Resources-new'!C45</f>
        <v>16900741.460000001</v>
      </c>
      <c r="D47" s="11">
        <f>'[1]Resources-new'!D45</f>
        <v>347483.58</v>
      </c>
      <c r="E47" s="9">
        <f>'[1]Resources-new'!E45</f>
        <v>59186</v>
      </c>
      <c r="F47" s="9">
        <f>'[1]Resources-new'!F45</f>
        <v>633917</v>
      </c>
      <c r="G47" s="9">
        <f>'[1]Resources-new'!G45</f>
        <v>10474112.039999999</v>
      </c>
      <c r="H47" s="9">
        <f>'[1]Resources-new'!H45</f>
        <v>58751.7</v>
      </c>
      <c r="I47" s="9">
        <f>'[1]Resources-new'!I45</f>
        <v>939635.13</v>
      </c>
      <c r="J47" s="9">
        <f>'[1]Resources-new'!J45</f>
        <v>1034465.96</v>
      </c>
      <c r="K47" s="9">
        <f>'[1]Resources-new'!K45</f>
        <v>4640595.7699999996</v>
      </c>
      <c r="L47" s="9">
        <f t="shared" si="2"/>
        <v>72300685.36999999</v>
      </c>
      <c r="M47" s="12">
        <f t="shared" si="1"/>
        <v>1.0904539602996491E-2</v>
      </c>
    </row>
    <row r="48" spans="1:13" ht="14.25" customHeight="1" x14ac:dyDescent="0.35">
      <c r="A48" s="10" t="s">
        <v>50</v>
      </c>
      <c r="B48" s="11">
        <f>'[1]Resources-new'!B46</f>
        <v>139576987.63</v>
      </c>
      <c r="C48" s="11">
        <f>'[1]Resources-new'!C46</f>
        <v>106785478.92</v>
      </c>
      <c r="D48" s="11">
        <f>'[1]Resources-new'!D46</f>
        <v>1661532.95</v>
      </c>
      <c r="E48" s="9">
        <f>'[1]Resources-new'!E46</f>
        <v>254936</v>
      </c>
      <c r="F48" s="9">
        <f>'[1]Resources-new'!F46</f>
        <v>1551854</v>
      </c>
      <c r="G48" s="9">
        <f>'[1]Resources-new'!G46</f>
        <v>50083179.240000002</v>
      </c>
      <c r="H48" s="9">
        <f>'[1]Resources-new'!H46</f>
        <v>299048.40000000002</v>
      </c>
      <c r="I48" s="9">
        <f>'[1]Resources-new'!I46</f>
        <v>4420686.83</v>
      </c>
      <c r="J48" s="9">
        <f>'[1]Resources-new'!J46</f>
        <v>4866835.93</v>
      </c>
      <c r="K48" s="9">
        <f>'[1]Resources-new'!K46</f>
        <v>21374172</v>
      </c>
      <c r="L48" s="9">
        <f t="shared" si="2"/>
        <v>330874711.89999998</v>
      </c>
      <c r="M48" s="12">
        <f t="shared" si="1"/>
        <v>4.9903211582012205E-2</v>
      </c>
    </row>
    <row r="49" spans="1:13" ht="14.25" customHeight="1" x14ac:dyDescent="0.35">
      <c r="A49" s="10" t="s">
        <v>51</v>
      </c>
      <c r="B49" s="11">
        <f>'[1]Resources-new'!B47</f>
        <v>22371462.109999999</v>
      </c>
      <c r="C49" s="11">
        <f>'[1]Resources-new'!C47</f>
        <v>14425927.640000001</v>
      </c>
      <c r="D49" s="11">
        <f>'[1]Resources-new'!D47</f>
        <v>213617.55</v>
      </c>
      <c r="E49" s="9">
        <f>'[1]Resources-new'!E47</f>
        <v>42164</v>
      </c>
      <c r="F49" s="9">
        <f>'[1]Resources-new'!F47</f>
        <v>401422</v>
      </c>
      <c r="G49" s="9">
        <f>'[1]Resources-new'!G47</f>
        <v>6439021.2000000002</v>
      </c>
      <c r="H49" s="9">
        <f>'[1]Resources-new'!H47</f>
        <v>38863.299999999996</v>
      </c>
      <c r="I49" s="9">
        <f>'[1]Resources-new'!I47</f>
        <v>579681.24</v>
      </c>
      <c r="J49" s="9">
        <f>'[1]Resources-new'!J47</f>
        <v>638184.43999999994</v>
      </c>
      <c r="K49" s="9">
        <f>'[1]Resources-new'!K47</f>
        <v>3140729.92</v>
      </c>
      <c r="L49" s="9">
        <f t="shared" si="2"/>
        <v>48291073.399999999</v>
      </c>
      <c r="M49" s="12">
        <f t="shared" si="1"/>
        <v>7.2833600354777718E-3</v>
      </c>
    </row>
    <row r="50" spans="1:13" ht="14.25" customHeight="1" x14ac:dyDescent="0.35">
      <c r="A50" s="10" t="s">
        <v>52</v>
      </c>
      <c r="B50" s="11">
        <f>'[1]Resources-new'!B48</f>
        <v>13786624.17</v>
      </c>
      <c r="C50" s="11">
        <f>'[1]Resources-new'!C48</f>
        <v>9513981.9199999999</v>
      </c>
      <c r="D50" s="11">
        <f>'[1]Resources-new'!D48</f>
        <v>200747.26</v>
      </c>
      <c r="E50" s="9">
        <f>'[1]Resources-new'!E48</f>
        <v>65354</v>
      </c>
      <c r="F50" s="9">
        <f>'[1]Resources-new'!F48</f>
        <v>648537</v>
      </c>
      <c r="G50" s="9">
        <f>'[1]Resources-new'!G48</f>
        <v>6051075.2400000002</v>
      </c>
      <c r="H50" s="9">
        <f>'[1]Resources-new'!H48</f>
        <v>130656.05</v>
      </c>
      <c r="I50" s="9">
        <f>'[1]Resources-new'!I48</f>
        <v>599412.68999999994</v>
      </c>
      <c r="J50" s="9">
        <f>'[1]Resources-new'!J48</f>
        <v>659907.24</v>
      </c>
      <c r="K50" s="9">
        <f>'[1]Resources-new'!K48</f>
        <v>2360920.67</v>
      </c>
      <c r="L50" s="9">
        <f t="shared" si="2"/>
        <v>34017216.240000002</v>
      </c>
      <c r="M50" s="12">
        <f t="shared" si="1"/>
        <v>5.1305472385838801E-3</v>
      </c>
    </row>
    <row r="51" spans="1:13" ht="14.25" customHeight="1" x14ac:dyDescent="0.35">
      <c r="A51" s="10" t="s">
        <v>53</v>
      </c>
      <c r="B51" s="11">
        <f>'[1]Resources-new'!B49</f>
        <v>1641101.81</v>
      </c>
      <c r="C51" s="11">
        <f>'[1]Resources-new'!C49</f>
        <v>261842.79</v>
      </c>
      <c r="D51" s="11">
        <f>'[1]Resources-new'!D49</f>
        <v>10502.11</v>
      </c>
      <c r="E51" s="9">
        <f>'[1]Resources-new'!E49</f>
        <v>0</v>
      </c>
      <c r="F51" s="9">
        <f>'[1]Resources-new'!F49</f>
        <v>180557</v>
      </c>
      <c r="G51" s="9">
        <f>'[1]Resources-new'!G49</f>
        <v>316562.40000000002</v>
      </c>
      <c r="H51" s="9">
        <f>'[1]Resources-new'!H49</f>
        <v>550.9</v>
      </c>
      <c r="I51" s="9">
        <f>'[1]Resources-new'!I49</f>
        <v>36458.870000000003</v>
      </c>
      <c r="J51" s="9">
        <f>'[1]Resources-new'!J49</f>
        <v>40138.410000000003</v>
      </c>
      <c r="K51" s="9">
        <f>'[1]Resources-new'!K49</f>
        <v>15326.43</v>
      </c>
      <c r="L51" s="9">
        <f t="shared" si="2"/>
        <v>2503040.7200000007</v>
      </c>
      <c r="M51" s="12">
        <f t="shared" si="1"/>
        <v>3.7751380252445401E-4</v>
      </c>
    </row>
    <row r="52" spans="1:13" ht="14.25" customHeight="1" x14ac:dyDescent="0.35">
      <c r="A52" s="10" t="s">
        <v>54</v>
      </c>
      <c r="B52" s="11">
        <f>'[1]Resources-new'!B50</f>
        <v>3940222.7</v>
      </c>
      <c r="C52" s="11">
        <f>'[1]Resources-new'!C50</f>
        <v>2616242.5699999998</v>
      </c>
      <c r="D52" s="11">
        <f>'[1]Resources-new'!D50</f>
        <v>53749.27</v>
      </c>
      <c r="E52" s="9">
        <f>'[1]Resources-new'!E50</f>
        <v>0</v>
      </c>
      <c r="F52" s="9">
        <f>'[1]Resources-new'!F50</f>
        <v>183157</v>
      </c>
      <c r="G52" s="9">
        <f>'[1]Resources-new'!G50</f>
        <v>1620150.96</v>
      </c>
      <c r="H52" s="9">
        <f>'[1]Resources-new'!H50</f>
        <v>39668.300000000003</v>
      </c>
      <c r="I52" s="9">
        <f>'[1]Resources-new'!I50</f>
        <v>162242.41</v>
      </c>
      <c r="J52" s="9">
        <f>'[1]Resources-new'!J50</f>
        <v>178616.41</v>
      </c>
      <c r="K52" s="9">
        <f>'[1]Resources-new'!K50</f>
        <v>634495.93999999994</v>
      </c>
      <c r="L52" s="9">
        <f t="shared" si="2"/>
        <v>9428545.5600000005</v>
      </c>
      <c r="M52" s="12">
        <f t="shared" si="1"/>
        <v>1.4220328331816579E-3</v>
      </c>
    </row>
    <row r="53" spans="1:13" ht="14.25" customHeight="1" x14ac:dyDescent="0.35">
      <c r="A53" s="10" t="s">
        <v>55</v>
      </c>
      <c r="B53" s="11">
        <f>'[1]Resources-new'!B51</f>
        <v>29404205.280000001</v>
      </c>
      <c r="C53" s="11">
        <f>'[1]Resources-new'!C51</f>
        <v>18395478.82</v>
      </c>
      <c r="D53" s="11">
        <f>'[1]Resources-new'!D51</f>
        <v>382040.98</v>
      </c>
      <c r="E53" s="9">
        <f>'[1]Resources-new'!E51</f>
        <v>66847</v>
      </c>
      <c r="F53" s="9">
        <f>'[1]Resources-new'!F51</f>
        <v>592733</v>
      </c>
      <c r="G53" s="9">
        <f>'[1]Resources-new'!G51</f>
        <v>11515767.24</v>
      </c>
      <c r="H53" s="9">
        <f>'[1]Resources-new'!H51</f>
        <v>80270.05</v>
      </c>
      <c r="I53" s="9">
        <f>'[1]Resources-new'!I51</f>
        <v>1027527.96</v>
      </c>
      <c r="J53" s="9">
        <f>'[1]Resources-new'!J51</f>
        <v>1131229.19</v>
      </c>
      <c r="K53" s="9">
        <f>'[1]Resources-new'!K51</f>
        <v>11078541.57</v>
      </c>
      <c r="L53" s="9">
        <f t="shared" si="2"/>
        <v>73674641.090000004</v>
      </c>
      <c r="M53" s="12">
        <f t="shared" si="1"/>
        <v>1.1111762459665568E-2</v>
      </c>
    </row>
    <row r="54" spans="1:13" ht="14.25" customHeight="1" x14ac:dyDescent="0.35">
      <c r="A54" s="10" t="s">
        <v>56</v>
      </c>
      <c r="B54" s="11">
        <f>'[1]Resources-new'!B52</f>
        <v>33844829.539999999</v>
      </c>
      <c r="C54" s="11">
        <f>'[1]Resources-new'!C52</f>
        <v>12782107.51</v>
      </c>
      <c r="D54" s="11">
        <f>'[1]Resources-new'!D52</f>
        <v>395423.09</v>
      </c>
      <c r="E54" s="9">
        <f>'[1]Resources-new'!E52</f>
        <v>0</v>
      </c>
      <c r="F54" s="9">
        <f>'[1]Resources-new'!F52</f>
        <v>704778</v>
      </c>
      <c r="G54" s="9">
        <f>'[1]Resources-new'!G52</f>
        <v>11919141</v>
      </c>
      <c r="H54" s="9">
        <f>'[1]Resources-new'!H52</f>
        <v>74340.7</v>
      </c>
      <c r="I54" s="9">
        <f>'[1]Resources-new'!I52</f>
        <v>1066698.6200000001</v>
      </c>
      <c r="J54" s="9">
        <f>'[1]Resources-new'!J52</f>
        <v>1174353.08</v>
      </c>
      <c r="K54" s="9">
        <f>'[1]Resources-new'!K52</f>
        <v>2983501.19</v>
      </c>
      <c r="L54" s="9">
        <f t="shared" si="2"/>
        <v>64945172.729999997</v>
      </c>
      <c r="M54" s="12">
        <f t="shared" si="1"/>
        <v>9.7951659024187853E-3</v>
      </c>
    </row>
    <row r="55" spans="1:13" ht="14.25" customHeight="1" x14ac:dyDescent="0.35">
      <c r="A55" s="10" t="s">
        <v>57</v>
      </c>
      <c r="B55" s="11">
        <f>'[1]Resources-new'!B53</f>
        <v>40174603.270000003</v>
      </c>
      <c r="C55" s="11">
        <f>'[1]Resources-new'!C53</f>
        <v>21663121.600000001</v>
      </c>
      <c r="D55" s="11">
        <f>'[1]Resources-new'!D53</f>
        <v>478019.3</v>
      </c>
      <c r="E55" s="9">
        <f>'[1]Resources-new'!E53</f>
        <v>147475</v>
      </c>
      <c r="F55" s="9">
        <f>'[1]Resources-new'!F53</f>
        <v>3468645</v>
      </c>
      <c r="G55" s="9">
        <f>'[1]Resources-new'!G53</f>
        <v>14408818.199999999</v>
      </c>
      <c r="H55" s="9">
        <f>'[1]Resources-new'!H53</f>
        <v>321338.14999999997</v>
      </c>
      <c r="I55" s="9">
        <f>'[1]Resources-new'!I53</f>
        <v>1591551.21</v>
      </c>
      <c r="J55" s="9">
        <f>'[1]Resources-new'!J53</f>
        <v>1752175.38</v>
      </c>
      <c r="K55" s="9">
        <f>'[1]Resources-new'!K53</f>
        <v>4588600</v>
      </c>
      <c r="L55" s="9">
        <f t="shared" si="2"/>
        <v>88594347.109999999</v>
      </c>
      <c r="M55" s="12">
        <f t="shared" si="1"/>
        <v>1.3361983523650971E-2</v>
      </c>
    </row>
    <row r="56" spans="1:13" ht="14.25" customHeight="1" x14ac:dyDescent="0.35">
      <c r="A56" s="10" t="s">
        <v>58</v>
      </c>
      <c r="B56" s="11">
        <f>'[1]Resources-new'!B54</f>
        <v>13728889.33</v>
      </c>
      <c r="C56" s="11">
        <f>'[1]Resources-new'!C54</f>
        <v>10059824.609999999</v>
      </c>
      <c r="D56" s="11">
        <f>'[1]Resources-new'!D54</f>
        <v>172798.53</v>
      </c>
      <c r="E56" s="9">
        <f>'[1]Resources-new'!E54</f>
        <v>60432</v>
      </c>
      <c r="F56" s="9">
        <f>'[1]Resources-new'!F54</f>
        <v>519662</v>
      </c>
      <c r="G56" s="9">
        <f>'[1]Resources-new'!G54</f>
        <v>5208623.76</v>
      </c>
      <c r="H56" s="9">
        <f>'[1]Resources-new'!H54</f>
        <v>120507.1</v>
      </c>
      <c r="I56" s="9">
        <f>'[1]Resources-new'!I54</f>
        <v>519576.68</v>
      </c>
      <c r="J56" s="9">
        <f>'[1]Resources-new'!J54</f>
        <v>572013.94000000006</v>
      </c>
      <c r="K56" s="9">
        <f>'[1]Resources-new'!K54</f>
        <v>1929624.45</v>
      </c>
      <c r="L56" s="9">
        <f t="shared" si="2"/>
        <v>32891952.399999999</v>
      </c>
      <c r="M56" s="12">
        <f t="shared" si="1"/>
        <v>4.9608326080197917E-3</v>
      </c>
    </row>
    <row r="57" spans="1:13" ht="14.25" customHeight="1" x14ac:dyDescent="0.35">
      <c r="A57" s="10" t="s">
        <v>59</v>
      </c>
      <c r="B57" s="11">
        <f>'[1]Resources-new'!B55</f>
        <v>5143535.6100000003</v>
      </c>
      <c r="C57" s="11">
        <f>'[1]Resources-new'!C55</f>
        <v>2700891.51</v>
      </c>
      <c r="D57" s="11">
        <f>'[1]Resources-new'!D55</f>
        <v>75620.77</v>
      </c>
      <c r="E57" s="9">
        <f>'[1]Resources-new'!E55</f>
        <v>16355</v>
      </c>
      <c r="F57" s="9">
        <f>'[1]Resources-new'!F55</f>
        <v>394982</v>
      </c>
      <c r="G57" s="9">
        <f>'[1]Resources-new'!G55</f>
        <v>2279418.12</v>
      </c>
      <c r="H57" s="9">
        <f>'[1]Resources-new'!H55</f>
        <v>37162.65</v>
      </c>
      <c r="I57" s="9">
        <f>'[1]Resources-new'!I55</f>
        <v>229407.7</v>
      </c>
      <c r="J57" s="9">
        <f>'[1]Resources-new'!J55</f>
        <v>252560.21000000002</v>
      </c>
      <c r="K57" s="9">
        <f>'[1]Resources-new'!K55</f>
        <v>596730.19999999995</v>
      </c>
      <c r="L57" s="9">
        <f t="shared" si="2"/>
        <v>11726663.77</v>
      </c>
      <c r="M57" s="12">
        <f t="shared" si="1"/>
        <v>1.7686397969340459E-3</v>
      </c>
    </row>
    <row r="58" spans="1:13" ht="14.25" customHeight="1" x14ac:dyDescent="0.35">
      <c r="A58" s="10" t="s">
        <v>60</v>
      </c>
      <c r="B58" s="11">
        <f>'[1]Resources-new'!B56</f>
        <v>1926980.65</v>
      </c>
      <c r="C58" s="11">
        <f>'[1]Resources-new'!C56</f>
        <v>1155483.8500000001</v>
      </c>
      <c r="D58" s="11">
        <f>'[1]Resources-new'!D56</f>
        <v>21818.53</v>
      </c>
      <c r="E58" s="9">
        <f>'[1]Resources-new'!E56</f>
        <v>0</v>
      </c>
      <c r="F58" s="9">
        <f>'[1]Resources-new'!F56</f>
        <v>233764</v>
      </c>
      <c r="G58" s="9">
        <f>'[1]Resources-new'!G56</f>
        <v>657670.43999999994</v>
      </c>
      <c r="H58" s="9">
        <f>'[1]Resources-new'!H56</f>
        <v>3546.5499999999997</v>
      </c>
      <c r="I58" s="9">
        <f>'[1]Resources-new'!I56</f>
        <v>70756.91</v>
      </c>
      <c r="J58" s="9">
        <f>'[1]Resources-new'!J56</f>
        <v>77897.91</v>
      </c>
      <c r="K58" s="9">
        <f>'[1]Resources-new'!K56</f>
        <v>177708.47</v>
      </c>
      <c r="L58" s="9">
        <f t="shared" si="2"/>
        <v>4325627.3099999996</v>
      </c>
      <c r="M58" s="12">
        <f t="shared" si="1"/>
        <v>6.5240009922879903E-4</v>
      </c>
    </row>
    <row r="59" spans="1:13" ht="14.25" customHeight="1" x14ac:dyDescent="0.35">
      <c r="A59" s="10" t="s">
        <v>61</v>
      </c>
      <c r="B59" s="11">
        <f>'[1]Resources-new'!B57</f>
        <v>38079517.43</v>
      </c>
      <c r="C59" s="11">
        <f>'[1]Resources-new'!C57</f>
        <v>32230481.010000002</v>
      </c>
      <c r="D59" s="11">
        <f>'[1]Resources-new'!D57</f>
        <v>492435.99</v>
      </c>
      <c r="E59" s="9">
        <f>'[1]Resources-new'!E57</f>
        <v>173058</v>
      </c>
      <c r="F59" s="9">
        <f>'[1]Resources-new'!F57</f>
        <v>1345527</v>
      </c>
      <c r="G59" s="9">
        <f>'[1]Resources-new'!G57</f>
        <v>14843376.84</v>
      </c>
      <c r="H59" s="9">
        <f>'[1]Resources-new'!H57</f>
        <v>349345.5</v>
      </c>
      <c r="I59" s="9">
        <f>'[1]Resources-new'!I57</f>
        <v>1475142.15</v>
      </c>
      <c r="J59" s="9">
        <f>'[1]Resources-new'!J57</f>
        <v>1624017.96</v>
      </c>
      <c r="K59" s="9">
        <f>'[1]Resources-new'!K57</f>
        <v>5872045.4800000004</v>
      </c>
      <c r="L59" s="9">
        <f t="shared" si="2"/>
        <v>96484947.359999999</v>
      </c>
      <c r="M59" s="12">
        <f t="shared" si="1"/>
        <v>1.4552060249441475E-2</v>
      </c>
    </row>
    <row r="60" spans="1:13" ht="14.25" customHeight="1" x14ac:dyDescent="0.35">
      <c r="A60" s="10" t="s">
        <v>62</v>
      </c>
      <c r="B60" s="11">
        <f>'[1]Resources-new'!B58</f>
        <v>5055091.55</v>
      </c>
      <c r="C60" s="11">
        <f>'[1]Resources-new'!C58</f>
        <v>1738361.06</v>
      </c>
      <c r="D60" s="11">
        <f>'[1]Resources-new'!D58</f>
        <v>48540.67</v>
      </c>
      <c r="E60" s="9">
        <f>'[1]Resources-new'!E58</f>
        <v>0</v>
      </c>
      <c r="F60" s="9">
        <f>'[1]Resources-new'!F58</f>
        <v>108450</v>
      </c>
      <c r="G60" s="9">
        <f>'[1]Resources-new'!G58</f>
        <v>1463149.44</v>
      </c>
      <c r="H60" s="9">
        <f>'[1]Resources-new'!H58</f>
        <v>28858.199999999997</v>
      </c>
      <c r="I60" s="9">
        <f>'[1]Resources-new'!I58</f>
        <v>145876.35</v>
      </c>
      <c r="J60" s="9">
        <f>'[1]Resources-new'!J58</f>
        <v>160598.62999999998</v>
      </c>
      <c r="K60" s="9">
        <f>'[1]Resources-new'!K58</f>
        <v>426219.89</v>
      </c>
      <c r="L60" s="9">
        <f t="shared" si="2"/>
        <v>9175145.7899999991</v>
      </c>
      <c r="M60" s="12">
        <f t="shared" si="1"/>
        <v>1.3838145533242201E-3</v>
      </c>
    </row>
    <row r="61" spans="1:13" ht="14.25" customHeight="1" x14ac:dyDescent="0.35">
      <c r="A61" s="10" t="s">
        <v>63</v>
      </c>
      <c r="B61" s="11">
        <f>'[1]Resources-new'!B59</f>
        <v>60800823.450000003</v>
      </c>
      <c r="C61" s="11">
        <f>'[1]Resources-new'!C59</f>
        <v>28044490.649999999</v>
      </c>
      <c r="D61" s="11">
        <f>'[1]Resources-new'!D59</f>
        <v>557478.48</v>
      </c>
      <c r="E61" s="9">
        <f>'[1]Resources-new'!E59</f>
        <v>113072</v>
      </c>
      <c r="F61" s="9">
        <f>'[1]Resources-new'!F59</f>
        <v>821022</v>
      </c>
      <c r="G61" s="9">
        <f>'[1]Resources-new'!G59</f>
        <v>16803936.719999999</v>
      </c>
      <c r="H61" s="9">
        <f>'[1]Resources-new'!H59</f>
        <v>150019.1</v>
      </c>
      <c r="I61" s="9">
        <f>'[1]Resources-new'!I59</f>
        <v>1521167.18</v>
      </c>
      <c r="J61" s="9">
        <f>'[1]Resources-new'!J59</f>
        <v>1674687.98</v>
      </c>
      <c r="K61" s="9">
        <f>'[1]Resources-new'!K59</f>
        <v>7259048</v>
      </c>
      <c r="L61" s="9">
        <f t="shared" si="2"/>
        <v>117745745.56</v>
      </c>
      <c r="M61" s="12">
        <f t="shared" si="1"/>
        <v>1.7758658012336465E-2</v>
      </c>
    </row>
    <row r="62" spans="1:13" ht="14.25" customHeight="1" x14ac:dyDescent="0.35">
      <c r="A62" s="10" t="s">
        <v>64</v>
      </c>
      <c r="B62" s="11">
        <f>'[1]Resources-new'!B60</f>
        <v>16953882.379999999</v>
      </c>
      <c r="C62" s="11">
        <f>'[1]Resources-new'!C60</f>
        <v>5331960.42</v>
      </c>
      <c r="D62" s="11">
        <f>'[1]Resources-new'!D60</f>
        <v>180596.47</v>
      </c>
      <c r="E62" s="9">
        <f>'[1]Resources-new'!E60</f>
        <v>32444</v>
      </c>
      <c r="F62" s="9">
        <f>'[1]Resources-new'!F60</f>
        <v>533892</v>
      </c>
      <c r="G62" s="9">
        <f>'[1]Resources-new'!G60</f>
        <v>5443674.96</v>
      </c>
      <c r="H62" s="9">
        <f>'[1]Resources-new'!H60</f>
        <v>31971.45</v>
      </c>
      <c r="I62" s="9">
        <f>'[1]Resources-new'!I60</f>
        <v>500904.19</v>
      </c>
      <c r="J62" s="9">
        <f>'[1]Resources-new'!J60</f>
        <v>551456.95000000007</v>
      </c>
      <c r="K62" s="9">
        <f>'[1]Resources-new'!K60</f>
        <v>1454637.8</v>
      </c>
      <c r="L62" s="9">
        <f t="shared" si="2"/>
        <v>31015420.619999997</v>
      </c>
      <c r="M62" s="12">
        <f t="shared" si="1"/>
        <v>4.6778101856655187E-3</v>
      </c>
    </row>
    <row r="63" spans="1:13" ht="15" hidden="1" customHeight="1" x14ac:dyDescent="0.35">
      <c r="A63" s="10" t="s">
        <v>65</v>
      </c>
      <c r="B63" s="11">
        <f>'[1]Resources-new'!B61</f>
        <v>0</v>
      </c>
      <c r="C63" s="11">
        <f>'[1]Resources-new'!C61</f>
        <v>0</v>
      </c>
      <c r="D63" s="11">
        <f>'[1]Resources-new'!D61</f>
        <v>0</v>
      </c>
      <c r="E63" s="9">
        <f>'[1]Resources-new'!E61</f>
        <v>0</v>
      </c>
      <c r="F63" s="9">
        <f>'[1]Resources-new'!F61</f>
        <v>0</v>
      </c>
      <c r="G63" s="9">
        <f>'[1]Resources-new'!G61</f>
        <v>0</v>
      </c>
      <c r="H63" s="9">
        <f>'[1]Resources-new'!H61</f>
        <v>0</v>
      </c>
      <c r="I63" s="9">
        <f>'[1]Resources-new'!I61</f>
        <v>0</v>
      </c>
      <c r="J63" s="9">
        <f>'[1]Resources-new'!J61</f>
        <v>0</v>
      </c>
      <c r="K63" s="9">
        <f>'[1]Resources-new'!K61</f>
        <v>0</v>
      </c>
      <c r="L63" s="9">
        <f t="shared" si="2"/>
        <v>0</v>
      </c>
      <c r="M63" s="12">
        <f t="shared" si="1"/>
        <v>0</v>
      </c>
    </row>
    <row r="64" spans="1:13" x14ac:dyDescent="0.35">
      <c r="A64" s="13" t="s">
        <v>83</v>
      </c>
      <c r="B64" s="11">
        <f>'[1]Resources-new'!B62</f>
        <v>3016625707.5700011</v>
      </c>
      <c r="C64" s="11">
        <f>'[1]Resources-new'!C62</f>
        <v>1764294013.7900004</v>
      </c>
      <c r="D64" s="11">
        <f>'[1]Resources-new'!D62</f>
        <v>36973747.919999994</v>
      </c>
      <c r="E64" s="9">
        <f>'[1]Resources-new'!E62</f>
        <v>8460583</v>
      </c>
      <c r="F64" s="9">
        <f>'[1]Resources-new'!F62</f>
        <v>84771061</v>
      </c>
      <c r="G64" s="9">
        <f>'[1]Resources-new'!G62</f>
        <v>1114490593.3200002</v>
      </c>
      <c r="H64" s="9">
        <f>'[1]Resources-new'!H62</f>
        <v>14000000</v>
      </c>
      <c r="I64" s="9">
        <f>'[1]Resources-new'!I62</f>
        <v>104223359.93000002</v>
      </c>
      <c r="J64" s="9">
        <f>'[1]Resources-new'!J62</f>
        <v>114741897.12999997</v>
      </c>
      <c r="K64" s="9">
        <f>'[1]Resources-new'!K62</f>
        <v>371748055.47000003</v>
      </c>
      <c r="L64" s="9">
        <f t="shared" si="2"/>
        <v>6630329019.130003</v>
      </c>
      <c r="M64" s="12">
        <f t="shared" si="1"/>
        <v>1</v>
      </c>
    </row>
    <row r="65" spans="2:12" ht="15" hidden="1" customHeight="1" x14ac:dyDescent="0.35">
      <c r="C65" s="14"/>
    </row>
    <row r="66" spans="2:12" ht="15" hidden="1" customHeight="1" x14ac:dyDescent="0.35">
      <c r="B66" s="17"/>
    </row>
    <row r="67" spans="2:12" ht="15" hidden="1" customHeight="1" x14ac:dyDescent="0.35">
      <c r="B67" s="17"/>
      <c r="G67" s="19"/>
      <c r="H67" s="17"/>
      <c r="I67" s="17"/>
      <c r="J67" s="17"/>
      <c r="K67" s="17"/>
    </row>
    <row r="68" spans="2:12" ht="15" hidden="1" customHeight="1" x14ac:dyDescent="0.35">
      <c r="L68" s="17"/>
    </row>
  </sheetData>
  <sheetProtection sheet="1" objects="1" scenarios="1" selectLockedCells="1"/>
  <mergeCells count="1">
    <mergeCell ref="A2:M2"/>
  </mergeCells>
  <printOptions gridLines="1"/>
  <pageMargins left="0.7" right="0.7" top="0.75" bottom="0.75" header="0.3" footer="0.3"/>
  <pageSetup scale="46" fitToHeight="0" orientation="landscape" r:id="rId1"/>
  <headerFooter>
    <oddHeader>&amp;LEnclosure 6</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DHCSDOC-1797567310-7345</_dlc_DocId>
    <_dlc_DocIdUrl xmlns="69bc34b3-1921-46c7-8c7a-d18363374b4b">
      <Url>https://dhcscagovauthoring/_layouts/15/DocIdRedir.aspx?ID=DHCSDOC-1797567310-7345</Url>
      <Description>DHCSDOC-1797567310-7345</Description>
    </_dlc_DocIdUrl>
  </documentManagement>
</p:properties>
</file>

<file path=customXml/itemProps1.xml><?xml version="1.0" encoding="utf-8"?>
<ds:datastoreItem xmlns:ds="http://schemas.openxmlformats.org/officeDocument/2006/customXml" ds:itemID="{EF57D008-B770-411F-B191-124D991B86A2}"/>
</file>

<file path=customXml/itemProps2.xml><?xml version="1.0" encoding="utf-8"?>
<ds:datastoreItem xmlns:ds="http://schemas.openxmlformats.org/officeDocument/2006/customXml" ds:itemID="{83DE63C6-8857-42E6-9821-AC7F91666E31}"/>
</file>

<file path=customXml/itemProps3.xml><?xml version="1.0" encoding="utf-8"?>
<ds:datastoreItem xmlns:ds="http://schemas.openxmlformats.org/officeDocument/2006/customXml" ds:itemID="{E232C134-7D0C-4CD1-BC23-658059FC344F}"/>
</file>

<file path=customXml/itemProps4.xml><?xml version="1.0" encoding="utf-8"?>
<ds:datastoreItem xmlns:ds="http://schemas.openxmlformats.org/officeDocument/2006/customXml" ds:itemID="{D246A893-521F-42A9-AAD1-2A0AEC31EF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Information</vt:lpstr>
      <vt:lpstr>Enclosure 6</vt:lpstr>
      <vt:lpstr>'Enclosure 6'!Print_Titles</vt:lpstr>
      <vt:lpstr>TitleRegion1.a3.m64.2</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Enc-6-Resources</dc:title>
  <dc:creator>Tchrist2</dc:creator>
  <cp:keywords/>
  <cp:lastModifiedBy>Liu, Becky@DHCS</cp:lastModifiedBy>
  <cp:lastPrinted>2023-06-06T22:40:36Z</cp:lastPrinted>
  <dcterms:created xsi:type="dcterms:W3CDTF">2017-06-07T21:29:23Z</dcterms:created>
  <dcterms:modified xsi:type="dcterms:W3CDTF">2023-11-06T23:14:06Z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68d9d0d9-9290-48ca-8abf-b486035056e4</vt:lpwstr>
  </property>
  <property fmtid="{D5CDD505-2E9C-101B-9397-08002B2CF9AE}" pid="4" name="Division">
    <vt:lpwstr>11;#Community Services|c23dee46-a4de-4c29-8bbc-79830d9e7d7c</vt:lpwstr>
  </property>
</Properties>
</file>