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CF83E421-C8C2-4766-B1D7-4D02B6EF588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nclosure 2" sheetId="1" r:id="rId1"/>
  </sheets>
  <externalReferences>
    <externalReference r:id="rId2"/>
  </externalReferences>
  <definedNames>
    <definedName name="_xlnm.Print_Titles" localSheetId="0">'Enclosure 2'!$4:$6</definedName>
    <definedName name="TitleRegion1.a4.e65.1">'Enclosure 2'!$A$4:$E$64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  <c r="C63" i="1" l="1"/>
  <c r="B63" i="1"/>
  <c r="C62" i="1"/>
  <c r="B62" i="1"/>
  <c r="C61" i="1"/>
  <c r="B61" i="1"/>
  <c r="C60" i="1"/>
  <c r="B60" i="1"/>
  <c r="C59" i="1"/>
  <c r="B59" i="1"/>
  <c r="C58" i="1"/>
  <c r="B58" i="1"/>
  <c r="C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D63" i="1" l="1"/>
  <c r="D62" i="1"/>
  <c r="D61" i="1"/>
  <c r="D60" i="1"/>
  <c r="D59" i="1"/>
  <c r="D58" i="1"/>
  <c r="B64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57" i="1" l="1"/>
  <c r="D64" i="1" s="1"/>
  <c r="E57" i="1" l="1"/>
  <c r="E45" i="1"/>
  <c r="E21" i="1"/>
  <c r="E49" i="1"/>
  <c r="E27" i="1"/>
  <c r="E20" i="1"/>
  <c r="E7" i="1"/>
  <c r="E59" i="1"/>
  <c r="E61" i="1"/>
  <c r="E18" i="1"/>
  <c r="E44" i="1"/>
  <c r="E46" i="1"/>
  <c r="E48" i="1"/>
  <c r="E29" i="1"/>
  <c r="E41" i="1"/>
  <c r="E39" i="1"/>
  <c r="E58" i="1"/>
  <c r="E15" i="1"/>
  <c r="E14" i="1"/>
  <c r="E50" i="1"/>
  <c r="E32" i="1"/>
  <c r="E47" i="1"/>
  <c r="E25" i="1"/>
  <c r="E55" i="1"/>
  <c r="E8" i="1"/>
  <c r="E38" i="1"/>
  <c r="E37" i="1"/>
  <c r="E51" i="1"/>
  <c r="E60" i="1"/>
  <c r="E28" i="1"/>
  <c r="E10" i="1"/>
  <c r="E34" i="1"/>
  <c r="E30" i="1"/>
  <c r="E40" i="1"/>
  <c r="E62" i="1"/>
  <c r="E42" i="1"/>
  <c r="E53" i="1"/>
  <c r="E16" i="1"/>
  <c r="E23" i="1"/>
  <c r="E54" i="1"/>
  <c r="E24" i="1"/>
  <c r="E31" i="1"/>
  <c r="E19" i="1"/>
  <c r="E56" i="1"/>
  <c r="E52" i="1"/>
  <c r="E11" i="1"/>
  <c r="E17" i="1"/>
  <c r="E43" i="1"/>
  <c r="E12" i="1"/>
  <c r="E36" i="1"/>
  <c r="E13" i="1"/>
  <c r="E22" i="1"/>
  <c r="E63" i="1"/>
  <c r="E9" i="1"/>
  <c r="E35" i="1"/>
  <c r="E33" i="1"/>
  <c r="E26" i="1"/>
  <c r="E64" i="1" l="1"/>
</calcChain>
</file>

<file path=xl/sharedStrings.xml><?xml version="1.0" encoding="utf-8"?>
<sst xmlns="http://schemas.openxmlformats.org/spreadsheetml/2006/main" count="73" uniqueCount="73">
  <si>
    <t>Poverty Population below 200% of FPL</t>
  </si>
  <si>
    <t>County</t>
  </si>
  <si>
    <t>Updated Poverty Population</t>
  </si>
  <si>
    <t>Updated Poverty %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</si>
  <si>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</si>
  <si>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</si>
  <si>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</si>
  <si>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</si>
  <si>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</si>
  <si>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</si>
  <si>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</si>
  <si>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</si>
  <si>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</si>
  <si>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</si>
  <si>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</si>
  <si>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</si>
  <si>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</si>
  <si>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</si>
  <si>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</si>
  <si>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</si>
  <si>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</si>
  <si>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</si>
  <si>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</si>
  <si>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</si>
  <si>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</si>
  <si>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</si>
  <si>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</si>
  <si>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</si>
  <si>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</si>
  <si>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</si>
  <si>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</si>
  <si>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</si>
  <si>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</si>
  <si>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</si>
  <si>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</si>
  <si>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</si>
  <si>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</si>
  <si>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</si>
  <si>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</si>
  <si>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</si>
  <si>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</si>
  <si>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</si>
  <si>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</si>
  <si>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</si>
  <si>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</si>
  <si>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</si>
  <si>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</si>
  <si>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</si>
  <si>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</si>
  <si>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</si>
  <si>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</si>
  <si>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</si>
  <si>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</si>
  <si>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</si>
  <si>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Tehama</t>
  </si>
  <si>
    <t>Trinity</t>
  </si>
  <si>
    <t>Tulare</t>
  </si>
  <si>
    <t>Tuolumne</t>
  </si>
  <si>
    <t>Ventura</t>
  </si>
  <si>
    <t>Yolo</t>
  </si>
  <si>
    <t>Total</t>
  </si>
  <si>
    <t>US Census Data</t>
  </si>
  <si>
    <t>Enclosure 2-Population Most Likely to Apply for Services</t>
  </si>
  <si>
    <t>A</t>
  </si>
  <si>
    <t>B</t>
  </si>
  <si>
    <t>C</t>
  </si>
  <si>
    <t>D</t>
  </si>
  <si>
    <t>(B+100%)*A</t>
  </si>
  <si>
    <t>C/Total</t>
  </si>
  <si>
    <t>Press TAB to move to input areas. Press UP, DOWN, LEFT or RIGHT ARROW in columns and rows to read through the document.</t>
  </si>
  <si>
    <t>Sutter/Yuba</t>
  </si>
  <si>
    <t>Poverty Population (Census.Gov) - 2024</t>
  </si>
  <si>
    <t>CA Population Growth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</si>
</sst>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%"/>
    <numFmt numFmtId="165" formatCode="mm/dd/yy"/>
    <numFmt numFmtId="166" formatCode="#,##0.0000"/>
    <numFmt numFmtId="167" formatCode="_(* #,##0_);_(* \(#,##0\);_(* &quot;-&quot;??_);_(@_)"/>
    <numFmt numFmtId="168" formatCode="0.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MS Sans Serif"/>
      <family val="2"/>
    </font>
    <font>
      <sz val="12"/>
      <color theme="0"/>
      <name val="Segoe UI"/>
      <family val="2"/>
    </font>
    <font>
      <sz val="12"/>
      <name val="Segoe UI"/>
      <family val="2"/>
    </font>
    <font>
      <sz val="12"/>
      <color theme="1"/>
      <name val="Segoe UI"/>
      <family val="2"/>
    </font>
    <font>
      <b/>
      <sz val="12"/>
      <name val="Segoe UI"/>
      <family val="2"/>
    </font>
    <font>
      <sz val="12"/>
      <color indexed="8"/>
      <name val="Segoe UI"/>
      <family val="2"/>
    </font>
    <font>
      <u/>
      <sz val="12"/>
      <color indexed="12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3" applyFont="1" applyProtection="1">
      <protection locked="0"/>
    </xf>
    <xf numFmtId="0" fontId="5" fillId="0" borderId="0" xfId="3" applyFont="1"/>
    <xf numFmtId="0" fontId="6" fillId="0" borderId="0" xfId="0" applyFont="1"/>
    <xf numFmtId="0" fontId="7" fillId="0" borderId="1" xfId="3" applyFont="1" applyBorder="1" applyAlignment="1" applyProtection="1">
      <alignment horizontal="center" wrapText="1"/>
      <protection locked="0"/>
    </xf>
    <xf numFmtId="0" fontId="7" fillId="0" borderId="1" xfId="3" applyFont="1" applyBorder="1" applyAlignment="1" applyProtection="1">
      <alignment horizontal="center" vertical="top"/>
      <protection locked="0"/>
    </xf>
    <xf numFmtId="0" fontId="7" fillId="0" borderId="1" xfId="3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3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Border="1" applyProtection="1">
      <protection locked="0"/>
    </xf>
    <xf numFmtId="3" fontId="8" fillId="0" borderId="1" xfId="0" applyNumberFormat="1" applyFont="1" applyBorder="1" applyProtection="1">
      <protection locked="0"/>
    </xf>
    <xf numFmtId="164" fontId="5" fillId="0" borderId="1" xfId="2" applyNumberFormat="1" applyFont="1" applyFill="1" applyBorder="1" applyProtection="1">
      <protection locked="0"/>
    </xf>
    <xf numFmtId="3" fontId="5" fillId="0" borderId="1" xfId="3" applyNumberFormat="1" applyFont="1" applyBorder="1" applyProtection="1">
      <protection locked="0"/>
    </xf>
    <xf numFmtId="0" fontId="5" fillId="0" borderId="1" xfId="3" applyFont="1" applyBorder="1" applyAlignment="1" applyProtection="1">
      <alignment horizontal="left"/>
      <protection locked="0"/>
    </xf>
    <xf numFmtId="165" fontId="5" fillId="0" borderId="1" xfId="3" applyNumberFormat="1" applyFont="1" applyBorder="1" applyProtection="1">
      <protection locked="0"/>
    </xf>
    <xf numFmtId="3" fontId="5" fillId="0" borderId="1" xfId="3" applyNumberFormat="1" applyFont="1" applyBorder="1"/>
    <xf numFmtId="10" fontId="5" fillId="0" borderId="1" xfId="3" applyNumberFormat="1" applyFont="1" applyBorder="1" applyProtection="1">
      <protection locked="0"/>
    </xf>
    <xf numFmtId="0" fontId="9" fillId="0" borderId="0" xfId="4" applyFont="1" applyFill="1" applyProtection="1">
      <protection locked="0"/>
    </xf>
    <xf numFmtId="166" fontId="5" fillId="0" borderId="0" xfId="3" applyNumberFormat="1" applyFont="1"/>
    <xf numFmtId="167" fontId="5" fillId="0" borderId="0" xfId="1" applyNumberFormat="1" applyFont="1" applyFill="1"/>
    <xf numFmtId="168" fontId="5" fillId="0" borderId="0" xfId="2" applyNumberFormat="1" applyFont="1" applyFill="1"/>
    <xf numFmtId="3" fontId="5" fillId="0" borderId="0" xfId="3" applyNumberFormat="1" applyFont="1"/>
  </cellXfs>
  <cellStyles count="5">
    <cellStyle name="Comma" xfId="1" builtinId="3"/>
    <cellStyle name="Hyperlink" xfId="4" builtinId="8"/>
    <cellStyle name="Normal" xfId="0" builtinId="0"/>
    <cellStyle name="Normal 4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/>
      <sheetData sheetId="1"/>
      <sheetData sheetId="2"/>
      <sheetData sheetId="3">
        <row r="3">
          <cell r="B3">
            <v>321897</v>
          </cell>
          <cell r="C3">
            <v>-1.0582162850193146E-3</v>
          </cell>
        </row>
        <row r="4">
          <cell r="B4">
            <v>355</v>
          </cell>
          <cell r="C4">
            <v>8.4602368866328254E-4</v>
          </cell>
        </row>
        <row r="5">
          <cell r="B5">
            <v>7453</v>
          </cell>
          <cell r="C5">
            <v>-1.0564171723982918E-2</v>
          </cell>
        </row>
        <row r="6">
          <cell r="B6">
            <v>75200</v>
          </cell>
          <cell r="C6">
            <v>1.6491128827356098E-3</v>
          </cell>
        </row>
        <row r="7">
          <cell r="B7">
            <v>13354</v>
          </cell>
          <cell r="C7">
            <v>-1.2295173585496167E-3</v>
          </cell>
        </row>
        <row r="8">
          <cell r="B8">
            <v>6814</v>
          </cell>
          <cell r="C8">
            <v>-2.9002583042552228E-3</v>
          </cell>
        </row>
        <row r="9">
          <cell r="B9">
            <v>215632</v>
          </cell>
          <cell r="C9">
            <v>-3.0963438303529063E-3</v>
          </cell>
        </row>
        <row r="10">
          <cell r="B10">
            <v>8674</v>
          </cell>
          <cell r="C10">
            <v>-7.0496870994495968E-3</v>
          </cell>
        </row>
        <row r="11">
          <cell r="B11">
            <v>33408</v>
          </cell>
          <cell r="C11">
            <v>-2.8624400594547184E-3</v>
          </cell>
        </row>
        <row r="12">
          <cell r="B12">
            <v>391710</v>
          </cell>
          <cell r="C12">
            <v>-3.0710290634512993E-4</v>
          </cell>
        </row>
        <row r="13">
          <cell r="B13">
            <v>10273</v>
          </cell>
          <cell r="C13">
            <v>-5.7876712328767121E-3</v>
          </cell>
        </row>
        <row r="14">
          <cell r="B14">
            <v>53155</v>
          </cell>
          <cell r="C14">
            <v>-2.5194583164619608E-3</v>
          </cell>
        </row>
        <row r="15">
          <cell r="B15">
            <v>80395</v>
          </cell>
          <cell r="C15">
            <v>-2.2373885329813603E-3</v>
          </cell>
        </row>
        <row r="16">
          <cell r="B16">
            <v>4904</v>
          </cell>
          <cell r="C16">
            <v>-9.0439963824014472E-4</v>
          </cell>
        </row>
        <row r="17">
          <cell r="B17">
            <v>373618</v>
          </cell>
          <cell r="C17">
            <v>1.035224624312774E-3</v>
          </cell>
        </row>
        <row r="18">
          <cell r="B18">
            <v>54004</v>
          </cell>
          <cell r="C18">
            <v>-5.1354390800413432E-4</v>
          </cell>
        </row>
        <row r="19">
          <cell r="B19">
            <v>24959</v>
          </cell>
          <cell r="C19">
            <v>-3.119309871347124E-3</v>
          </cell>
        </row>
        <row r="20">
          <cell r="B20">
            <v>7925</v>
          </cell>
          <cell r="C20">
            <v>-1.9031887388681414E-2</v>
          </cell>
        </row>
        <row r="21">
          <cell r="B21">
            <v>2984091</v>
          </cell>
          <cell r="C21">
            <v>-6.4264773939052494E-3</v>
          </cell>
        </row>
        <row r="22">
          <cell r="B22">
            <v>65721</v>
          </cell>
          <cell r="C22">
            <v>6.8370069640663854E-3</v>
          </cell>
        </row>
        <row r="23">
          <cell r="B23">
            <v>41823</v>
          </cell>
          <cell r="C23">
            <v>-9.2743639674370288E-3</v>
          </cell>
        </row>
        <row r="24">
          <cell r="B24">
            <v>5117</v>
          </cell>
          <cell r="C24">
            <v>-4.3735224586288418E-3</v>
          </cell>
        </row>
        <row r="25">
          <cell r="B25">
            <v>30182</v>
          </cell>
          <cell r="C25">
            <v>-8.2171844388469074E-3</v>
          </cell>
        </row>
        <row r="26">
          <cell r="B26">
            <v>119996</v>
          </cell>
          <cell r="C26">
            <v>-6.3871278988387656E-4</v>
          </cell>
        </row>
        <row r="27">
          <cell r="B27">
            <v>3092</v>
          </cell>
          <cell r="C27">
            <v>-2.7090694935217904E-3</v>
          </cell>
        </row>
        <row r="28">
          <cell r="B28">
            <v>2489</v>
          </cell>
          <cell r="C28">
            <v>-5.2598023589416638E-3</v>
          </cell>
        </row>
        <row r="29">
          <cell r="B29">
            <v>138156</v>
          </cell>
          <cell r="C29">
            <v>-1.6229869818156881E-3</v>
          </cell>
        </row>
        <row r="30">
          <cell r="B30">
            <v>27278</v>
          </cell>
          <cell r="C30">
            <v>-1.800614844093105E-3</v>
          </cell>
        </row>
        <row r="31">
          <cell r="B31">
            <v>24861</v>
          </cell>
          <cell r="C31">
            <v>-4.599532082234058E-3</v>
          </cell>
        </row>
        <row r="32">
          <cell r="B32">
            <v>701873</v>
          </cell>
          <cell r="C32">
            <v>-3.7200335442286576E-3</v>
          </cell>
        </row>
        <row r="33">
          <cell r="B33">
            <v>66427</v>
          </cell>
          <cell r="C33">
            <v>1.3857022943480695E-2</v>
          </cell>
        </row>
        <row r="34">
          <cell r="B34">
            <v>6247</v>
          </cell>
          <cell r="C34">
            <v>-1.2404427097257125E-2</v>
          </cell>
        </row>
        <row r="35">
          <cell r="B35">
            <v>675828</v>
          </cell>
          <cell r="C35">
            <v>3.6011272188768728E-3</v>
          </cell>
        </row>
        <row r="36">
          <cell r="B36">
            <v>434672</v>
          </cell>
          <cell r="C36">
            <v>5.7602640604858613E-3</v>
          </cell>
        </row>
        <row r="37">
          <cell r="B37">
            <v>13914</v>
          </cell>
          <cell r="C37">
            <v>6.9484484262503513E-3</v>
          </cell>
        </row>
        <row r="38">
          <cell r="B38">
            <v>697297</v>
          </cell>
          <cell r="C38">
            <v>5.3938406402195447E-4</v>
          </cell>
        </row>
        <row r="39">
          <cell r="B39">
            <v>745140</v>
          </cell>
          <cell r="C39">
            <v>1.4763166468626625E-3</v>
          </cell>
        </row>
        <row r="40">
          <cell r="B40">
            <v>175889</v>
          </cell>
          <cell r="C40">
            <v>1.4969315272254421E-3</v>
          </cell>
        </row>
        <row r="41">
          <cell r="B41">
            <v>226593</v>
          </cell>
          <cell r="C41">
            <v>6.3426737148999457E-3</v>
          </cell>
        </row>
        <row r="42">
          <cell r="B42">
            <v>67449</v>
          </cell>
          <cell r="C42">
            <v>-1.5160941980791372E-3</v>
          </cell>
        </row>
        <row r="43">
          <cell r="B43">
            <v>109988</v>
          </cell>
          <cell r="C43">
            <v>-3.0731735995681521E-4</v>
          </cell>
        </row>
        <row r="44">
          <cell r="B44">
            <v>131431</v>
          </cell>
          <cell r="C44">
            <v>-7.1413813856974749E-4</v>
          </cell>
        </row>
        <row r="45">
          <cell r="B45">
            <v>293346</v>
          </cell>
          <cell r="C45">
            <v>2.3023512613140154E-3</v>
          </cell>
        </row>
        <row r="46">
          <cell r="B46">
            <v>61713</v>
          </cell>
          <cell r="C46">
            <v>-6.1821213355513849E-3</v>
          </cell>
        </row>
        <row r="47">
          <cell r="B47">
            <v>53471</v>
          </cell>
          <cell r="C47">
            <v>-1.8050838623308078E-3</v>
          </cell>
        </row>
        <row r="48">
          <cell r="B48">
            <v>680</v>
          </cell>
          <cell r="C48">
            <v>-4.4205873065993051E-3</v>
          </cell>
        </row>
        <row r="49">
          <cell r="B49">
            <v>15444</v>
          </cell>
          <cell r="C49">
            <v>-3.394919168591224E-3</v>
          </cell>
        </row>
        <row r="50">
          <cell r="B50">
            <v>99142</v>
          </cell>
          <cell r="C50">
            <v>-3.3709673507812312E-3</v>
          </cell>
        </row>
        <row r="51">
          <cell r="B51">
            <v>97826</v>
          </cell>
          <cell r="C51">
            <v>-1.53064171431872E-3</v>
          </cell>
        </row>
        <row r="52">
          <cell r="B52">
            <v>183459</v>
          </cell>
          <cell r="C52">
            <v>-1.9418067042488666E-3</v>
          </cell>
        </row>
        <row r="53">
          <cell r="B53">
            <v>59831</v>
          </cell>
          <cell r="C53">
            <v>7.8822715418595986E-3</v>
          </cell>
        </row>
        <row r="54">
          <cell r="B54">
            <v>24569</v>
          </cell>
          <cell r="C54">
            <v>-2.7869735930402648E-3</v>
          </cell>
        </row>
        <row r="55">
          <cell r="B55">
            <v>7253</v>
          </cell>
          <cell r="C55">
            <v>-2.8949024543738198E-3</v>
          </cell>
        </row>
        <row r="56">
          <cell r="B56">
            <v>201892</v>
          </cell>
          <cell r="C56">
            <v>1.6612179264235943E-3</v>
          </cell>
        </row>
        <row r="57">
          <cell r="B57">
            <v>13493</v>
          </cell>
          <cell r="C57">
            <v>-2.5197719330513151E-3</v>
          </cell>
        </row>
        <row r="58">
          <cell r="B58">
            <v>188206</v>
          </cell>
          <cell r="C58">
            <v>-5.6418527279811529E-3</v>
          </cell>
        </row>
        <row r="59">
          <cell r="B59">
            <v>64655</v>
          </cell>
          <cell r="C59">
            <v>1.5517348395506175E-3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ensus.gov/cedsc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zoomScale="80" zoomScaleNormal="80" workbookViewId="0"/>
  </sheetViews>
  <sheetFormatPr defaultColWidth="0" defaultRowHeight="17.25" zeroHeight="1" x14ac:dyDescent="0.3"/>
  <cols>
    <col min="1" max="1" width="18.42578125" style="2" bestFit="1" customWidth="1"/>
    <col min="2" max="2" width="17" style="2" customWidth="1"/>
    <col min="3" max="3" width="14" style="2" customWidth="1"/>
    <col min="4" max="4" width="14.42578125" style="2" customWidth="1"/>
    <col min="5" max="5" width="11.5703125" style="2" bestFit="1" customWidth="1"/>
    <col min="6" max="6" width="4.42578125" style="3" hidden="1" customWidth="1"/>
    <col min="7" max="16384" width="9.42578125" style="3" hidden="1"/>
  </cols>
  <sheetData>
    <row r="1" spans="1:5" x14ac:dyDescent="0.3">
      <c r="A1" s="1" t="s">
        <v>69</v>
      </c>
    </row>
    <row r="2" spans="1:5" x14ac:dyDescent="0.3">
      <c r="A2" s="4" t="s">
        <v>62</v>
      </c>
      <c r="B2" s="4"/>
      <c r="C2" s="4"/>
      <c r="D2" s="4"/>
      <c r="E2" s="4"/>
    </row>
    <row r="3" spans="1:5" x14ac:dyDescent="0.3">
      <c r="A3" s="5" t="s">
        <v>0</v>
      </c>
      <c r="B3" s="5"/>
      <c r="C3" s="5"/>
      <c r="D3" s="5"/>
      <c r="E3" s="5"/>
    </row>
    <row r="4" spans="1:5" ht="69" x14ac:dyDescent="0.3">
      <c r="A4" s="6" t="s">
        <v>1</v>
      </c>
      <c r="B4" s="7" t="s">
        <v>71</v>
      </c>
      <c r="C4" s="7" t="s">
        <v>72</v>
      </c>
      <c r="D4" s="7" t="s">
        <v>2</v>
      </c>
      <c r="E4" s="7" t="s">
        <v>3</v>
      </c>
    </row>
    <row r="5" spans="1:5" x14ac:dyDescent="0.3">
      <c r="A5" s="8"/>
      <c r="B5" s="9" t="s">
        <v>63</v>
      </c>
      <c r="C5" s="9" t="s">
        <v>64</v>
      </c>
      <c r="D5" s="9" t="s">
        <v>65</v>
      </c>
      <c r="E5" s="9" t="s">
        <v>66</v>
      </c>
    </row>
    <row r="6" spans="1:5" x14ac:dyDescent="0.3">
      <c r="A6" s="8"/>
      <c r="B6" s="10"/>
      <c r="C6" s="10"/>
      <c r="D6" s="9" t="s">
        <v>67</v>
      </c>
      <c r="E6" s="9" t="s">
        <v>68</v>
      </c>
    </row>
    <row r="7" spans="1:5" x14ac:dyDescent="0.3">
      <c r="A7" s="11" t="s">
        <v>4</v>
      </c>
      <c r="B7" s="12">
        <f>'[1]Poverty-Uninsured Population'!B3</f>
        <v>321897</v>
      </c>
      <c r="C7" s="13">
        <f>'[1]Poverty-Uninsured Population'!C3</f>
        <v>-1.0582162850193146E-3</v>
      </c>
      <c r="D7" s="14">
        <f t="shared" ref="D7:D63" si="0">(C7+1)*B7</f>
        <v>321556.36335250112</v>
      </c>
      <c r="E7" s="13">
        <f>D7/$D$64</f>
        <v>3.054266156234723E-2</v>
      </c>
    </row>
    <row r="8" spans="1:5" x14ac:dyDescent="0.3">
      <c r="A8" s="15" t="s">
        <v>5</v>
      </c>
      <c r="B8" s="12">
        <f>'[1]Poverty-Uninsured Population'!B4</f>
        <v>355</v>
      </c>
      <c r="C8" s="13">
        <f>'[1]Poverty-Uninsured Population'!C4</f>
        <v>8.4602368866328254E-4</v>
      </c>
      <c r="D8" s="14">
        <f t="shared" si="0"/>
        <v>355.3003384094755</v>
      </c>
      <c r="E8" s="13">
        <f t="shared" ref="E8:E63" si="1">D8/$D$64</f>
        <v>3.374779424636021E-5</v>
      </c>
    </row>
    <row r="9" spans="1:5" x14ac:dyDescent="0.3">
      <c r="A9" s="15" t="s">
        <v>6</v>
      </c>
      <c r="B9" s="12">
        <f>'[1]Poverty-Uninsured Population'!B5</f>
        <v>7453</v>
      </c>
      <c r="C9" s="13">
        <f>'[1]Poverty-Uninsured Population'!C5</f>
        <v>-1.0564171723982918E-2</v>
      </c>
      <c r="D9" s="14">
        <f t="shared" si="0"/>
        <v>7374.2652281411547</v>
      </c>
      <c r="E9" s="13">
        <f t="shared" si="1"/>
        <v>7.0043610639791958E-4</v>
      </c>
    </row>
    <row r="10" spans="1:5" x14ac:dyDescent="0.3">
      <c r="A10" s="11" t="s">
        <v>7</v>
      </c>
      <c r="B10" s="12">
        <f>'[1]Poverty-Uninsured Population'!B6</f>
        <v>75200</v>
      </c>
      <c r="C10" s="13">
        <f>'[1]Poverty-Uninsured Population'!C6</f>
        <v>1.6491128827356098E-3</v>
      </c>
      <c r="D10" s="14">
        <f t="shared" si="0"/>
        <v>75324.013288781716</v>
      </c>
      <c r="E10" s="13">
        <f t="shared" si="1"/>
        <v>7.1545648215800136E-3</v>
      </c>
    </row>
    <row r="11" spans="1:5" x14ac:dyDescent="0.3">
      <c r="A11" s="11" t="s">
        <v>8</v>
      </c>
      <c r="B11" s="12">
        <f>'[1]Poverty-Uninsured Population'!B7</f>
        <v>13354</v>
      </c>
      <c r="C11" s="13">
        <f>'[1]Poverty-Uninsured Population'!C7</f>
        <v>-1.2295173585496167E-3</v>
      </c>
      <c r="D11" s="14">
        <f t="shared" si="0"/>
        <v>13337.581025193929</v>
      </c>
      <c r="E11" s="13">
        <f t="shared" si="1"/>
        <v>1.2668548028897646E-3</v>
      </c>
    </row>
    <row r="12" spans="1:5" x14ac:dyDescent="0.3">
      <c r="A12" s="11" t="s">
        <v>9</v>
      </c>
      <c r="B12" s="12">
        <f>'[1]Poverty-Uninsured Population'!B8</f>
        <v>6814</v>
      </c>
      <c r="C12" s="13">
        <f>'[1]Poverty-Uninsured Population'!C8</f>
        <v>-2.9002583042552228E-3</v>
      </c>
      <c r="D12" s="14">
        <f t="shared" si="0"/>
        <v>6794.2376399148052</v>
      </c>
      <c r="E12" s="13">
        <f t="shared" si="1"/>
        <v>6.4534285263885321E-4</v>
      </c>
    </row>
    <row r="13" spans="1:5" x14ac:dyDescent="0.3">
      <c r="A13" s="11" t="s">
        <v>10</v>
      </c>
      <c r="B13" s="12">
        <f>'[1]Poverty-Uninsured Population'!B9</f>
        <v>215632</v>
      </c>
      <c r="C13" s="13">
        <f>'[1]Poverty-Uninsured Population'!C9</f>
        <v>-3.0963438303529063E-3</v>
      </c>
      <c r="D13" s="14">
        <f t="shared" si="0"/>
        <v>214964.32918717334</v>
      </c>
      <c r="E13" s="13">
        <f t="shared" si="1"/>
        <v>2.0418139718614177E-2</v>
      </c>
    </row>
    <row r="14" spans="1:5" x14ac:dyDescent="0.3">
      <c r="A14" s="11" t="s">
        <v>11</v>
      </c>
      <c r="B14" s="12">
        <f>'[1]Poverty-Uninsured Population'!B10</f>
        <v>8674</v>
      </c>
      <c r="C14" s="13">
        <f>'[1]Poverty-Uninsured Population'!C10</f>
        <v>-7.0496870994495968E-3</v>
      </c>
      <c r="D14" s="14">
        <f t="shared" si="0"/>
        <v>8612.8510140993731</v>
      </c>
      <c r="E14" s="13">
        <f t="shared" si="1"/>
        <v>8.1808175359347974E-4</v>
      </c>
    </row>
    <row r="15" spans="1:5" x14ac:dyDescent="0.3">
      <c r="A15" s="11" t="s">
        <v>12</v>
      </c>
      <c r="B15" s="12">
        <f>'[1]Poverty-Uninsured Population'!B11</f>
        <v>33408</v>
      </c>
      <c r="C15" s="13">
        <f>'[1]Poverty-Uninsured Population'!C11</f>
        <v>-2.8624400594547184E-3</v>
      </c>
      <c r="D15" s="14">
        <f t="shared" si="0"/>
        <v>33312.371602493738</v>
      </c>
      <c r="E15" s="13">
        <f t="shared" si="1"/>
        <v>3.1641373259926778E-3</v>
      </c>
    </row>
    <row r="16" spans="1:5" x14ac:dyDescent="0.3">
      <c r="A16" s="11" t="s">
        <v>13</v>
      </c>
      <c r="B16" s="12">
        <f>'[1]Poverty-Uninsured Population'!B12</f>
        <v>391710</v>
      </c>
      <c r="C16" s="13">
        <f>'[1]Poverty-Uninsured Population'!C12</f>
        <v>-3.0710290634512993E-4</v>
      </c>
      <c r="D16" s="14">
        <f t="shared" si="0"/>
        <v>391589.70472055551</v>
      </c>
      <c r="E16" s="13">
        <f t="shared" si="1"/>
        <v>3.7194697992862416E-2</v>
      </c>
    </row>
    <row r="17" spans="1:5" x14ac:dyDescent="0.3">
      <c r="A17" s="11" t="s">
        <v>14</v>
      </c>
      <c r="B17" s="12">
        <f>'[1]Poverty-Uninsured Population'!B13</f>
        <v>10273</v>
      </c>
      <c r="C17" s="13">
        <f>'[1]Poverty-Uninsured Population'!C13</f>
        <v>-5.7876712328767121E-3</v>
      </c>
      <c r="D17" s="14">
        <f t="shared" si="0"/>
        <v>10213.543253424657</v>
      </c>
      <c r="E17" s="13">
        <f t="shared" si="1"/>
        <v>9.7012166604140617E-4</v>
      </c>
    </row>
    <row r="18" spans="1:5" x14ac:dyDescent="0.3">
      <c r="A18" s="11" t="s">
        <v>15</v>
      </c>
      <c r="B18" s="12">
        <f>'[1]Poverty-Uninsured Population'!B14</f>
        <v>53155</v>
      </c>
      <c r="C18" s="13">
        <f>'[1]Poverty-Uninsured Population'!C14</f>
        <v>-2.5194583164619608E-3</v>
      </c>
      <c r="D18" s="14">
        <f t="shared" si="0"/>
        <v>53021.078193188463</v>
      </c>
      <c r="E18" s="13">
        <f t="shared" si="1"/>
        <v>5.0361461674762655E-3</v>
      </c>
    </row>
    <row r="19" spans="1:5" x14ac:dyDescent="0.3">
      <c r="A19" s="11" t="s">
        <v>16</v>
      </c>
      <c r="B19" s="12">
        <f>'[1]Poverty-Uninsured Population'!B15</f>
        <v>80395</v>
      </c>
      <c r="C19" s="13">
        <f>'[1]Poverty-Uninsured Population'!C15</f>
        <v>-2.2373885329813603E-3</v>
      </c>
      <c r="D19" s="14">
        <f t="shared" si="0"/>
        <v>80215.125148890962</v>
      </c>
      <c r="E19" s="13">
        <f t="shared" si="1"/>
        <v>7.6191414595585174E-3</v>
      </c>
    </row>
    <row r="20" spans="1:5" x14ac:dyDescent="0.3">
      <c r="A20" s="11" t="s">
        <v>17</v>
      </c>
      <c r="B20" s="12">
        <f>'[1]Poverty-Uninsured Population'!B16</f>
        <v>4904</v>
      </c>
      <c r="C20" s="13">
        <f>'[1]Poverty-Uninsured Population'!C16</f>
        <v>-9.0439963824014472E-4</v>
      </c>
      <c r="D20" s="14">
        <f t="shared" si="0"/>
        <v>4899.5648241740701</v>
      </c>
      <c r="E20" s="13">
        <f t="shared" si="1"/>
        <v>4.6537953305400185E-4</v>
      </c>
    </row>
    <row r="21" spans="1:5" x14ac:dyDescent="0.3">
      <c r="A21" s="11" t="s">
        <v>18</v>
      </c>
      <c r="B21" s="12">
        <f>'[1]Poverty-Uninsured Population'!B17</f>
        <v>373618</v>
      </c>
      <c r="C21" s="13">
        <f>'[1]Poverty-Uninsured Population'!C17</f>
        <v>1.035224624312774E-3</v>
      </c>
      <c r="D21" s="14">
        <f t="shared" si="0"/>
        <v>374004.77855368651</v>
      </c>
      <c r="E21" s="13">
        <f t="shared" si="1"/>
        <v>3.5524413993771514E-2</v>
      </c>
    </row>
    <row r="22" spans="1:5" x14ac:dyDescent="0.3">
      <c r="A22" s="11" t="s">
        <v>19</v>
      </c>
      <c r="B22" s="12">
        <f>'[1]Poverty-Uninsured Population'!B18</f>
        <v>54004</v>
      </c>
      <c r="C22" s="13">
        <f>'[1]Poverty-Uninsured Population'!C18</f>
        <v>-5.1354390800413432E-4</v>
      </c>
      <c r="D22" s="14">
        <f t="shared" si="0"/>
        <v>53976.266574792142</v>
      </c>
      <c r="E22" s="13">
        <f t="shared" si="1"/>
        <v>5.126873637968354E-3</v>
      </c>
    </row>
    <row r="23" spans="1:5" x14ac:dyDescent="0.3">
      <c r="A23" s="11" t="s">
        <v>20</v>
      </c>
      <c r="B23" s="12">
        <f>'[1]Poverty-Uninsured Population'!B19</f>
        <v>24959</v>
      </c>
      <c r="C23" s="13">
        <f>'[1]Poverty-Uninsured Population'!C19</f>
        <v>-3.119309871347124E-3</v>
      </c>
      <c r="D23" s="14">
        <f t="shared" si="0"/>
        <v>24881.145144921047</v>
      </c>
      <c r="E23" s="13">
        <f t="shared" si="1"/>
        <v>2.3633069721338217E-3</v>
      </c>
    </row>
    <row r="24" spans="1:5" x14ac:dyDescent="0.3">
      <c r="A24" s="11" t="s">
        <v>21</v>
      </c>
      <c r="B24" s="12">
        <f>'[1]Poverty-Uninsured Population'!B20</f>
        <v>7925</v>
      </c>
      <c r="C24" s="13">
        <f>'[1]Poverty-Uninsured Population'!C20</f>
        <v>-1.9031887388681414E-2</v>
      </c>
      <c r="D24" s="14">
        <f t="shared" si="0"/>
        <v>7774.1722924446995</v>
      </c>
      <c r="E24" s="13">
        <f t="shared" si="1"/>
        <v>7.38420819230442E-4</v>
      </c>
    </row>
    <row r="25" spans="1:5" x14ac:dyDescent="0.3">
      <c r="A25" s="11" t="s">
        <v>22</v>
      </c>
      <c r="B25" s="12">
        <f>'[1]Poverty-Uninsured Population'!B21</f>
        <v>2984091</v>
      </c>
      <c r="C25" s="13">
        <f>'[1]Poverty-Uninsured Population'!C21</f>
        <v>-6.4264773939052494E-3</v>
      </c>
      <c r="D25" s="14">
        <f t="shared" si="0"/>
        <v>2964913.8066471438</v>
      </c>
      <c r="E25" s="13">
        <f t="shared" si="1"/>
        <v>0.28161892992515075</v>
      </c>
    </row>
    <row r="26" spans="1:5" x14ac:dyDescent="0.3">
      <c r="A26" s="11" t="s">
        <v>23</v>
      </c>
      <c r="B26" s="12">
        <f>'[1]Poverty-Uninsured Population'!B22</f>
        <v>65721</v>
      </c>
      <c r="C26" s="13">
        <f>'[1]Poverty-Uninsured Population'!C22</f>
        <v>6.8370069640663854E-3</v>
      </c>
      <c r="D26" s="14">
        <f t="shared" si="0"/>
        <v>66170.334934685408</v>
      </c>
      <c r="E26" s="13">
        <f t="shared" si="1"/>
        <v>6.2851132047470901E-3</v>
      </c>
    </row>
    <row r="27" spans="1:5" x14ac:dyDescent="0.3">
      <c r="A27" s="11" t="s">
        <v>24</v>
      </c>
      <c r="B27" s="12">
        <f>'[1]Poverty-Uninsured Population'!B23</f>
        <v>41823</v>
      </c>
      <c r="C27" s="13">
        <f>'[1]Poverty-Uninsured Population'!C23</f>
        <v>-9.2743639674370288E-3</v>
      </c>
      <c r="D27" s="14">
        <f t="shared" si="0"/>
        <v>41435.118275789879</v>
      </c>
      <c r="E27" s="13">
        <f t="shared" si="1"/>
        <v>3.9356670821219346E-3</v>
      </c>
    </row>
    <row r="28" spans="1:5" x14ac:dyDescent="0.3">
      <c r="A28" s="11" t="s">
        <v>25</v>
      </c>
      <c r="B28" s="12">
        <f>'[1]Poverty-Uninsured Population'!B24</f>
        <v>5117</v>
      </c>
      <c r="C28" s="13">
        <f>'[1]Poverty-Uninsured Population'!C24</f>
        <v>-4.3735224586288418E-3</v>
      </c>
      <c r="D28" s="14">
        <f t="shared" si="0"/>
        <v>5094.6206855791961</v>
      </c>
      <c r="E28" s="13">
        <f t="shared" si="1"/>
        <v>4.839066898439859E-4</v>
      </c>
    </row>
    <row r="29" spans="1:5" x14ac:dyDescent="0.3">
      <c r="A29" s="11" t="s">
        <v>26</v>
      </c>
      <c r="B29" s="12">
        <f>'[1]Poverty-Uninsured Population'!B25</f>
        <v>30182</v>
      </c>
      <c r="C29" s="13">
        <f>'[1]Poverty-Uninsured Population'!C25</f>
        <v>-8.2171844388469074E-3</v>
      </c>
      <c r="D29" s="14">
        <f t="shared" si="0"/>
        <v>29933.988939266725</v>
      </c>
      <c r="E29" s="13">
        <f t="shared" si="1"/>
        <v>2.8432455319841446E-3</v>
      </c>
    </row>
    <row r="30" spans="1:5" x14ac:dyDescent="0.3">
      <c r="A30" s="11" t="s">
        <v>27</v>
      </c>
      <c r="B30" s="12">
        <f>'[1]Poverty-Uninsured Population'!B26</f>
        <v>119996</v>
      </c>
      <c r="C30" s="13">
        <f>'[1]Poverty-Uninsured Population'!C26</f>
        <v>-6.3871278988387656E-4</v>
      </c>
      <c r="D30" s="14">
        <f t="shared" si="0"/>
        <v>119919.35702006509</v>
      </c>
      <c r="E30" s="13">
        <f t="shared" si="1"/>
        <v>1.1390402286093174E-2</v>
      </c>
    </row>
    <row r="31" spans="1:5" x14ac:dyDescent="0.3">
      <c r="A31" s="11" t="s">
        <v>28</v>
      </c>
      <c r="B31" s="12">
        <f>'[1]Poverty-Uninsured Population'!B27</f>
        <v>3092</v>
      </c>
      <c r="C31" s="13">
        <f>'[1]Poverty-Uninsured Population'!C27</f>
        <v>-2.7090694935217904E-3</v>
      </c>
      <c r="D31" s="14">
        <f t="shared" si="0"/>
        <v>3083.6235571260308</v>
      </c>
      <c r="E31" s="13">
        <f t="shared" si="1"/>
        <v>2.9289443912430379E-4</v>
      </c>
    </row>
    <row r="32" spans="1:5" x14ac:dyDescent="0.3">
      <c r="A32" s="11" t="s">
        <v>29</v>
      </c>
      <c r="B32" s="12">
        <f>'[1]Poverty-Uninsured Population'!B28</f>
        <v>2489</v>
      </c>
      <c r="C32" s="13">
        <f>'[1]Poverty-Uninsured Population'!C28</f>
        <v>-5.2598023589416638E-3</v>
      </c>
      <c r="D32" s="14">
        <f t="shared" si="0"/>
        <v>2475.9083519285941</v>
      </c>
      <c r="E32" s="13">
        <f t="shared" si="1"/>
        <v>2.3517130889257444E-4</v>
      </c>
    </row>
    <row r="33" spans="1:5" x14ac:dyDescent="0.3">
      <c r="A33" s="11" t="s">
        <v>30</v>
      </c>
      <c r="B33" s="12">
        <f>'[1]Poverty-Uninsured Population'!B29</f>
        <v>138156</v>
      </c>
      <c r="C33" s="13">
        <f>'[1]Poverty-Uninsured Population'!C29</f>
        <v>-1.6229869818156881E-3</v>
      </c>
      <c r="D33" s="14">
        <f t="shared" si="0"/>
        <v>137931.77461054028</v>
      </c>
      <c r="E33" s="13">
        <f t="shared" si="1"/>
        <v>1.3101291066678317E-2</v>
      </c>
    </row>
    <row r="34" spans="1:5" x14ac:dyDescent="0.3">
      <c r="A34" s="11" t="s">
        <v>31</v>
      </c>
      <c r="B34" s="12">
        <f>'[1]Poverty-Uninsured Population'!B30</f>
        <v>27278</v>
      </c>
      <c r="C34" s="13">
        <f>'[1]Poverty-Uninsured Population'!C30</f>
        <v>-1.800614844093105E-3</v>
      </c>
      <c r="D34" s="14">
        <f t="shared" si="0"/>
        <v>27228.882828282829</v>
      </c>
      <c r="E34" s="13">
        <f t="shared" si="1"/>
        <v>2.5863041373974469E-3</v>
      </c>
    </row>
    <row r="35" spans="1:5" x14ac:dyDescent="0.3">
      <c r="A35" s="11" t="s">
        <v>32</v>
      </c>
      <c r="B35" s="12">
        <f>'[1]Poverty-Uninsured Population'!B31</f>
        <v>24861</v>
      </c>
      <c r="C35" s="13">
        <f>'[1]Poverty-Uninsured Population'!C31</f>
        <v>-4.599532082234058E-3</v>
      </c>
      <c r="D35" s="14">
        <f t="shared" si="0"/>
        <v>24746.651032903577</v>
      </c>
      <c r="E35" s="13">
        <f t="shared" si="1"/>
        <v>2.350532203497149E-3</v>
      </c>
    </row>
    <row r="36" spans="1:5" x14ac:dyDescent="0.3">
      <c r="A36" s="11" t="s">
        <v>33</v>
      </c>
      <c r="B36" s="12">
        <f>'[1]Poverty-Uninsured Population'!B32</f>
        <v>701873</v>
      </c>
      <c r="C36" s="13">
        <f>'[1]Poverty-Uninsured Population'!C32</f>
        <v>-3.7200335442286576E-3</v>
      </c>
      <c r="D36" s="14">
        <f t="shared" si="0"/>
        <v>699262.00889621163</v>
      </c>
      <c r="E36" s="13">
        <f t="shared" si="1"/>
        <v>6.6418598153230757E-2</v>
      </c>
    </row>
    <row r="37" spans="1:5" x14ac:dyDescent="0.3">
      <c r="A37" s="11" t="s">
        <v>34</v>
      </c>
      <c r="B37" s="12">
        <f>'[1]Poverty-Uninsured Population'!B33</f>
        <v>66427</v>
      </c>
      <c r="C37" s="13">
        <f>'[1]Poverty-Uninsured Population'!C33</f>
        <v>1.3857022943480695E-2</v>
      </c>
      <c r="D37" s="14">
        <f t="shared" si="0"/>
        <v>67347.480463066589</v>
      </c>
      <c r="E37" s="13">
        <f t="shared" si="1"/>
        <v>6.3969230196987649E-3</v>
      </c>
    </row>
    <row r="38" spans="1:5" x14ac:dyDescent="0.3">
      <c r="A38" s="11" t="s">
        <v>35</v>
      </c>
      <c r="B38" s="12">
        <f>'[1]Poverty-Uninsured Population'!B34</f>
        <v>6247</v>
      </c>
      <c r="C38" s="13">
        <f>'[1]Poverty-Uninsured Population'!C34</f>
        <v>-1.2404427097257125E-2</v>
      </c>
      <c r="D38" s="14">
        <f t="shared" si="0"/>
        <v>6169.5095439234346</v>
      </c>
      <c r="E38" s="13">
        <f t="shared" si="1"/>
        <v>5.860037725304092E-4</v>
      </c>
    </row>
    <row r="39" spans="1:5" x14ac:dyDescent="0.3">
      <c r="A39" s="11" t="s">
        <v>36</v>
      </c>
      <c r="B39" s="12">
        <f>'[1]Poverty-Uninsured Population'!B35</f>
        <v>675828</v>
      </c>
      <c r="C39" s="13">
        <f>'[1]Poverty-Uninsured Population'!C35</f>
        <v>3.6011272188768728E-3</v>
      </c>
      <c r="D39" s="14">
        <f t="shared" si="0"/>
        <v>678261.74260607921</v>
      </c>
      <c r="E39" s="13">
        <f t="shared" si="1"/>
        <v>6.4423911998270245E-2</v>
      </c>
    </row>
    <row r="40" spans="1:5" x14ac:dyDescent="0.3">
      <c r="A40" s="11" t="s">
        <v>37</v>
      </c>
      <c r="B40" s="12">
        <f>'[1]Poverty-Uninsured Population'!B36</f>
        <v>434672</v>
      </c>
      <c r="C40" s="13">
        <f>'[1]Poverty-Uninsured Population'!C36</f>
        <v>5.7602640604858613E-3</v>
      </c>
      <c r="D40" s="14">
        <f t="shared" si="0"/>
        <v>437175.82549969951</v>
      </c>
      <c r="E40" s="13">
        <f t="shared" si="1"/>
        <v>4.1524643276424945E-2</v>
      </c>
    </row>
    <row r="41" spans="1:5" x14ac:dyDescent="0.3">
      <c r="A41" s="11" t="s">
        <v>38</v>
      </c>
      <c r="B41" s="12">
        <f>'[1]Poverty-Uninsured Population'!B37</f>
        <v>13914</v>
      </c>
      <c r="C41" s="13">
        <f>'[1]Poverty-Uninsured Population'!C37</f>
        <v>6.9484484262503513E-3</v>
      </c>
      <c r="D41" s="14">
        <f t="shared" si="0"/>
        <v>14010.680711402847</v>
      </c>
      <c r="E41" s="13">
        <f t="shared" si="1"/>
        <v>1.3307884028946398E-3</v>
      </c>
    </row>
    <row r="42" spans="1:5" x14ac:dyDescent="0.3">
      <c r="A42" s="11" t="s">
        <v>39</v>
      </c>
      <c r="B42" s="12">
        <f>'[1]Poverty-Uninsured Population'!B38</f>
        <v>697297</v>
      </c>
      <c r="C42" s="13">
        <f>'[1]Poverty-Uninsured Population'!C38</f>
        <v>5.3938406402195447E-4</v>
      </c>
      <c r="D42" s="14">
        <f t="shared" si="0"/>
        <v>697673.11088969035</v>
      </c>
      <c r="E42" s="13">
        <f t="shared" si="1"/>
        <v>6.6267678502428914E-2</v>
      </c>
    </row>
    <row r="43" spans="1:5" x14ac:dyDescent="0.3">
      <c r="A43" s="11" t="s">
        <v>40</v>
      </c>
      <c r="B43" s="12">
        <f>'[1]Poverty-Uninsured Population'!B39</f>
        <v>745140</v>
      </c>
      <c r="C43" s="13">
        <f>'[1]Poverty-Uninsured Population'!C39</f>
        <v>1.4763166468626625E-3</v>
      </c>
      <c r="D43" s="14">
        <f t="shared" si="0"/>
        <v>746240.06258624326</v>
      </c>
      <c r="E43" s="13">
        <f t="shared" si="1"/>
        <v>7.0880754584386488E-2</v>
      </c>
    </row>
    <row r="44" spans="1:5" x14ac:dyDescent="0.3">
      <c r="A44" s="11" t="s">
        <v>41</v>
      </c>
      <c r="B44" s="12">
        <f>'[1]Poverty-Uninsured Population'!B40</f>
        <v>175889</v>
      </c>
      <c r="C44" s="13">
        <f>'[1]Poverty-Uninsured Population'!C40</f>
        <v>1.4969315272254421E-3</v>
      </c>
      <c r="D44" s="14">
        <f t="shared" si="0"/>
        <v>176152.29378939216</v>
      </c>
      <c r="E44" s="13">
        <f t="shared" si="1"/>
        <v>1.6731623148575816E-2</v>
      </c>
    </row>
    <row r="45" spans="1:5" x14ac:dyDescent="0.3">
      <c r="A45" s="11" t="s">
        <v>42</v>
      </c>
      <c r="B45" s="12">
        <f>'[1]Poverty-Uninsured Population'!B41</f>
        <v>226593</v>
      </c>
      <c r="C45" s="13">
        <f>'[1]Poverty-Uninsured Population'!C41</f>
        <v>6.3426737148999457E-3</v>
      </c>
      <c r="D45" s="14">
        <f t="shared" si="0"/>
        <v>228030.20546508033</v>
      </c>
      <c r="E45" s="13">
        <f t="shared" si="1"/>
        <v>2.1659186958391995E-2</v>
      </c>
    </row>
    <row r="46" spans="1:5" x14ac:dyDescent="0.3">
      <c r="A46" s="11" t="s">
        <v>43</v>
      </c>
      <c r="B46" s="12">
        <f>'[1]Poverty-Uninsured Population'!B42</f>
        <v>67449</v>
      </c>
      <c r="C46" s="13">
        <f>'[1]Poverty-Uninsured Population'!C42</f>
        <v>-1.5160941980791372E-3</v>
      </c>
      <c r="D46" s="14">
        <f t="shared" si="0"/>
        <v>67346.74096243376</v>
      </c>
      <c r="E46" s="13">
        <f t="shared" si="1"/>
        <v>6.39685277908117E-3</v>
      </c>
    </row>
    <row r="47" spans="1:5" x14ac:dyDescent="0.3">
      <c r="A47" s="11" t="s">
        <v>44</v>
      </c>
      <c r="B47" s="12">
        <f>'[1]Poverty-Uninsured Population'!B43</f>
        <v>109988</v>
      </c>
      <c r="C47" s="13">
        <f>'[1]Poverty-Uninsured Population'!C43</f>
        <v>-3.0731735995681521E-4</v>
      </c>
      <c r="D47" s="14">
        <f t="shared" si="0"/>
        <v>109954.19877821307</v>
      </c>
      <c r="E47" s="13">
        <f t="shared" si="1"/>
        <v>1.0443873184871598E-2</v>
      </c>
    </row>
    <row r="48" spans="1:5" x14ac:dyDescent="0.3">
      <c r="A48" s="11" t="s">
        <v>45</v>
      </c>
      <c r="B48" s="12">
        <f>'[1]Poverty-Uninsured Population'!B44</f>
        <v>131431</v>
      </c>
      <c r="C48" s="13">
        <f>'[1]Poverty-Uninsured Population'!C44</f>
        <v>-7.1413813856974749E-4</v>
      </c>
      <c r="D48" s="14">
        <f t="shared" si="0"/>
        <v>131337.14011030964</v>
      </c>
      <c r="E48" s="13">
        <f t="shared" si="1"/>
        <v>1.2474907288829946E-2</v>
      </c>
    </row>
    <row r="49" spans="1:5" x14ac:dyDescent="0.3">
      <c r="A49" s="11" t="s">
        <v>46</v>
      </c>
      <c r="B49" s="12">
        <f>'[1]Poverty-Uninsured Population'!B45</f>
        <v>293346</v>
      </c>
      <c r="C49" s="13">
        <f>'[1]Poverty-Uninsured Population'!C45</f>
        <v>2.3023512613140154E-3</v>
      </c>
      <c r="D49" s="14">
        <f t="shared" si="0"/>
        <v>294021.38553310145</v>
      </c>
      <c r="E49" s="13">
        <f t="shared" si="1"/>
        <v>2.7927283344057273E-2</v>
      </c>
    </row>
    <row r="50" spans="1:5" x14ac:dyDescent="0.3">
      <c r="A50" s="11" t="s">
        <v>47</v>
      </c>
      <c r="B50" s="12">
        <f>'[1]Poverty-Uninsured Population'!B46</f>
        <v>61713</v>
      </c>
      <c r="C50" s="13">
        <f>'[1]Poverty-Uninsured Population'!C46</f>
        <v>-6.1821213355513849E-3</v>
      </c>
      <c r="D50" s="14">
        <f t="shared" si="0"/>
        <v>61331.482746019115</v>
      </c>
      <c r="E50" s="13">
        <f t="shared" si="1"/>
        <v>5.8255003915910842E-3</v>
      </c>
    </row>
    <row r="51" spans="1:5" x14ac:dyDescent="0.3">
      <c r="A51" s="11" t="s">
        <v>48</v>
      </c>
      <c r="B51" s="12">
        <f>'[1]Poverty-Uninsured Population'!B47</f>
        <v>53471</v>
      </c>
      <c r="C51" s="13">
        <f>'[1]Poverty-Uninsured Population'!C47</f>
        <v>-1.8050838623308078E-3</v>
      </c>
      <c r="D51" s="14">
        <f t="shared" si="0"/>
        <v>53374.480360797308</v>
      </c>
      <c r="E51" s="13">
        <f t="shared" si="1"/>
        <v>5.0697136661509669E-3</v>
      </c>
    </row>
    <row r="52" spans="1:5" x14ac:dyDescent="0.3">
      <c r="A52" s="11" t="s">
        <v>49</v>
      </c>
      <c r="B52" s="12">
        <f>'[1]Poverty-Uninsured Population'!B48</f>
        <v>680</v>
      </c>
      <c r="C52" s="13">
        <f>'[1]Poverty-Uninsured Population'!C48</f>
        <v>-4.4205873065993051E-3</v>
      </c>
      <c r="D52" s="14">
        <f t="shared" si="0"/>
        <v>676.99400063151245</v>
      </c>
      <c r="E52" s="13">
        <f t="shared" si="1"/>
        <v>6.4303496984013077E-5</v>
      </c>
    </row>
    <row r="53" spans="1:5" x14ac:dyDescent="0.3">
      <c r="A53" s="11" t="s">
        <v>50</v>
      </c>
      <c r="B53" s="12">
        <f>'[1]Poverty-Uninsured Population'!B49</f>
        <v>15444</v>
      </c>
      <c r="C53" s="13">
        <f>'[1]Poverty-Uninsured Population'!C49</f>
        <v>-3.394919168591224E-3</v>
      </c>
      <c r="D53" s="14">
        <f t="shared" si="0"/>
        <v>15391.568868360277</v>
      </c>
      <c r="E53" s="13">
        <f t="shared" si="1"/>
        <v>1.4619504772311052E-3</v>
      </c>
    </row>
    <row r="54" spans="1:5" x14ac:dyDescent="0.3">
      <c r="A54" s="11" t="s">
        <v>51</v>
      </c>
      <c r="B54" s="12">
        <f>'[1]Poverty-Uninsured Population'!B50</f>
        <v>99142</v>
      </c>
      <c r="C54" s="13">
        <f>'[1]Poverty-Uninsured Population'!C50</f>
        <v>-3.3709673507812312E-3</v>
      </c>
      <c r="D54" s="14">
        <f t="shared" si="0"/>
        <v>98807.795554908851</v>
      </c>
      <c r="E54" s="13">
        <f t="shared" si="1"/>
        <v>9.3851448868604841E-3</v>
      </c>
    </row>
    <row r="55" spans="1:5" x14ac:dyDescent="0.3">
      <c r="A55" s="11" t="s">
        <v>52</v>
      </c>
      <c r="B55" s="12">
        <f>'[1]Poverty-Uninsured Population'!B51</f>
        <v>97826</v>
      </c>
      <c r="C55" s="13">
        <f>'[1]Poverty-Uninsured Population'!C51</f>
        <v>-1.53064171431872E-3</v>
      </c>
      <c r="D55" s="14">
        <f t="shared" si="0"/>
        <v>97676.263443655058</v>
      </c>
      <c r="E55" s="13">
        <f t="shared" si="1"/>
        <v>9.2776676099046336E-3</v>
      </c>
    </row>
    <row r="56" spans="1:5" x14ac:dyDescent="0.3">
      <c r="A56" s="11" t="s">
        <v>53</v>
      </c>
      <c r="B56" s="12">
        <f>'[1]Poverty-Uninsured Population'!B52</f>
        <v>183459</v>
      </c>
      <c r="C56" s="13">
        <f>'[1]Poverty-Uninsured Population'!C52</f>
        <v>-1.9418067042488666E-3</v>
      </c>
      <c r="D56" s="14">
        <f t="shared" si="0"/>
        <v>183102.75808384523</v>
      </c>
      <c r="E56" s="13">
        <f t="shared" si="1"/>
        <v>1.7391805010422364E-2</v>
      </c>
    </row>
    <row r="57" spans="1:5" x14ac:dyDescent="0.3">
      <c r="A57" s="11" t="s">
        <v>70</v>
      </c>
      <c r="B57" s="12">
        <f>'[1]Poverty-Uninsured Population'!B53</f>
        <v>59831</v>
      </c>
      <c r="C57" s="13">
        <f>'[1]Poverty-Uninsured Population'!C53</f>
        <v>7.8822715418595986E-3</v>
      </c>
      <c r="D57" s="14">
        <f t="shared" si="0"/>
        <v>60302.604188621001</v>
      </c>
      <c r="E57" s="13">
        <f t="shared" si="1"/>
        <v>5.727773544453813E-3</v>
      </c>
    </row>
    <row r="58" spans="1:5" x14ac:dyDescent="0.3">
      <c r="A58" s="11" t="s">
        <v>54</v>
      </c>
      <c r="B58" s="12">
        <f>'[1]Poverty-Uninsured Population'!B54</f>
        <v>24569</v>
      </c>
      <c r="C58" s="13">
        <f>'[1]Poverty-Uninsured Population'!C54</f>
        <v>-2.7869735930402648E-3</v>
      </c>
      <c r="D58" s="14">
        <f t="shared" si="0"/>
        <v>24500.526845792592</v>
      </c>
      <c r="E58" s="13">
        <f t="shared" si="1"/>
        <v>2.3271543804901204E-3</v>
      </c>
    </row>
    <row r="59" spans="1:5" x14ac:dyDescent="0.3">
      <c r="A59" s="11" t="s">
        <v>55</v>
      </c>
      <c r="B59" s="12">
        <f>'[1]Poverty-Uninsured Population'!B55</f>
        <v>7253</v>
      </c>
      <c r="C59" s="13">
        <f>'[1]Poverty-Uninsured Population'!C55</f>
        <v>-2.8949024543738198E-3</v>
      </c>
      <c r="D59" s="14">
        <f t="shared" si="0"/>
        <v>7232.0032724984267</v>
      </c>
      <c r="E59" s="13">
        <f t="shared" si="1"/>
        <v>6.8692351806319486E-4</v>
      </c>
    </row>
    <row r="60" spans="1:5" x14ac:dyDescent="0.3">
      <c r="A60" s="11" t="s">
        <v>56</v>
      </c>
      <c r="B60" s="12">
        <f>'[1]Poverty-Uninsured Population'!B56</f>
        <v>201892</v>
      </c>
      <c r="C60" s="13">
        <f>'[1]Poverty-Uninsured Population'!C56</f>
        <v>1.6612179264235943E-3</v>
      </c>
      <c r="D60" s="14">
        <f t="shared" si="0"/>
        <v>202227.3866096015</v>
      </c>
      <c r="E60" s="13">
        <f t="shared" si="1"/>
        <v>1.9208335868272176E-2</v>
      </c>
    </row>
    <row r="61" spans="1:5" x14ac:dyDescent="0.3">
      <c r="A61" s="11" t="s">
        <v>57</v>
      </c>
      <c r="B61" s="12">
        <f>'[1]Poverty-Uninsured Population'!B57</f>
        <v>13493</v>
      </c>
      <c r="C61" s="13">
        <f>'[1]Poverty-Uninsured Population'!C57</f>
        <v>-2.5197719330513151E-3</v>
      </c>
      <c r="D61" s="14">
        <f t="shared" si="0"/>
        <v>13459.000717307339</v>
      </c>
      <c r="E61" s="13">
        <f t="shared" si="1"/>
        <v>1.2783877127801495E-3</v>
      </c>
    </row>
    <row r="62" spans="1:5" x14ac:dyDescent="0.3">
      <c r="A62" s="11" t="s">
        <v>58</v>
      </c>
      <c r="B62" s="12">
        <f>'[1]Poverty-Uninsured Population'!B58</f>
        <v>188206</v>
      </c>
      <c r="C62" s="13">
        <f>'[1]Poverty-Uninsured Population'!C58</f>
        <v>-5.6418527279811529E-3</v>
      </c>
      <c r="D62" s="14">
        <f t="shared" si="0"/>
        <v>187144.16946547758</v>
      </c>
      <c r="E62" s="13">
        <f t="shared" si="1"/>
        <v>1.7775673825134952E-2</v>
      </c>
    </row>
    <row r="63" spans="1:5" x14ac:dyDescent="0.3">
      <c r="A63" s="11" t="s">
        <v>59</v>
      </c>
      <c r="B63" s="12">
        <f>'[1]Poverty-Uninsured Population'!B59</f>
        <v>64655</v>
      </c>
      <c r="C63" s="13">
        <f>'[1]Poverty-Uninsured Population'!C59</f>
        <v>1.5517348395506175E-3</v>
      </c>
      <c r="D63" s="14">
        <f t="shared" si="0"/>
        <v>64755.327416051143</v>
      </c>
      <c r="E63" s="13">
        <f t="shared" si="1"/>
        <v>6.1507103420600099E-3</v>
      </c>
    </row>
    <row r="64" spans="1:5" x14ac:dyDescent="0.3">
      <c r="A64" s="16" t="s">
        <v>60</v>
      </c>
      <c r="B64" s="14">
        <f>SUM(B7:B63)</f>
        <v>10544264</v>
      </c>
      <c r="C64" s="17"/>
      <c r="D64" s="14">
        <f>SUM(D7:D63)</f>
        <v>10528105.505674511</v>
      </c>
      <c r="E64" s="18">
        <f>SUM(E7:E63)</f>
        <v>1</v>
      </c>
    </row>
    <row r="66" spans="1:5" x14ac:dyDescent="0.3">
      <c r="A66" s="19" t="s">
        <v>61</v>
      </c>
      <c r="C66" s="20"/>
      <c r="D66" s="21"/>
    </row>
    <row r="67" spans="1:5" hidden="1" x14ac:dyDescent="0.3">
      <c r="D67" s="22"/>
      <c r="E67" s="22"/>
    </row>
    <row r="68" spans="1:5" hidden="1" x14ac:dyDescent="0.3">
      <c r="D68" s="23"/>
      <c r="E68" s="23"/>
    </row>
    <row r="69" spans="1:5" hidden="1" x14ac:dyDescent="0.3">
      <c r="D69" s="23"/>
    </row>
  </sheetData>
  <sheetProtection sheet="1" objects="1" scenarios="1" selectLockedCells="1" sort="0" autoFilter="0"/>
  <mergeCells count="2">
    <mergeCell ref="A3:E3"/>
    <mergeCell ref="A2:E2"/>
  </mergeCells>
  <hyperlinks>
    <hyperlink ref="A66" r:id="rId1" xr:uid="{00000000-0004-0000-0000-000000000000}"/>
  </hyperlinks>
  <printOptions gridLines="1"/>
  <pageMargins left="0.7" right="0.7" top="0.75" bottom="0.75" header="0.3" footer="0.3"/>
  <pageSetup orientation="portrait" r:id="rId2"/>
  <headerFooter>
    <oddHeader>&amp;LEnclosure 2</oddHeader>
  </headerFooter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Enclosure 2</vt:lpstr>
      <vt:lpstr>'Enclosure 2'!Print_Titles</vt:lpstr>
      <vt:lpstr>TitleRegion1.a4.e65.1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 (MHSD-FMOR)@DHCS</dc:creator>
  <cp:lastModifiedBy>Wong, Douglas@DHCS</cp:lastModifiedBy>
  <cp:lastPrinted>2023-06-06T22:15:56Z</cp:lastPrinted>
  <dcterms:created xsi:type="dcterms:W3CDTF">2017-07-20T14:48:34Z</dcterms:created>
  <dcterms:modified xsi:type="dcterms:W3CDTF">2026-10-20T19:25:24Z</dcterms:modified>
</cp:coreProperties>
</file>