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A0B4461A-89AF-47F7-8C10-9A9C0A62B8B9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Information" sheetId="2" r:id="rId1"/>
    <sheet name="Enclosure 6" sheetId="1" r:id="rId2"/>
  </sheets>
  <externalReferences>
    <externalReference r:id="rId3"/>
  </externalReferences>
  <definedNames>
    <definedName name="_xlnm.Print_Titles" localSheetId="1">'Enclosure 6'!$3:$5</definedName>
    <definedName name="TitleRegion1.a3.m64.2">'Enclosure 6'!$A$3:$M$64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4" i="1" l="1"/>
  <c r="J64" i="1"/>
  <c r="I64" i="1"/>
  <c r="H64" i="1"/>
  <c r="G64" i="1"/>
  <c r="F64" i="1"/>
  <c r="E64" i="1"/>
  <c r="D64" i="1"/>
  <c r="C64" i="1"/>
  <c r="B64" i="1"/>
  <c r="K63" i="1"/>
  <c r="J63" i="1"/>
  <c r="I63" i="1"/>
  <c r="H63" i="1"/>
  <c r="G63" i="1"/>
  <c r="F63" i="1"/>
  <c r="E63" i="1"/>
  <c r="D63" i="1"/>
  <c r="C63" i="1"/>
  <c r="B63" i="1"/>
  <c r="K62" i="1"/>
  <c r="J62" i="1"/>
  <c r="I62" i="1"/>
  <c r="H62" i="1"/>
  <c r="G62" i="1"/>
  <c r="F62" i="1"/>
  <c r="E62" i="1"/>
  <c r="D62" i="1"/>
  <c r="C62" i="1"/>
  <c r="B62" i="1"/>
  <c r="K61" i="1"/>
  <c r="J61" i="1"/>
  <c r="I61" i="1"/>
  <c r="H61" i="1"/>
  <c r="G61" i="1"/>
  <c r="F61" i="1"/>
  <c r="E61" i="1"/>
  <c r="D61" i="1"/>
  <c r="C61" i="1"/>
  <c r="B61" i="1"/>
  <c r="K60" i="1"/>
  <c r="J60" i="1"/>
  <c r="I60" i="1"/>
  <c r="H60" i="1"/>
  <c r="G60" i="1"/>
  <c r="F60" i="1"/>
  <c r="E60" i="1"/>
  <c r="D60" i="1"/>
  <c r="C60" i="1"/>
  <c r="B60" i="1"/>
  <c r="K59" i="1"/>
  <c r="J59" i="1"/>
  <c r="I59" i="1"/>
  <c r="H59" i="1"/>
  <c r="G59" i="1"/>
  <c r="F59" i="1"/>
  <c r="E59" i="1"/>
  <c r="D59" i="1"/>
  <c r="C59" i="1"/>
  <c r="B59" i="1"/>
  <c r="K58" i="1"/>
  <c r="J58" i="1"/>
  <c r="I58" i="1"/>
  <c r="H58" i="1"/>
  <c r="G58" i="1"/>
  <c r="F58" i="1"/>
  <c r="E58" i="1"/>
  <c r="D58" i="1"/>
  <c r="C58" i="1"/>
  <c r="B58" i="1"/>
  <c r="K57" i="1"/>
  <c r="J57" i="1"/>
  <c r="I57" i="1"/>
  <c r="H57" i="1"/>
  <c r="G57" i="1"/>
  <c r="F57" i="1"/>
  <c r="E57" i="1"/>
  <c r="D57" i="1"/>
  <c r="C57" i="1"/>
  <c r="B57" i="1"/>
  <c r="K56" i="1"/>
  <c r="J56" i="1"/>
  <c r="I56" i="1"/>
  <c r="H56" i="1"/>
  <c r="G56" i="1"/>
  <c r="F56" i="1"/>
  <c r="E56" i="1"/>
  <c r="D56" i="1"/>
  <c r="C56" i="1"/>
  <c r="B56" i="1"/>
  <c r="K55" i="1"/>
  <c r="J55" i="1"/>
  <c r="I55" i="1"/>
  <c r="H55" i="1"/>
  <c r="G55" i="1"/>
  <c r="F55" i="1"/>
  <c r="E55" i="1"/>
  <c r="D55" i="1"/>
  <c r="C55" i="1"/>
  <c r="B55" i="1"/>
  <c r="K54" i="1"/>
  <c r="J54" i="1"/>
  <c r="I54" i="1"/>
  <c r="H54" i="1"/>
  <c r="G54" i="1"/>
  <c r="F54" i="1"/>
  <c r="E54" i="1"/>
  <c r="D54" i="1"/>
  <c r="C54" i="1"/>
  <c r="B54" i="1"/>
  <c r="K53" i="1"/>
  <c r="J53" i="1"/>
  <c r="I53" i="1"/>
  <c r="H53" i="1"/>
  <c r="G53" i="1"/>
  <c r="F53" i="1"/>
  <c r="E53" i="1"/>
  <c r="D53" i="1"/>
  <c r="C53" i="1"/>
  <c r="B53" i="1"/>
  <c r="K52" i="1"/>
  <c r="J52" i="1"/>
  <c r="I52" i="1"/>
  <c r="H52" i="1"/>
  <c r="G52" i="1"/>
  <c r="F52" i="1"/>
  <c r="E52" i="1"/>
  <c r="D52" i="1"/>
  <c r="C52" i="1"/>
  <c r="B52" i="1"/>
  <c r="K51" i="1"/>
  <c r="J51" i="1"/>
  <c r="I51" i="1"/>
  <c r="H51" i="1"/>
  <c r="G51" i="1"/>
  <c r="F51" i="1"/>
  <c r="E51" i="1"/>
  <c r="D51" i="1"/>
  <c r="C51" i="1"/>
  <c r="B51" i="1"/>
  <c r="K50" i="1"/>
  <c r="J50" i="1"/>
  <c r="I50" i="1"/>
  <c r="H50" i="1"/>
  <c r="G50" i="1"/>
  <c r="F50" i="1"/>
  <c r="E50" i="1"/>
  <c r="D50" i="1"/>
  <c r="C50" i="1"/>
  <c r="B50" i="1"/>
  <c r="K49" i="1"/>
  <c r="J49" i="1"/>
  <c r="I49" i="1"/>
  <c r="H49" i="1"/>
  <c r="G49" i="1"/>
  <c r="F49" i="1"/>
  <c r="E49" i="1"/>
  <c r="D49" i="1"/>
  <c r="C49" i="1"/>
  <c r="B49" i="1"/>
  <c r="K48" i="1"/>
  <c r="J48" i="1"/>
  <c r="I48" i="1"/>
  <c r="H48" i="1"/>
  <c r="G48" i="1"/>
  <c r="F48" i="1"/>
  <c r="E48" i="1"/>
  <c r="D48" i="1"/>
  <c r="C48" i="1"/>
  <c r="B48" i="1"/>
  <c r="K47" i="1"/>
  <c r="J47" i="1"/>
  <c r="I47" i="1"/>
  <c r="H47" i="1"/>
  <c r="G47" i="1"/>
  <c r="F47" i="1"/>
  <c r="E47" i="1"/>
  <c r="D47" i="1"/>
  <c r="C47" i="1"/>
  <c r="B47" i="1"/>
  <c r="K46" i="1"/>
  <c r="J46" i="1"/>
  <c r="I46" i="1"/>
  <c r="H46" i="1"/>
  <c r="G46" i="1"/>
  <c r="F46" i="1"/>
  <c r="E46" i="1"/>
  <c r="D46" i="1"/>
  <c r="C46" i="1"/>
  <c r="B46" i="1"/>
  <c r="K45" i="1"/>
  <c r="J45" i="1"/>
  <c r="I45" i="1"/>
  <c r="H45" i="1"/>
  <c r="G45" i="1"/>
  <c r="F45" i="1"/>
  <c r="E45" i="1"/>
  <c r="D45" i="1"/>
  <c r="C45" i="1"/>
  <c r="B45" i="1"/>
  <c r="K44" i="1"/>
  <c r="J44" i="1"/>
  <c r="I44" i="1"/>
  <c r="H44" i="1"/>
  <c r="G44" i="1"/>
  <c r="F44" i="1"/>
  <c r="E44" i="1"/>
  <c r="D44" i="1"/>
  <c r="C44" i="1"/>
  <c r="B44" i="1"/>
  <c r="K43" i="1"/>
  <c r="J43" i="1"/>
  <c r="I43" i="1"/>
  <c r="H43" i="1"/>
  <c r="G43" i="1"/>
  <c r="F43" i="1"/>
  <c r="E43" i="1"/>
  <c r="D43" i="1"/>
  <c r="C43" i="1"/>
  <c r="B43" i="1"/>
  <c r="K42" i="1"/>
  <c r="J42" i="1"/>
  <c r="I42" i="1"/>
  <c r="H42" i="1"/>
  <c r="G42" i="1"/>
  <c r="F42" i="1"/>
  <c r="E42" i="1"/>
  <c r="D42" i="1"/>
  <c r="C42" i="1"/>
  <c r="B42" i="1"/>
  <c r="K41" i="1"/>
  <c r="J41" i="1"/>
  <c r="I41" i="1"/>
  <c r="H41" i="1"/>
  <c r="G41" i="1"/>
  <c r="F41" i="1"/>
  <c r="E41" i="1"/>
  <c r="D41" i="1"/>
  <c r="C41" i="1"/>
  <c r="B41" i="1"/>
  <c r="K40" i="1"/>
  <c r="J40" i="1"/>
  <c r="I40" i="1"/>
  <c r="H40" i="1"/>
  <c r="G40" i="1"/>
  <c r="F40" i="1"/>
  <c r="E40" i="1"/>
  <c r="D40" i="1"/>
  <c r="C40" i="1"/>
  <c r="B40" i="1"/>
  <c r="K39" i="1"/>
  <c r="J39" i="1"/>
  <c r="I39" i="1"/>
  <c r="H39" i="1"/>
  <c r="G39" i="1"/>
  <c r="F39" i="1"/>
  <c r="E39" i="1"/>
  <c r="D39" i="1"/>
  <c r="C39" i="1"/>
  <c r="B39" i="1"/>
  <c r="K38" i="1"/>
  <c r="J38" i="1"/>
  <c r="I38" i="1"/>
  <c r="H38" i="1"/>
  <c r="G38" i="1"/>
  <c r="F38" i="1"/>
  <c r="E38" i="1"/>
  <c r="D38" i="1"/>
  <c r="C38" i="1"/>
  <c r="B38" i="1"/>
  <c r="K37" i="1"/>
  <c r="J37" i="1"/>
  <c r="I37" i="1"/>
  <c r="H37" i="1"/>
  <c r="G37" i="1"/>
  <c r="F37" i="1"/>
  <c r="E37" i="1"/>
  <c r="D37" i="1"/>
  <c r="C37" i="1"/>
  <c r="B37" i="1"/>
  <c r="K36" i="1"/>
  <c r="J36" i="1"/>
  <c r="I36" i="1"/>
  <c r="H36" i="1"/>
  <c r="G36" i="1"/>
  <c r="F36" i="1"/>
  <c r="E36" i="1"/>
  <c r="D36" i="1"/>
  <c r="C36" i="1"/>
  <c r="B36" i="1"/>
  <c r="K35" i="1"/>
  <c r="J35" i="1"/>
  <c r="I35" i="1"/>
  <c r="H35" i="1"/>
  <c r="G35" i="1"/>
  <c r="F35" i="1"/>
  <c r="E35" i="1"/>
  <c r="D35" i="1"/>
  <c r="C35" i="1"/>
  <c r="B35" i="1"/>
  <c r="K34" i="1"/>
  <c r="J34" i="1"/>
  <c r="I34" i="1"/>
  <c r="H34" i="1"/>
  <c r="G34" i="1"/>
  <c r="F34" i="1"/>
  <c r="E34" i="1"/>
  <c r="D34" i="1"/>
  <c r="C34" i="1"/>
  <c r="B34" i="1"/>
  <c r="K33" i="1"/>
  <c r="J33" i="1"/>
  <c r="I33" i="1"/>
  <c r="H33" i="1"/>
  <c r="G33" i="1"/>
  <c r="F33" i="1"/>
  <c r="E33" i="1"/>
  <c r="D33" i="1"/>
  <c r="C33" i="1"/>
  <c r="B33" i="1"/>
  <c r="K32" i="1"/>
  <c r="J32" i="1"/>
  <c r="I32" i="1"/>
  <c r="H32" i="1"/>
  <c r="G32" i="1"/>
  <c r="F32" i="1"/>
  <c r="E32" i="1"/>
  <c r="D32" i="1"/>
  <c r="C32" i="1"/>
  <c r="B32" i="1"/>
  <c r="K31" i="1"/>
  <c r="J31" i="1"/>
  <c r="I31" i="1"/>
  <c r="H31" i="1"/>
  <c r="G31" i="1"/>
  <c r="F31" i="1"/>
  <c r="E31" i="1"/>
  <c r="D31" i="1"/>
  <c r="C31" i="1"/>
  <c r="B31" i="1"/>
  <c r="K30" i="1"/>
  <c r="J30" i="1"/>
  <c r="I30" i="1"/>
  <c r="H30" i="1"/>
  <c r="G30" i="1"/>
  <c r="F30" i="1"/>
  <c r="E30" i="1"/>
  <c r="D30" i="1"/>
  <c r="C30" i="1"/>
  <c r="B30" i="1"/>
  <c r="K29" i="1"/>
  <c r="J29" i="1"/>
  <c r="I29" i="1"/>
  <c r="H29" i="1"/>
  <c r="G29" i="1"/>
  <c r="F29" i="1"/>
  <c r="E29" i="1"/>
  <c r="D29" i="1"/>
  <c r="C29" i="1"/>
  <c r="B29" i="1"/>
  <c r="K28" i="1"/>
  <c r="J28" i="1"/>
  <c r="I28" i="1"/>
  <c r="H28" i="1"/>
  <c r="G28" i="1"/>
  <c r="F28" i="1"/>
  <c r="E28" i="1"/>
  <c r="D28" i="1"/>
  <c r="C28" i="1"/>
  <c r="B28" i="1"/>
  <c r="K27" i="1"/>
  <c r="J27" i="1"/>
  <c r="I27" i="1"/>
  <c r="H27" i="1"/>
  <c r="G27" i="1"/>
  <c r="F27" i="1"/>
  <c r="E27" i="1"/>
  <c r="D27" i="1"/>
  <c r="C27" i="1"/>
  <c r="B27" i="1"/>
  <c r="K26" i="1"/>
  <c r="J26" i="1"/>
  <c r="I26" i="1"/>
  <c r="H26" i="1"/>
  <c r="G26" i="1"/>
  <c r="F26" i="1"/>
  <c r="E26" i="1"/>
  <c r="D26" i="1"/>
  <c r="C26" i="1"/>
  <c r="B26" i="1"/>
  <c r="K25" i="1"/>
  <c r="J25" i="1"/>
  <c r="I25" i="1"/>
  <c r="H25" i="1"/>
  <c r="G25" i="1"/>
  <c r="F25" i="1"/>
  <c r="E25" i="1"/>
  <c r="D25" i="1"/>
  <c r="C25" i="1"/>
  <c r="B25" i="1"/>
  <c r="K24" i="1"/>
  <c r="J24" i="1"/>
  <c r="I24" i="1"/>
  <c r="H24" i="1"/>
  <c r="G24" i="1"/>
  <c r="F24" i="1"/>
  <c r="E24" i="1"/>
  <c r="D24" i="1"/>
  <c r="C24" i="1"/>
  <c r="B24" i="1"/>
  <c r="K23" i="1"/>
  <c r="J23" i="1"/>
  <c r="I23" i="1"/>
  <c r="H23" i="1"/>
  <c r="G23" i="1"/>
  <c r="F23" i="1"/>
  <c r="E23" i="1"/>
  <c r="D23" i="1"/>
  <c r="C23" i="1"/>
  <c r="B23" i="1"/>
  <c r="K22" i="1"/>
  <c r="J22" i="1"/>
  <c r="I22" i="1"/>
  <c r="H22" i="1"/>
  <c r="G22" i="1"/>
  <c r="F22" i="1"/>
  <c r="E22" i="1"/>
  <c r="D22" i="1"/>
  <c r="C22" i="1"/>
  <c r="B22" i="1"/>
  <c r="K21" i="1"/>
  <c r="J21" i="1"/>
  <c r="I21" i="1"/>
  <c r="H21" i="1"/>
  <c r="G21" i="1"/>
  <c r="F21" i="1"/>
  <c r="E21" i="1"/>
  <c r="D21" i="1"/>
  <c r="C21" i="1"/>
  <c r="B21" i="1"/>
  <c r="K20" i="1"/>
  <c r="J20" i="1"/>
  <c r="I20" i="1"/>
  <c r="H20" i="1"/>
  <c r="G20" i="1"/>
  <c r="F20" i="1"/>
  <c r="E20" i="1"/>
  <c r="D20" i="1"/>
  <c r="C20" i="1"/>
  <c r="B20" i="1"/>
  <c r="K19" i="1"/>
  <c r="J19" i="1"/>
  <c r="I19" i="1"/>
  <c r="H19" i="1"/>
  <c r="G19" i="1"/>
  <c r="F19" i="1"/>
  <c r="E19" i="1"/>
  <c r="D19" i="1"/>
  <c r="C19" i="1"/>
  <c r="B19" i="1"/>
  <c r="K18" i="1"/>
  <c r="J18" i="1"/>
  <c r="I18" i="1"/>
  <c r="H18" i="1"/>
  <c r="G18" i="1"/>
  <c r="F18" i="1"/>
  <c r="E18" i="1"/>
  <c r="D18" i="1"/>
  <c r="C18" i="1"/>
  <c r="B18" i="1"/>
  <c r="K17" i="1"/>
  <c r="J17" i="1"/>
  <c r="I17" i="1"/>
  <c r="H17" i="1"/>
  <c r="G17" i="1"/>
  <c r="F17" i="1"/>
  <c r="E17" i="1"/>
  <c r="D17" i="1"/>
  <c r="C17" i="1"/>
  <c r="B17" i="1"/>
  <c r="K16" i="1"/>
  <c r="J16" i="1"/>
  <c r="I16" i="1"/>
  <c r="H16" i="1"/>
  <c r="G16" i="1"/>
  <c r="F16" i="1"/>
  <c r="E16" i="1"/>
  <c r="D16" i="1"/>
  <c r="C16" i="1"/>
  <c r="B16" i="1"/>
  <c r="K15" i="1"/>
  <c r="J15" i="1"/>
  <c r="I15" i="1"/>
  <c r="H15" i="1"/>
  <c r="G15" i="1"/>
  <c r="F15" i="1"/>
  <c r="E15" i="1"/>
  <c r="D15" i="1"/>
  <c r="C15" i="1"/>
  <c r="B15" i="1"/>
  <c r="K14" i="1"/>
  <c r="J14" i="1"/>
  <c r="I14" i="1"/>
  <c r="H14" i="1"/>
  <c r="G14" i="1"/>
  <c r="F14" i="1"/>
  <c r="E14" i="1"/>
  <c r="D14" i="1"/>
  <c r="C14" i="1"/>
  <c r="B14" i="1"/>
  <c r="K13" i="1"/>
  <c r="J13" i="1"/>
  <c r="I13" i="1"/>
  <c r="H13" i="1"/>
  <c r="G13" i="1"/>
  <c r="F13" i="1"/>
  <c r="E13" i="1"/>
  <c r="D13" i="1"/>
  <c r="C13" i="1"/>
  <c r="B13" i="1"/>
  <c r="K12" i="1"/>
  <c r="J12" i="1"/>
  <c r="I12" i="1"/>
  <c r="H12" i="1"/>
  <c r="G12" i="1"/>
  <c r="F12" i="1"/>
  <c r="E12" i="1"/>
  <c r="D12" i="1"/>
  <c r="C12" i="1"/>
  <c r="B12" i="1"/>
  <c r="K11" i="1"/>
  <c r="J11" i="1"/>
  <c r="I11" i="1"/>
  <c r="H11" i="1"/>
  <c r="G11" i="1"/>
  <c r="F11" i="1"/>
  <c r="E11" i="1"/>
  <c r="D11" i="1"/>
  <c r="C11" i="1"/>
  <c r="B11" i="1"/>
  <c r="K10" i="1"/>
  <c r="J10" i="1"/>
  <c r="I10" i="1"/>
  <c r="H10" i="1"/>
  <c r="G10" i="1"/>
  <c r="F10" i="1"/>
  <c r="E10" i="1"/>
  <c r="D10" i="1"/>
  <c r="C10" i="1"/>
  <c r="B10" i="1"/>
  <c r="K9" i="1"/>
  <c r="J9" i="1"/>
  <c r="I9" i="1"/>
  <c r="H9" i="1"/>
  <c r="G9" i="1"/>
  <c r="F9" i="1"/>
  <c r="E9" i="1"/>
  <c r="D9" i="1"/>
  <c r="C9" i="1"/>
  <c r="B9" i="1"/>
  <c r="K8" i="1"/>
  <c r="J8" i="1"/>
  <c r="I8" i="1"/>
  <c r="H8" i="1"/>
  <c r="G8" i="1"/>
  <c r="F8" i="1"/>
  <c r="E8" i="1"/>
  <c r="D8" i="1"/>
  <c r="C8" i="1"/>
  <c r="B8" i="1"/>
  <c r="K7" i="1"/>
  <c r="J7" i="1"/>
  <c r="I7" i="1"/>
  <c r="H7" i="1"/>
  <c r="G7" i="1"/>
  <c r="F7" i="1"/>
  <c r="E7" i="1"/>
  <c r="D7" i="1"/>
  <c r="C7" i="1"/>
  <c r="B7" i="1"/>
  <c r="K6" i="1"/>
  <c r="J6" i="1"/>
  <c r="I6" i="1"/>
  <c r="H6" i="1"/>
  <c r="G6" i="1"/>
  <c r="F6" i="1"/>
  <c r="E6" i="1"/>
  <c r="D6" i="1"/>
  <c r="C6" i="1"/>
  <c r="B6" i="1"/>
  <c r="L7" i="1" l="1"/>
  <c r="L9" i="1"/>
  <c r="L15" i="1"/>
  <c r="L17" i="1"/>
  <c r="L25" i="1"/>
  <c r="L33" i="1"/>
  <c r="L41" i="1"/>
  <c r="L49" i="1"/>
  <c r="L57" i="1"/>
  <c r="L56" i="1" l="1"/>
  <c r="L48" i="1"/>
  <c r="L40" i="1"/>
  <c r="L32" i="1"/>
  <c r="L24" i="1"/>
  <c r="L16" i="1"/>
  <c r="L8" i="1"/>
  <c r="L6" i="1"/>
  <c r="L54" i="1"/>
  <c r="L14" i="1"/>
  <c r="L61" i="1"/>
  <c r="L53" i="1"/>
  <c r="L45" i="1"/>
  <c r="L37" i="1"/>
  <c r="L29" i="1"/>
  <c r="L21" i="1"/>
  <c r="L13" i="1"/>
  <c r="L63" i="1"/>
  <c r="L46" i="1"/>
  <c r="L22" i="1"/>
  <c r="L60" i="1"/>
  <c r="L52" i="1"/>
  <c r="L44" i="1"/>
  <c r="L36" i="1"/>
  <c r="L28" i="1"/>
  <c r="L20" i="1"/>
  <c r="L12" i="1"/>
  <c r="L55" i="1"/>
  <c r="L39" i="1"/>
  <c r="L23" i="1"/>
  <c r="L38" i="1"/>
  <c r="L64" i="1"/>
  <c r="M64" i="1" s="1"/>
  <c r="L51" i="1"/>
  <c r="L35" i="1"/>
  <c r="L27" i="1"/>
  <c r="L19" i="1"/>
  <c r="L11" i="1"/>
  <c r="L47" i="1"/>
  <c r="L31" i="1"/>
  <c r="L62" i="1"/>
  <c r="L30" i="1"/>
  <c r="L59" i="1"/>
  <c r="L43" i="1"/>
  <c r="L58" i="1"/>
  <c r="L50" i="1"/>
  <c r="L42" i="1"/>
  <c r="L34" i="1"/>
  <c r="L26" i="1"/>
  <c r="L18" i="1"/>
  <c r="L10" i="1"/>
  <c r="M6" i="1" l="1"/>
  <c r="M28" i="1"/>
  <c r="M36" i="1"/>
  <c r="M34" i="1"/>
  <c r="M44" i="1"/>
  <c r="M52" i="1"/>
  <c r="M53" i="1"/>
  <c r="M13" i="1"/>
  <c r="M21" i="1"/>
  <c r="M31" i="1"/>
  <c r="M8" i="1"/>
  <c r="M16" i="1"/>
  <c r="M24" i="1"/>
  <c r="M12" i="1"/>
  <c r="M61" i="1"/>
  <c r="M20" i="1"/>
  <c r="M63" i="1"/>
  <c r="M25" i="1"/>
  <c r="M47" i="1"/>
  <c r="M57" i="1"/>
  <c r="M9" i="1"/>
  <c r="M48" i="1"/>
  <c r="M54" i="1"/>
  <c r="M42" i="1"/>
  <c r="M40" i="1"/>
  <c r="M14" i="1"/>
  <c r="M11" i="1"/>
  <c r="M56" i="1"/>
  <c r="M43" i="1"/>
  <c r="M19" i="1"/>
  <c r="M55" i="1"/>
  <c r="M15" i="1"/>
  <c r="M29" i="1"/>
  <c r="M37" i="1"/>
  <c r="M58" i="1"/>
  <c r="M10" i="1"/>
  <c r="M27" i="1"/>
  <c r="M17" i="1"/>
  <c r="M22" i="1"/>
  <c r="M32" i="1"/>
  <c r="M50" i="1"/>
  <c r="M45" i="1"/>
  <c r="M60" i="1"/>
  <c r="M18" i="1"/>
  <c r="M35" i="1"/>
  <c r="M46" i="1"/>
  <c r="M33" i="1"/>
  <c r="M38" i="1"/>
  <c r="M23" i="1"/>
  <c r="M39" i="1"/>
  <c r="M59" i="1"/>
  <c r="M30" i="1"/>
  <c r="M26" i="1"/>
  <c r="M62" i="1"/>
  <c r="M51" i="1"/>
  <c r="M7" i="1"/>
  <c r="M49" i="1"/>
  <c r="M41" i="1"/>
</calcChain>
</file>

<file path=xl/sharedStrings.xml><?xml version="1.0" encoding="utf-8"?>
<sst xmlns="http://schemas.openxmlformats.org/spreadsheetml/2006/main" count="93" uniqueCount="92">
  <si>
    <t>County</t>
  </si>
  <si>
    <t>MHSA Allocation</t>
  </si>
  <si>
    <t>Mental Health Sub Account Growth</t>
  </si>
  <si>
    <t>SAMHSA-PATH</t>
  </si>
  <si>
    <t>SAMHSA-MHBG</t>
  </si>
  <si>
    <t>1991 Realignment (Sales Tax)</t>
  </si>
  <si>
    <t>Total Resources</t>
  </si>
  <si>
    <t>Total Resources Percentage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</si>
  <si>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</si>
  <si>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</si>
  <si>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</si>
  <si>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</si>
  <si>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</si>
  <si>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</si>
  <si>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</si>
  <si>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</si>
  <si>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</si>
  <si>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</si>
  <si>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</si>
  <si>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</si>
  <si>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</si>
  <si>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</si>
  <si>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</si>
  <si>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</si>
  <si>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</si>
  <si>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</si>
  <si>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</si>
  <si>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</si>
  <si>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</si>
  <si>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</si>
  <si>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</si>
  <si>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</si>
  <si>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</si>
  <si>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</si>
  <si>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</si>
  <si>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</si>
  <si>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</si>
  <si>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</si>
  <si>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</si>
  <si>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</si>
  <si>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</si>
  <si>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</si>
  <si>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</si>
  <si>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</si>
  <si>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</si>
  <si>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</si>
  <si>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</si>
  <si>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</si>
  <si>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</si>
  <si>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</si>
  <si>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</si>
  <si>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</si>
  <si>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</si>
  <si>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</si>
  <si>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</si>
  <si>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</si>
  <si>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</si>
  <si>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</si>
  <si>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Sutter/Yuba</t>
  </si>
  <si>
    <t>Tehama</t>
  </si>
  <si>
    <t>Trinity</t>
  </si>
  <si>
    <t>Tulare</t>
  </si>
  <si>
    <t>Tuolumne</t>
  </si>
  <si>
    <t>Ventura</t>
  </si>
  <si>
    <t>Yolo</t>
  </si>
  <si>
    <t>Yuba</t>
  </si>
  <si>
    <t>Behavorial Health Sub Account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</si>
  <si>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</si>
  <si>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</si>
  <si>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</si>
  <si>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</si>
  <si>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</si>
  <si>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</si>
  <si>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</si>
  <si>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</si>
  <si>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</si>
  <si>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</si>
  <si>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Behavioral Health Subaccount Sales Tax Base</t>
  </si>
  <si>
    <t>Behavioral Health Services Growth Special Account</t>
  </si>
  <si>
    <t>A+B+C+D+E+F+G+H+I+J</t>
  </si>
  <si>
    <t>K</t>
  </si>
  <si>
    <t>L</t>
  </si>
  <si>
    <t>K/Total</t>
  </si>
  <si>
    <t>Total</t>
  </si>
  <si>
    <t xml:space="preserve">Columns A through J display funding amounts by source.
</t>
  </si>
  <si>
    <t>1991 Realignment (VLF Base)</t>
  </si>
  <si>
    <t>1991 Realignment (VLF Collection)</t>
  </si>
  <si>
    <t>Press TAB to move to input areas. Press UP, DOWN, LEFT or RIGHT ARROW in columns and rows to read through the document.</t>
  </si>
  <si>
    <t xml:space="preserve">Column K displays the amount of total resources in FY 2024-25. This amount is the sum of Columns A through J.
</t>
  </si>
  <si>
    <t>Enclosure 6 displays Mental Health Resources available to counties in FY 2024-25. DHCS obtained data from the SCO and used its own administrative data. These resources include: 1991 Realignment funding, Behavioral Health Subaccount, Federal Substance Abuse and Mental Health Services Administration Mental Health Block Grants and federal Projects for Assistance in Transition from Homeless grants. 
Medi-Cal federal financial participation is excluded.</t>
  </si>
  <si>
    <t xml:space="preserve">Column L displays each counties share of FY 2024-25 total resources. This percentage is determined by dividing Column K by the total in Column K.
</t>
  </si>
  <si>
    <t>Enclosure 6 - FY 2024-25 Available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</si>
</sst>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0"/>
      <name val="Segoe UI"/>
      <family val="2"/>
    </font>
    <font>
      <b/>
      <sz val="12"/>
      <color theme="1"/>
      <name val="Segoe UI"/>
      <family val="2"/>
    </font>
    <font>
      <b/>
      <sz val="12"/>
      <name val="Segoe UI"/>
      <family val="2"/>
    </font>
    <font>
      <sz val="12"/>
      <color rgb="FF000000"/>
      <name val="Segoe UI"/>
      <family val="2"/>
    </font>
    <font>
      <sz val="12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1" xfId="2" applyFont="1" applyBorder="1" applyAlignment="1" applyProtection="1">
      <alignment vertical="center"/>
      <protection locked="0"/>
    </xf>
    <xf numFmtId="0" fontId="6" fillId="0" borderId="1" xfId="2" applyFont="1" applyBorder="1" applyAlignment="1">
      <alignment vertical="center"/>
    </xf>
    <xf numFmtId="0" fontId="4" fillId="0" borderId="0" xfId="2" applyFont="1"/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3" xfId="2" applyFont="1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>
      <alignment horizontal="center" vertical="center" wrapText="1"/>
    </xf>
    <xf numFmtId="164" fontId="4" fillId="0" borderId="1" xfId="2" applyNumberFormat="1" applyFont="1" applyBorder="1"/>
    <xf numFmtId="0" fontId="8" fillId="0" borderId="1" xfId="2" applyFont="1" applyBorder="1" applyAlignment="1" applyProtection="1">
      <alignment vertical="center"/>
      <protection locked="0"/>
    </xf>
    <xf numFmtId="164" fontId="4" fillId="0" borderId="1" xfId="2" applyNumberFormat="1" applyFont="1" applyBorder="1" applyProtection="1">
      <protection locked="0"/>
    </xf>
    <xf numFmtId="165" fontId="4" fillId="0" borderId="1" xfId="1" applyNumberFormat="1" applyFont="1" applyBorder="1" applyProtection="1">
      <protection locked="0"/>
    </xf>
    <xf numFmtId="0" fontId="4" fillId="0" borderId="1" xfId="2" applyFont="1" applyBorder="1" applyProtection="1">
      <protection locked="0"/>
    </xf>
    <xf numFmtId="164" fontId="4" fillId="0" borderId="0" xfId="2" applyNumberFormat="1" applyFont="1"/>
    <xf numFmtId="0" fontId="9" fillId="0" borderId="0" xfId="2" applyFont="1"/>
    <xf numFmtId="164" fontId="9" fillId="0" borderId="0" xfId="2" applyNumberFormat="1" applyFont="1"/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>
            <v>142682070.43000001</v>
          </cell>
          <cell r="C4">
            <v>91547972.609999999</v>
          </cell>
          <cell r="D4">
            <v>415915.44</v>
          </cell>
          <cell r="E4">
            <v>278105</v>
          </cell>
          <cell r="F4">
            <v>1518818</v>
          </cell>
          <cell r="G4">
            <v>52686264.119999997</v>
          </cell>
          <cell r="H4">
            <v>264714.09999999998</v>
          </cell>
          <cell r="I4">
            <v>8651056.2400000002</v>
          </cell>
          <cell r="J4">
            <v>15003652.540000001</v>
          </cell>
          <cell r="K4">
            <v>603674.9</v>
          </cell>
        </row>
        <row r="5">
          <cell r="B5">
            <v>1862557.89</v>
          </cell>
          <cell r="C5">
            <v>256562.31</v>
          </cell>
          <cell r="D5">
            <v>1664.65</v>
          </cell>
          <cell r="F5">
            <v>15632</v>
          </cell>
          <cell r="G5">
            <v>210868.68</v>
          </cell>
          <cell r="H5">
            <v>162.75</v>
          </cell>
          <cell r="I5">
            <v>34885.64</v>
          </cell>
          <cell r="J5">
            <v>60510.030000000006</v>
          </cell>
          <cell r="K5">
            <v>452.22</v>
          </cell>
        </row>
        <row r="6">
          <cell r="B6">
            <v>3495675.55</v>
          </cell>
          <cell r="C6">
            <v>1432559.93</v>
          </cell>
          <cell r="D6">
            <v>6722.82</v>
          </cell>
          <cell r="F6">
            <v>62190</v>
          </cell>
          <cell r="G6">
            <v>851616.48</v>
          </cell>
          <cell r="H6">
            <v>14723.1</v>
          </cell>
          <cell r="I6">
            <v>151194.64000000001</v>
          </cell>
          <cell r="J6">
            <v>262131.08000000002</v>
          </cell>
          <cell r="K6">
            <v>14470.25</v>
          </cell>
        </row>
        <row r="7">
          <cell r="B7">
            <v>16630302.789999999</v>
          </cell>
          <cell r="C7">
            <v>9812318.1799999997</v>
          </cell>
          <cell r="D7">
            <v>57948.41</v>
          </cell>
          <cell r="E7">
            <v>90186</v>
          </cell>
          <cell r="F7">
            <v>760835</v>
          </cell>
          <cell r="G7">
            <v>7340639.04</v>
          </cell>
          <cell r="H7">
            <v>164966.9</v>
          </cell>
          <cell r="I7">
            <v>1365373.8</v>
          </cell>
          <cell r="J7">
            <v>2366843.44</v>
          </cell>
          <cell r="K7">
            <v>147959.96</v>
          </cell>
        </row>
        <row r="8">
          <cell r="B8">
            <v>5020124.95</v>
          </cell>
          <cell r="C8">
            <v>193216.61</v>
          </cell>
          <cell r="D8">
            <v>8159.36</v>
          </cell>
          <cell r="F8">
            <v>176220</v>
          </cell>
          <cell r="G8">
            <v>1033590.72</v>
          </cell>
          <cell r="H8">
            <v>20672.400000000001</v>
          </cell>
          <cell r="I8">
            <v>195894.51</v>
          </cell>
          <cell r="J8">
            <v>339633.12</v>
          </cell>
          <cell r="K8">
            <v>22194.29</v>
          </cell>
        </row>
        <row r="9">
          <cell r="B9">
            <v>2834501.14</v>
          </cell>
          <cell r="C9">
            <v>308481.83</v>
          </cell>
          <cell r="D9">
            <v>5974.42</v>
          </cell>
          <cell r="F9">
            <v>187484</v>
          </cell>
          <cell r="G9">
            <v>756812.28</v>
          </cell>
          <cell r="H9">
            <v>2667</v>
          </cell>
          <cell r="I9">
            <v>139344.69</v>
          </cell>
          <cell r="J9">
            <v>241620.24</v>
          </cell>
          <cell r="K9">
            <v>15989.56</v>
          </cell>
        </row>
        <row r="10">
          <cell r="B10">
            <v>96022776.739999995</v>
          </cell>
          <cell r="C10">
            <v>10487317.15</v>
          </cell>
          <cell r="D10">
            <v>212213.31</v>
          </cell>
          <cell r="E10">
            <v>147080</v>
          </cell>
          <cell r="F10">
            <v>2705862</v>
          </cell>
          <cell r="G10">
            <v>26882210.640000001</v>
          </cell>
          <cell r="H10">
            <v>133707</v>
          </cell>
          <cell r="I10">
            <v>4627063.1500000004</v>
          </cell>
          <cell r="J10">
            <v>8021613.2899999991</v>
          </cell>
          <cell r="K10">
            <v>534534.94999999995</v>
          </cell>
        </row>
        <row r="11">
          <cell r="B11">
            <v>4031977.25</v>
          </cell>
          <cell r="C11">
            <v>2446645.14</v>
          </cell>
          <cell r="D11">
            <v>8757.7800000000007</v>
          </cell>
          <cell r="F11">
            <v>182116</v>
          </cell>
          <cell r="G11">
            <v>1109395.92</v>
          </cell>
          <cell r="H11">
            <v>22799.7</v>
          </cell>
          <cell r="I11">
            <v>209729.25</v>
          </cell>
          <cell r="J11">
            <v>363442.55</v>
          </cell>
          <cell r="K11">
            <v>18743.16</v>
          </cell>
        </row>
        <row r="12">
          <cell r="B12">
            <v>11186709.75</v>
          </cell>
          <cell r="C12">
            <v>3355954.88</v>
          </cell>
          <cell r="D12">
            <v>27411.439999999999</v>
          </cell>
          <cell r="E12">
            <v>36594</v>
          </cell>
          <cell r="F12">
            <v>437347</v>
          </cell>
          <cell r="G12">
            <v>3472355.64</v>
          </cell>
          <cell r="H12">
            <v>66130.75</v>
          </cell>
          <cell r="I12">
            <v>641707.79</v>
          </cell>
          <cell r="J12">
            <v>1112615.7400000002</v>
          </cell>
          <cell r="K12">
            <v>63416.38</v>
          </cell>
        </row>
        <row r="13">
          <cell r="B13">
            <v>82650399.170000002</v>
          </cell>
          <cell r="C13">
            <v>46088987.579999998</v>
          </cell>
          <cell r="D13">
            <v>262431.90000000002</v>
          </cell>
          <cell r="E13">
            <v>329402</v>
          </cell>
          <cell r="F13">
            <v>2381212</v>
          </cell>
          <cell r="G13">
            <v>33243671.879999999</v>
          </cell>
          <cell r="H13">
            <v>727543.25</v>
          </cell>
          <cell r="I13">
            <v>6057335.4300000006</v>
          </cell>
          <cell r="J13">
            <v>10494258.34</v>
          </cell>
          <cell r="K13">
            <v>641853.84</v>
          </cell>
        </row>
        <row r="14">
          <cell r="B14">
            <v>3216456.68</v>
          </cell>
          <cell r="C14">
            <v>2541384.81</v>
          </cell>
          <cell r="D14">
            <v>7903.54</v>
          </cell>
          <cell r="F14">
            <v>168859</v>
          </cell>
          <cell r="G14">
            <v>1001184.36</v>
          </cell>
          <cell r="H14">
            <v>15110.2</v>
          </cell>
          <cell r="I14">
            <v>186920.83</v>
          </cell>
          <cell r="J14">
            <v>324022.03000000003</v>
          </cell>
          <cell r="K14">
            <v>23742.92</v>
          </cell>
        </row>
        <row r="15">
          <cell r="B15">
            <v>12697190.109999999</v>
          </cell>
          <cell r="C15">
            <v>5441582.54</v>
          </cell>
          <cell r="D15">
            <v>43137.46</v>
          </cell>
          <cell r="E15">
            <v>48159</v>
          </cell>
          <cell r="F15">
            <v>864766</v>
          </cell>
          <cell r="G15">
            <v>5464455.5999999996</v>
          </cell>
          <cell r="H15">
            <v>79080.399999999994</v>
          </cell>
          <cell r="I15">
            <v>1021539.09</v>
          </cell>
          <cell r="J15">
            <v>1771002.45</v>
          </cell>
          <cell r="K15">
            <v>93625.600000000006</v>
          </cell>
        </row>
        <row r="16">
          <cell r="B16">
            <v>12708509.050000001</v>
          </cell>
          <cell r="C16">
            <v>6660302.8300000001</v>
          </cell>
          <cell r="D16">
            <v>44259.92</v>
          </cell>
          <cell r="E16">
            <v>62924</v>
          </cell>
          <cell r="F16">
            <v>764945</v>
          </cell>
          <cell r="G16">
            <v>5606643.4800000004</v>
          </cell>
          <cell r="H16">
            <v>111662.95</v>
          </cell>
          <cell r="I16">
            <v>1051140.45</v>
          </cell>
          <cell r="J16">
            <v>1821104.2</v>
          </cell>
          <cell r="K16">
            <v>144690.6</v>
          </cell>
        </row>
        <row r="17">
          <cell r="B17">
            <v>2668324.33</v>
          </cell>
          <cell r="C17">
            <v>1270198.8999999999</v>
          </cell>
          <cell r="D17">
            <v>8842.77</v>
          </cell>
          <cell r="F17">
            <v>336881</v>
          </cell>
          <cell r="G17">
            <v>1120161.1200000001</v>
          </cell>
          <cell r="H17">
            <v>1710.45</v>
          </cell>
          <cell r="I17">
            <v>212384.12</v>
          </cell>
          <cell r="J17">
            <v>368351.06</v>
          </cell>
          <cell r="K17">
            <v>4305.25</v>
          </cell>
        </row>
        <row r="18">
          <cell r="B18">
            <v>87684659.400000006</v>
          </cell>
          <cell r="C18">
            <v>56935137.780000001</v>
          </cell>
          <cell r="D18">
            <v>178865.78</v>
          </cell>
          <cell r="E18">
            <v>220614</v>
          </cell>
          <cell r="F18">
            <v>1718315</v>
          </cell>
          <cell r="G18">
            <v>22657898.039999999</v>
          </cell>
          <cell r="H18">
            <v>402624.25</v>
          </cell>
          <cell r="I18">
            <v>4070089.96</v>
          </cell>
          <cell r="J18">
            <v>7048502.9100000001</v>
          </cell>
          <cell r="K18">
            <v>518961.48</v>
          </cell>
        </row>
        <row r="19">
          <cell r="B19">
            <v>15584162.74</v>
          </cell>
          <cell r="C19">
            <v>6351251.4699999997</v>
          </cell>
          <cell r="D19">
            <v>30601.89</v>
          </cell>
          <cell r="E19">
            <v>42558</v>
          </cell>
          <cell r="F19">
            <v>493071</v>
          </cell>
          <cell r="G19">
            <v>3876507</v>
          </cell>
          <cell r="H19">
            <v>83155.8</v>
          </cell>
          <cell r="I19">
            <v>725756.63</v>
          </cell>
          <cell r="J19">
            <v>1257280.28</v>
          </cell>
          <cell r="K19">
            <v>71788.58</v>
          </cell>
        </row>
        <row r="20">
          <cell r="B20">
            <v>7194412.6699999999</v>
          </cell>
          <cell r="C20">
            <v>5102172.1900000004</v>
          </cell>
          <cell r="D20">
            <v>17619.28</v>
          </cell>
          <cell r="F20">
            <v>404992</v>
          </cell>
          <cell r="G20">
            <v>2231930.2799999998</v>
          </cell>
          <cell r="H20">
            <v>49420.35</v>
          </cell>
          <cell r="I20">
            <v>431786.52</v>
          </cell>
          <cell r="J20">
            <v>748350.35</v>
          </cell>
          <cell r="K20">
            <v>69733.64</v>
          </cell>
        </row>
        <row r="21">
          <cell r="B21">
            <v>4023398.72</v>
          </cell>
          <cell r="C21">
            <v>1836096.5</v>
          </cell>
          <cell r="D21">
            <v>8637.89</v>
          </cell>
          <cell r="F21">
            <v>148622</v>
          </cell>
          <cell r="G21">
            <v>1094208</v>
          </cell>
          <cell r="H21">
            <v>23323.65</v>
          </cell>
          <cell r="I21">
            <v>215699.3</v>
          </cell>
          <cell r="J21">
            <v>373870.65</v>
          </cell>
          <cell r="K21">
            <v>11857.37</v>
          </cell>
        </row>
        <row r="22">
          <cell r="B22">
            <v>1073557913.97</v>
          </cell>
          <cell r="C22">
            <v>743989880.92999995</v>
          </cell>
          <cell r="D22">
            <v>2591548.11</v>
          </cell>
          <cell r="E22">
            <v>2181240</v>
          </cell>
          <cell r="F22">
            <v>21107338</v>
          </cell>
          <cell r="G22">
            <v>328285449</v>
          </cell>
          <cell r="H22">
            <v>2019671.15</v>
          </cell>
          <cell r="I22">
            <v>55677878.369999997</v>
          </cell>
          <cell r="J22">
            <v>96500008.779999986</v>
          </cell>
          <cell r="K22">
            <v>5734580.7000000002</v>
          </cell>
        </row>
        <row r="23">
          <cell r="B23">
            <v>16811959.350000001</v>
          </cell>
          <cell r="C23">
            <v>7194976.5</v>
          </cell>
          <cell r="D23">
            <v>29615.52</v>
          </cell>
          <cell r="E23">
            <v>40469</v>
          </cell>
          <cell r="F23">
            <v>545313</v>
          </cell>
          <cell r="G23">
            <v>3751558.92</v>
          </cell>
          <cell r="H23">
            <v>79191.350000000006</v>
          </cell>
          <cell r="I23">
            <v>704433.37</v>
          </cell>
          <cell r="J23">
            <v>1220182.29</v>
          </cell>
          <cell r="K23">
            <v>73032.710000000006</v>
          </cell>
        </row>
        <row r="24">
          <cell r="B24">
            <v>23637971.079999998</v>
          </cell>
          <cell r="C24">
            <v>8881893.5500000007</v>
          </cell>
          <cell r="D24">
            <v>90279.01</v>
          </cell>
          <cell r="F24">
            <v>781284</v>
          </cell>
          <cell r="G24">
            <v>11436132</v>
          </cell>
          <cell r="H24">
            <v>171214.75</v>
          </cell>
          <cell r="I24">
            <v>1926040.32</v>
          </cell>
          <cell r="J24">
            <v>3340312.14</v>
          </cell>
          <cell r="K24">
            <v>86100.72</v>
          </cell>
        </row>
        <row r="25">
          <cell r="B25">
            <v>2684783.54</v>
          </cell>
          <cell r="C25">
            <v>7370.53</v>
          </cell>
          <cell r="D25">
            <v>5014.3100000000004</v>
          </cell>
          <cell r="E25">
            <v>57959.5</v>
          </cell>
          <cell r="F25">
            <v>243997</v>
          </cell>
          <cell r="G25">
            <v>635190</v>
          </cell>
          <cell r="H25">
            <v>4399.5</v>
          </cell>
          <cell r="I25">
            <v>130704.1</v>
          </cell>
          <cell r="J25">
            <v>226589.04</v>
          </cell>
          <cell r="K25">
            <v>9758.93</v>
          </cell>
        </row>
        <row r="26">
          <cell r="B26">
            <v>8879582.75</v>
          </cell>
          <cell r="C26">
            <v>9398660.3499999996</v>
          </cell>
          <cell r="D26">
            <v>28090.080000000002</v>
          </cell>
          <cell r="E26">
            <v>56806.5</v>
          </cell>
          <cell r="F26">
            <v>182264</v>
          </cell>
          <cell r="G26">
            <v>3558323.28</v>
          </cell>
          <cell r="H26">
            <v>21532</v>
          </cell>
          <cell r="I26">
            <v>594325.62</v>
          </cell>
          <cell r="J26">
            <v>1030424.64</v>
          </cell>
          <cell r="K26">
            <v>81991.41</v>
          </cell>
        </row>
        <row r="27">
          <cell r="B27">
            <v>29305520.350000001</v>
          </cell>
          <cell r="C27">
            <v>1432151.93</v>
          </cell>
          <cell r="D27">
            <v>65997.259999999995</v>
          </cell>
          <cell r="E27">
            <v>99081</v>
          </cell>
          <cell r="F27">
            <v>1370019</v>
          </cell>
          <cell r="G27">
            <v>8360230.5599999996</v>
          </cell>
          <cell r="H27">
            <v>198507.4</v>
          </cell>
          <cell r="I27">
            <v>1633690.57</v>
          </cell>
          <cell r="J27">
            <v>2830127.71</v>
          </cell>
          <cell r="K27">
            <v>180983.49</v>
          </cell>
        </row>
        <row r="28">
          <cell r="B28">
            <v>2236860.94</v>
          </cell>
          <cell r="C28">
            <v>1162386.72</v>
          </cell>
          <cell r="D28">
            <v>4499.4799999999996</v>
          </cell>
          <cell r="F28">
            <v>0</v>
          </cell>
          <cell r="G28">
            <v>569973.84</v>
          </cell>
          <cell r="H28">
            <v>2608.9</v>
          </cell>
          <cell r="I28">
            <v>90894.680000000008</v>
          </cell>
          <cell r="J28">
            <v>157576.69999999998</v>
          </cell>
          <cell r="K28">
            <v>7243.83</v>
          </cell>
        </row>
        <row r="29">
          <cell r="B29">
            <v>2476625.9500000002</v>
          </cell>
          <cell r="C29">
            <v>588771.65</v>
          </cell>
          <cell r="D29">
            <v>3690.82</v>
          </cell>
          <cell r="F29">
            <v>15799</v>
          </cell>
          <cell r="G29">
            <v>467535.35999999999</v>
          </cell>
          <cell r="H29">
            <v>379.75</v>
          </cell>
          <cell r="I29">
            <v>75231.91</v>
          </cell>
          <cell r="J29">
            <v>130482.87</v>
          </cell>
          <cell r="K29">
            <v>2514.91</v>
          </cell>
        </row>
        <row r="30">
          <cell r="B30">
            <v>44888753.450000003</v>
          </cell>
          <cell r="C30">
            <v>28586826.48</v>
          </cell>
          <cell r="D30">
            <v>81315.86</v>
          </cell>
          <cell r="E30">
            <v>99201</v>
          </cell>
          <cell r="F30">
            <v>1832515</v>
          </cell>
          <cell r="G30">
            <v>10300721.279999999</v>
          </cell>
          <cell r="H30">
            <v>162006.6</v>
          </cell>
          <cell r="I30">
            <v>1977877.9700000002</v>
          </cell>
          <cell r="J30">
            <v>3428847.21</v>
          </cell>
          <cell r="K30">
            <v>231549.55</v>
          </cell>
        </row>
        <row r="31">
          <cell r="B31">
            <v>12076780.970000001</v>
          </cell>
          <cell r="C31">
            <v>6159523.79</v>
          </cell>
          <cell r="D31">
            <v>46616.21</v>
          </cell>
          <cell r="E31">
            <v>53175</v>
          </cell>
          <cell r="F31">
            <v>613635</v>
          </cell>
          <cell r="G31">
            <v>5905128</v>
          </cell>
          <cell r="H31">
            <v>119992.6</v>
          </cell>
          <cell r="I31">
            <v>1034121.82</v>
          </cell>
          <cell r="J31">
            <v>1793465.54</v>
          </cell>
          <cell r="K31">
            <v>40782.550000000003</v>
          </cell>
        </row>
        <row r="32">
          <cell r="B32">
            <v>9380687.0700000003</v>
          </cell>
          <cell r="C32">
            <v>6642475.0999999996</v>
          </cell>
          <cell r="D32">
            <v>19186.580000000002</v>
          </cell>
          <cell r="E32">
            <v>55232.5</v>
          </cell>
          <cell r="F32">
            <v>241958</v>
          </cell>
          <cell r="G32">
            <v>2430468.48</v>
          </cell>
          <cell r="H32">
            <v>39771.550000000003</v>
          </cell>
          <cell r="I32">
            <v>437464.62</v>
          </cell>
          <cell r="J32">
            <v>758509.27999999991</v>
          </cell>
          <cell r="K32">
            <v>67532.31</v>
          </cell>
        </row>
        <row r="33">
          <cell r="B33">
            <v>316759719.88999999</v>
          </cell>
          <cell r="C33">
            <v>87495444.140000001</v>
          </cell>
          <cell r="D33">
            <v>523955.63</v>
          </cell>
          <cell r="E33">
            <v>564842</v>
          </cell>
          <cell r="F33">
            <v>3479077</v>
          </cell>
          <cell r="G33">
            <v>66372300.119999997</v>
          </cell>
          <cell r="H33">
            <v>970909.45</v>
          </cell>
          <cell r="I33">
            <v>11583329.470000001</v>
          </cell>
          <cell r="J33">
            <v>20083709.760000002</v>
          </cell>
          <cell r="K33">
            <v>895313.22</v>
          </cell>
        </row>
        <row r="34">
          <cell r="B34">
            <v>29886146.02</v>
          </cell>
          <cell r="C34">
            <v>8568362.4399999995</v>
          </cell>
          <cell r="D34">
            <v>39168.199999999997</v>
          </cell>
          <cell r="E34">
            <v>80595</v>
          </cell>
          <cell r="F34">
            <v>816077</v>
          </cell>
          <cell r="G34">
            <v>4961648.6399999997</v>
          </cell>
          <cell r="H34">
            <v>80526.95</v>
          </cell>
          <cell r="I34">
            <v>952992.38</v>
          </cell>
          <cell r="J34">
            <v>1652217.62</v>
          </cell>
          <cell r="K34">
            <v>118935.49</v>
          </cell>
        </row>
        <row r="35">
          <cell r="B35">
            <v>3370727.48</v>
          </cell>
          <cell r="C35">
            <v>1675718.68</v>
          </cell>
          <cell r="D35">
            <v>6765.96</v>
          </cell>
          <cell r="F35">
            <v>311097</v>
          </cell>
          <cell r="G35">
            <v>857081.52</v>
          </cell>
          <cell r="H35">
            <v>14129.5</v>
          </cell>
          <cell r="I35">
            <v>178860.22000000003</v>
          </cell>
          <cell r="J35">
            <v>310167.13000000006</v>
          </cell>
          <cell r="K35">
            <v>8953.0300000000007</v>
          </cell>
        </row>
        <row r="36">
          <cell r="B36">
            <v>218206631.58000001</v>
          </cell>
          <cell r="C36">
            <v>84155170.450000003</v>
          </cell>
          <cell r="D36">
            <v>317238.40999999997</v>
          </cell>
          <cell r="E36">
            <v>325127</v>
          </cell>
          <cell r="F36">
            <v>4107213</v>
          </cell>
          <cell r="G36">
            <v>40186309.079999998</v>
          </cell>
          <cell r="H36">
            <v>625522.80000000005</v>
          </cell>
          <cell r="I36">
            <v>7255097.4899999993</v>
          </cell>
          <cell r="J36">
            <v>12575724.700000001</v>
          </cell>
          <cell r="K36">
            <v>1311311.19</v>
          </cell>
        </row>
        <row r="37">
          <cell r="B37">
            <v>133411930.79000001</v>
          </cell>
          <cell r="C37">
            <v>103585589.83</v>
          </cell>
          <cell r="D37">
            <v>359112.65</v>
          </cell>
          <cell r="E37">
            <v>467001</v>
          </cell>
          <cell r="F37">
            <v>3520069</v>
          </cell>
          <cell r="G37">
            <v>45490746.600000001</v>
          </cell>
          <cell r="H37">
            <v>865936.75</v>
          </cell>
          <cell r="I37">
            <v>8217053.7300000004</v>
          </cell>
          <cell r="J37">
            <v>14238861.17</v>
          </cell>
          <cell r="K37">
            <v>845737.65</v>
          </cell>
        </row>
        <row r="38">
          <cell r="B38">
            <v>6855837.0199999996</v>
          </cell>
          <cell r="C38">
            <v>2019936.33</v>
          </cell>
          <cell r="D38">
            <v>9271.2000000000007</v>
          </cell>
          <cell r="F38">
            <v>62927</v>
          </cell>
          <cell r="G38">
            <v>1174432.68</v>
          </cell>
          <cell r="H38">
            <v>21275.1</v>
          </cell>
          <cell r="I38">
            <v>206680.56</v>
          </cell>
          <cell r="J38">
            <v>358288.67</v>
          </cell>
          <cell r="K38">
            <v>19605.61</v>
          </cell>
        </row>
        <row r="39">
          <cell r="B39">
            <v>119597735.18000001</v>
          </cell>
          <cell r="C39">
            <v>98425552.379999995</v>
          </cell>
          <cell r="D39">
            <v>421369.81</v>
          </cell>
          <cell r="E39">
            <v>526611</v>
          </cell>
          <cell r="F39">
            <v>5233073</v>
          </cell>
          <cell r="G39">
            <v>53377198.200000003</v>
          </cell>
          <cell r="H39">
            <v>1060067.75</v>
          </cell>
          <cell r="I39">
            <v>9796138.1300000008</v>
          </cell>
          <cell r="J39">
            <v>16973242.880000003</v>
          </cell>
          <cell r="K39">
            <v>1161540.6499999999</v>
          </cell>
        </row>
        <row r="40">
          <cell r="B40">
            <v>318540253.54000002</v>
          </cell>
          <cell r="C40">
            <v>119899691.68000001</v>
          </cell>
          <cell r="D40">
            <v>651166.75</v>
          </cell>
          <cell r="E40">
            <v>836947</v>
          </cell>
          <cell r="F40">
            <v>5581238</v>
          </cell>
          <cell r="G40">
            <v>82486822.200000003</v>
          </cell>
          <cell r="H40">
            <v>1526387.1</v>
          </cell>
          <cell r="I40">
            <v>14783020.119999999</v>
          </cell>
          <cell r="J40">
            <v>25629767.260000002</v>
          </cell>
          <cell r="K40">
            <v>1075776.78</v>
          </cell>
        </row>
        <row r="41">
          <cell r="B41">
            <v>77618260.790000007</v>
          </cell>
          <cell r="C41">
            <v>63314154.600000001</v>
          </cell>
          <cell r="D41">
            <v>473357.43</v>
          </cell>
          <cell r="E41">
            <v>631550</v>
          </cell>
          <cell r="F41">
            <v>4579474</v>
          </cell>
          <cell r="G41">
            <v>59962751.640000001</v>
          </cell>
          <cell r="H41">
            <v>1191133.3</v>
          </cell>
          <cell r="I41">
            <v>10354153.67</v>
          </cell>
          <cell r="J41">
            <v>17957289.77</v>
          </cell>
          <cell r="K41">
            <v>456103.8</v>
          </cell>
        </row>
        <row r="42">
          <cell r="B42">
            <v>69734308.420000002</v>
          </cell>
          <cell r="C42">
            <v>40463888.5</v>
          </cell>
          <cell r="D42">
            <v>164127.23000000001</v>
          </cell>
          <cell r="E42">
            <v>249275</v>
          </cell>
          <cell r="F42">
            <v>1762257</v>
          </cell>
          <cell r="G42">
            <v>20790886.32</v>
          </cell>
          <cell r="H42">
            <v>491068.9</v>
          </cell>
          <cell r="I42">
            <v>3881053.0599999996</v>
          </cell>
          <cell r="J42">
            <v>6725684.9899999993</v>
          </cell>
          <cell r="K42">
            <v>372425.89</v>
          </cell>
        </row>
        <row r="43">
          <cell r="B43">
            <v>25298235.050000001</v>
          </cell>
          <cell r="C43">
            <v>14713494.369999999</v>
          </cell>
          <cell r="D43">
            <v>44434.61</v>
          </cell>
          <cell r="E43">
            <v>50772</v>
          </cell>
          <cell r="F43">
            <v>769631</v>
          </cell>
          <cell r="G43">
            <v>5628773.1600000001</v>
          </cell>
          <cell r="H43">
            <v>99272.6</v>
          </cell>
          <cell r="I43">
            <v>1054508.53</v>
          </cell>
          <cell r="J43">
            <v>1828346.13</v>
          </cell>
          <cell r="K43">
            <v>107387.35</v>
          </cell>
        </row>
        <row r="44">
          <cell r="B44">
            <v>69060598.540000007</v>
          </cell>
          <cell r="C44">
            <v>25866025.68</v>
          </cell>
          <cell r="D44">
            <v>215770.68</v>
          </cell>
          <cell r="E44">
            <v>147276</v>
          </cell>
          <cell r="F44">
            <v>1633726</v>
          </cell>
          <cell r="G44">
            <v>27332841.359999999</v>
          </cell>
          <cell r="H44">
            <v>285421.15000000002</v>
          </cell>
          <cell r="I44">
            <v>4578523.01</v>
          </cell>
          <cell r="J44">
            <v>7941088.9199999999</v>
          </cell>
          <cell r="K44">
            <v>230659.3</v>
          </cell>
        </row>
        <row r="45">
          <cell r="B45">
            <v>48047527.380000003</v>
          </cell>
          <cell r="C45">
            <v>22651213.780000001</v>
          </cell>
          <cell r="D45">
            <v>82684.639999999999</v>
          </cell>
          <cell r="E45">
            <v>93165</v>
          </cell>
          <cell r="F45">
            <v>633917</v>
          </cell>
          <cell r="G45">
            <v>10474112.039999999</v>
          </cell>
          <cell r="H45">
            <v>58751.7</v>
          </cell>
          <cell r="I45">
            <v>1757680.09</v>
          </cell>
          <cell r="J45">
            <v>3046986.8400000003</v>
          </cell>
          <cell r="K45">
            <v>204682.9</v>
          </cell>
        </row>
        <row r="46">
          <cell r="B46">
            <v>175935612.77000001</v>
          </cell>
          <cell r="C46">
            <v>132306943.17</v>
          </cell>
          <cell r="D46">
            <v>395366.19</v>
          </cell>
          <cell r="E46">
            <v>259969</v>
          </cell>
          <cell r="F46">
            <v>1551854</v>
          </cell>
          <cell r="G46">
            <v>50083179.240000002</v>
          </cell>
          <cell r="H46">
            <v>299048.40000000002</v>
          </cell>
          <cell r="I46">
            <v>8269330.2800000003</v>
          </cell>
          <cell r="J46">
            <v>14339487.380000001</v>
          </cell>
          <cell r="K46">
            <v>843633.53</v>
          </cell>
        </row>
        <row r="47">
          <cell r="B47">
            <v>26795228.34</v>
          </cell>
          <cell r="C47">
            <v>6576526.79</v>
          </cell>
          <cell r="D47">
            <v>50830.86</v>
          </cell>
          <cell r="E47">
            <v>76605</v>
          </cell>
          <cell r="F47">
            <v>401422</v>
          </cell>
          <cell r="G47">
            <v>6439021.2000000002</v>
          </cell>
          <cell r="H47">
            <v>38863.300000000003</v>
          </cell>
          <cell r="I47">
            <v>1084350.8799999999</v>
          </cell>
          <cell r="J47">
            <v>1880028.4700000002</v>
          </cell>
          <cell r="K47">
            <v>100891.93</v>
          </cell>
        </row>
        <row r="48">
          <cell r="B48">
            <v>10407144.68</v>
          </cell>
          <cell r="C48">
            <v>10605889.82</v>
          </cell>
          <cell r="D48">
            <v>47768.35</v>
          </cell>
          <cell r="F48">
            <v>648537</v>
          </cell>
          <cell r="G48">
            <v>6051075.2400000002</v>
          </cell>
          <cell r="H48">
            <v>130656.05</v>
          </cell>
          <cell r="I48">
            <v>1121260.5</v>
          </cell>
          <cell r="J48">
            <v>1943841.21</v>
          </cell>
          <cell r="K48">
            <v>102031.65</v>
          </cell>
        </row>
        <row r="49">
          <cell r="B49">
            <v>1896542.59</v>
          </cell>
          <cell r="C49">
            <v>284365.46000000002</v>
          </cell>
          <cell r="D49">
            <v>2499.0100000000002</v>
          </cell>
          <cell r="F49">
            <v>180557</v>
          </cell>
          <cell r="G49">
            <v>316562.40000000002</v>
          </cell>
          <cell r="H49">
            <v>550.9</v>
          </cell>
          <cell r="I49">
            <v>68199.91</v>
          </cell>
          <cell r="J49">
            <v>118286.42000000001</v>
          </cell>
          <cell r="K49">
            <v>941.13</v>
          </cell>
        </row>
        <row r="50">
          <cell r="B50">
            <v>4974062.71</v>
          </cell>
          <cell r="C50">
            <v>1442936.07</v>
          </cell>
          <cell r="D50">
            <v>12789.78</v>
          </cell>
          <cell r="F50">
            <v>183157</v>
          </cell>
          <cell r="G50">
            <v>1620150.96</v>
          </cell>
          <cell r="H50">
            <v>39668.300000000003</v>
          </cell>
          <cell r="I50">
            <v>303490.42000000004</v>
          </cell>
          <cell r="J50">
            <v>526114.71</v>
          </cell>
          <cell r="K50">
            <v>30648.95</v>
          </cell>
        </row>
        <row r="51">
          <cell r="B51">
            <v>37301885.880000003</v>
          </cell>
          <cell r="C51">
            <v>29134706.899999999</v>
          </cell>
          <cell r="D51">
            <v>90907.67</v>
          </cell>
          <cell r="E51">
            <v>68199</v>
          </cell>
          <cell r="F51">
            <v>592733</v>
          </cell>
          <cell r="G51">
            <v>11515767.24</v>
          </cell>
          <cell r="H51">
            <v>80270.05</v>
          </cell>
          <cell r="I51">
            <v>1922092.29</v>
          </cell>
          <cell r="J51">
            <v>3331732.5599999996</v>
          </cell>
          <cell r="K51">
            <v>169601.41</v>
          </cell>
        </row>
        <row r="52">
          <cell r="B52">
            <v>42642131.170000002</v>
          </cell>
          <cell r="C52">
            <v>16388840.449999999</v>
          </cell>
          <cell r="D52">
            <v>94091.98</v>
          </cell>
          <cell r="F52">
            <v>704778</v>
          </cell>
          <cell r="G52">
            <v>11919141</v>
          </cell>
          <cell r="H52">
            <v>74340.7</v>
          </cell>
          <cell r="I52">
            <v>1995364.88</v>
          </cell>
          <cell r="J52">
            <v>3460004.7199999997</v>
          </cell>
          <cell r="K52">
            <v>134315.09</v>
          </cell>
        </row>
        <row r="53">
          <cell r="B53">
            <v>51147347.880000003</v>
          </cell>
          <cell r="C53">
            <v>27671137.550000001</v>
          </cell>
          <cell r="D53">
            <v>113745.97</v>
          </cell>
          <cell r="E53">
            <v>-152882</v>
          </cell>
          <cell r="F53">
            <v>3468645</v>
          </cell>
          <cell r="G53">
            <v>14408818.199999999</v>
          </cell>
          <cell r="H53">
            <v>321338.15000000002</v>
          </cell>
          <cell r="I53">
            <v>2977153.35</v>
          </cell>
          <cell r="J53">
            <v>5159507.96</v>
          </cell>
          <cell r="K53">
            <v>306204.08</v>
          </cell>
        </row>
        <row r="54">
          <cell r="B54">
            <v>17801029.850000001</v>
          </cell>
          <cell r="C54">
            <v>12531554.34</v>
          </cell>
          <cell r="D54">
            <v>41117.870000000003</v>
          </cell>
          <cell r="E54">
            <v>62462</v>
          </cell>
          <cell r="F54">
            <v>519662</v>
          </cell>
          <cell r="G54">
            <v>5208623.76</v>
          </cell>
          <cell r="H54">
            <v>120507.1</v>
          </cell>
          <cell r="I54">
            <v>971919.37999999989</v>
          </cell>
          <cell r="J54">
            <v>1684018.63</v>
          </cell>
          <cell r="K54">
            <v>97668.9</v>
          </cell>
        </row>
        <row r="55">
          <cell r="B55">
            <v>8318034.9699999997</v>
          </cell>
          <cell r="C55">
            <v>3461654.91</v>
          </cell>
          <cell r="D55">
            <v>17994.16</v>
          </cell>
          <cell r="E55">
            <v>55212.5</v>
          </cell>
          <cell r="F55">
            <v>394982</v>
          </cell>
          <cell r="G55">
            <v>2279418.12</v>
          </cell>
          <cell r="H55">
            <v>37162.65</v>
          </cell>
          <cell r="I55">
            <v>429129.7</v>
          </cell>
          <cell r="J55">
            <v>743909.21</v>
          </cell>
          <cell r="K55">
            <v>39639.99</v>
          </cell>
        </row>
        <row r="56">
          <cell r="B56">
            <v>2673124.5499999998</v>
          </cell>
          <cell r="C56">
            <v>1371712.23</v>
          </cell>
          <cell r="D56">
            <v>5191.78</v>
          </cell>
          <cell r="F56">
            <v>233764</v>
          </cell>
          <cell r="G56">
            <v>657670.43999999994</v>
          </cell>
          <cell r="H56">
            <v>3546.55</v>
          </cell>
          <cell r="I56">
            <v>132357.76999999999</v>
          </cell>
          <cell r="J56">
            <v>229472.63</v>
          </cell>
          <cell r="K56">
            <v>7959.7</v>
          </cell>
        </row>
        <row r="57">
          <cell r="B57">
            <v>48345393.369999997</v>
          </cell>
          <cell r="C57">
            <v>39552647.670000002</v>
          </cell>
          <cell r="D57">
            <v>117176.46</v>
          </cell>
          <cell r="E57">
            <v>178937</v>
          </cell>
          <cell r="F57">
            <v>1345527</v>
          </cell>
          <cell r="G57">
            <v>14843376.84</v>
          </cell>
          <cell r="H57">
            <v>349345.5</v>
          </cell>
          <cell r="I57">
            <v>2759398.7399999998</v>
          </cell>
          <cell r="J57">
            <v>4779341.8599999994</v>
          </cell>
          <cell r="K57">
            <v>346283.62</v>
          </cell>
        </row>
        <row r="58">
          <cell r="B58">
            <v>5876638.7599999998</v>
          </cell>
          <cell r="C58">
            <v>2266384.2999999998</v>
          </cell>
          <cell r="D58">
            <v>11550.38</v>
          </cell>
          <cell r="F58">
            <v>91834</v>
          </cell>
          <cell r="G58">
            <v>1463149.44</v>
          </cell>
          <cell r="H58">
            <v>28858.2</v>
          </cell>
          <cell r="I58">
            <v>272876.09000000003</v>
          </cell>
          <cell r="J58">
            <v>473138.98</v>
          </cell>
          <cell r="K58">
            <v>19189.14</v>
          </cell>
        </row>
        <row r="59">
          <cell r="B59">
            <v>77132998.760000005</v>
          </cell>
          <cell r="C59">
            <v>37141404.130000003</v>
          </cell>
          <cell r="D59">
            <v>132653.49</v>
          </cell>
          <cell r="E59">
            <v>115598</v>
          </cell>
          <cell r="F59">
            <v>821022</v>
          </cell>
          <cell r="G59">
            <v>16803936.719999999</v>
          </cell>
          <cell r="H59">
            <v>150019.1</v>
          </cell>
          <cell r="I59">
            <v>2845493.08</v>
          </cell>
          <cell r="J59">
            <v>4933699.2</v>
          </cell>
          <cell r="K59">
            <v>313130.15999999997</v>
          </cell>
        </row>
        <row r="60">
          <cell r="B60">
            <v>21939553.91</v>
          </cell>
          <cell r="C60">
            <v>7157093.4900000002</v>
          </cell>
          <cell r="D60">
            <v>42973.41</v>
          </cell>
          <cell r="F60">
            <v>533892</v>
          </cell>
          <cell r="G60">
            <v>5443674.96</v>
          </cell>
          <cell r="H60">
            <v>31971.45</v>
          </cell>
          <cell r="I60">
            <v>936990.63</v>
          </cell>
          <cell r="J60">
            <v>1624450.59</v>
          </cell>
          <cell r="K60">
            <v>74744.929999999993</v>
          </cell>
        </row>
        <row r="61">
          <cell r="I61">
            <v>0</v>
          </cell>
          <cell r="J61">
            <v>0</v>
          </cell>
        </row>
        <row r="62">
          <cell r="B62">
            <v>3707706290.6500006</v>
          </cell>
          <cell r="C62">
            <v>2066841100.9100001</v>
          </cell>
          <cell r="D62">
            <v>8798001.8600000013</v>
          </cell>
          <cell r="E62">
            <v>8536048</v>
          </cell>
          <cell r="F62">
            <v>84424431</v>
          </cell>
          <cell r="G62">
            <v>1114490593.3200002</v>
          </cell>
          <cell r="H62">
            <v>14000000</v>
          </cell>
          <cell r="I62">
            <v>194960063.74999994</v>
          </cell>
          <cell r="J62">
            <v>337943740.86999983</v>
          </cell>
          <cell r="K62">
            <v>18913383.129999999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zoomScale="80" zoomScaleNormal="80" workbookViewId="0">
      <selection activeCell="A5" sqref="A5"/>
    </sheetView>
  </sheetViews>
  <sheetFormatPr defaultColWidth="0" defaultRowHeight="17.25" zeroHeight="1" x14ac:dyDescent="0.3"/>
  <cols>
    <col min="1" max="1" width="97.42578125" style="3" customWidth="1"/>
    <col min="2" max="2" width="10.5703125" style="3" hidden="1" customWidth="1"/>
    <col min="3" max="16384" width="9.42578125" style="3" hidden="1"/>
  </cols>
  <sheetData>
    <row r="1" spans="1:1" x14ac:dyDescent="0.3">
      <c r="A1" s="1" t="s">
        <v>87</v>
      </c>
    </row>
    <row r="2" spans="1:1" ht="120.75" x14ac:dyDescent="0.3">
      <c r="A2" s="2" t="s">
        <v>89</v>
      </c>
    </row>
    <row r="3" spans="1:1" ht="24" customHeight="1" x14ac:dyDescent="0.3">
      <c r="A3" s="2" t="s">
        <v>84</v>
      </c>
    </row>
    <row r="4" spans="1:1" ht="38.25" customHeight="1" x14ac:dyDescent="0.3">
      <c r="A4" s="2" t="s">
        <v>88</v>
      </c>
    </row>
    <row r="5" spans="1:1" ht="39.75" customHeight="1" x14ac:dyDescent="0.3">
      <c r="A5" s="2" t="s">
        <v>90</v>
      </c>
    </row>
    <row r="6" spans="1:1" hidden="1" x14ac:dyDescent="0.3">
      <c r="A6" s="4"/>
    </row>
    <row r="7" spans="1:1" hidden="1" x14ac:dyDescent="0.3">
      <c r="A7" s="4"/>
    </row>
    <row r="8" spans="1:1" hidden="1" x14ac:dyDescent="0.3">
      <c r="A8" s="4"/>
    </row>
    <row r="9" spans="1:1" hidden="1" x14ac:dyDescent="0.3">
      <c r="A9" s="4"/>
    </row>
    <row r="10" spans="1:1" hidden="1" x14ac:dyDescent="0.3">
      <c r="A10" s="4"/>
    </row>
    <row r="11" spans="1:1" hidden="1" x14ac:dyDescent="0.3">
      <c r="A11" s="4"/>
    </row>
    <row r="12" spans="1:1" hidden="1" x14ac:dyDescent="0.3">
      <c r="A12" s="4"/>
    </row>
    <row r="13" spans="1:1" hidden="1" x14ac:dyDescent="0.3">
      <c r="A13" s="4"/>
    </row>
    <row r="14" spans="1:1" hidden="1" x14ac:dyDescent="0.3">
      <c r="A14" s="4"/>
    </row>
    <row r="15" spans="1:1" hidden="1" x14ac:dyDescent="0.3">
      <c r="A15" s="4"/>
    </row>
    <row r="16" spans="1:1" hidden="1" x14ac:dyDescent="0.3">
      <c r="A16" s="4"/>
    </row>
    <row r="17" spans="1:1" hidden="1" x14ac:dyDescent="0.3">
      <c r="A17" s="4"/>
    </row>
    <row r="18" spans="1:1" hidden="1" x14ac:dyDescent="0.3">
      <c r="A18" s="4"/>
    </row>
    <row r="19" spans="1:1" hidden="1" x14ac:dyDescent="0.3">
      <c r="A19" s="4"/>
    </row>
    <row r="20" spans="1:1" hidden="1" x14ac:dyDescent="0.3">
      <c r="A20" s="4"/>
    </row>
    <row r="21" spans="1:1" hidden="1" x14ac:dyDescent="0.3">
      <c r="A21" s="4"/>
    </row>
    <row r="22" spans="1:1" hidden="1" x14ac:dyDescent="0.3">
      <c r="A22" s="4"/>
    </row>
    <row r="23" spans="1:1" hidden="1" x14ac:dyDescent="0.3">
      <c r="A23" s="4"/>
    </row>
    <row r="24" spans="1:1" hidden="1" x14ac:dyDescent="0.3">
      <c r="A24" s="4"/>
    </row>
    <row r="25" spans="1:1" hidden="1" x14ac:dyDescent="0.3">
      <c r="A25" s="4"/>
    </row>
    <row r="26" spans="1:1" hidden="1" x14ac:dyDescent="0.3">
      <c r="A26" s="4"/>
    </row>
    <row r="27" spans="1:1" hidden="1" x14ac:dyDescent="0.3">
      <c r="A27" s="4"/>
    </row>
    <row r="28" spans="1:1" hidden="1" x14ac:dyDescent="0.3">
      <c r="A28" s="4"/>
    </row>
    <row r="29" spans="1:1" hidden="1" x14ac:dyDescent="0.3">
      <c r="A29" s="4"/>
    </row>
    <row r="30" spans="1:1" hidden="1" x14ac:dyDescent="0.3">
      <c r="A30" s="4"/>
    </row>
    <row r="31" spans="1:1" hidden="1" x14ac:dyDescent="0.3">
      <c r="A31" s="4"/>
    </row>
    <row r="32" spans="1:1" hidden="1" x14ac:dyDescent="0.3">
      <c r="A32" s="4"/>
    </row>
    <row r="33" spans="1:1" hidden="1" x14ac:dyDescent="0.3">
      <c r="A33" s="4"/>
    </row>
    <row r="34" spans="1:1" hidden="1" x14ac:dyDescent="0.3">
      <c r="A34" s="4"/>
    </row>
  </sheetData>
  <sheetProtection sheet="1" objects="1" scenarios="1" selectLockedCell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"/>
  <sheetViews>
    <sheetView tabSelected="1" topLeftCell="A8" zoomScaleNormal="100" zoomScalePageLayoutView="80" workbookViewId="0">
      <selection activeCell="K61" sqref="K61"/>
    </sheetView>
  </sheetViews>
  <sheetFormatPr defaultColWidth="0" defaultRowHeight="17.25" zeroHeight="1" x14ac:dyDescent="0.3"/>
  <cols>
    <col min="1" max="1" width="18.5703125" style="7" bestFit="1" customWidth="1"/>
    <col min="2" max="3" width="20.5703125" style="7" bestFit="1" customWidth="1"/>
    <col min="4" max="4" width="17.42578125" style="7" customWidth="1"/>
    <col min="5" max="5" width="18.5703125" style="7" bestFit="1" customWidth="1"/>
    <col min="6" max="6" width="19.42578125" style="7" bestFit="1" customWidth="1"/>
    <col min="7" max="7" width="21.5703125" style="23" bestFit="1" customWidth="1"/>
    <col min="8" max="9" width="21.5703125" style="7" bestFit="1" customWidth="1"/>
    <col min="10" max="11" width="19.42578125" style="7" bestFit="1" customWidth="1"/>
    <col min="12" max="12" width="28.42578125" style="7" bestFit="1" customWidth="1"/>
    <col min="13" max="13" width="14.5703125" style="7" bestFit="1" customWidth="1"/>
    <col min="14" max="15" width="11.42578125" style="7" hidden="1" customWidth="1"/>
    <col min="16" max="18" width="31.42578125" style="7" hidden="1" customWidth="1"/>
    <col min="19" max="16384" width="11.42578125" style="7" hidden="1"/>
  </cols>
  <sheetData>
    <row r="1" spans="1:13" ht="14.25" customHeight="1" x14ac:dyDescent="0.3">
      <c r="A1" s="5" t="s">
        <v>87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 x14ac:dyDescent="0.3">
      <c r="A2" s="8" t="s">
        <v>91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s="13" customFormat="1" ht="69" x14ac:dyDescent="0.25">
      <c r="A3" s="11" t="s">
        <v>0</v>
      </c>
      <c r="B3" s="12" t="s">
        <v>1</v>
      </c>
      <c r="C3" s="12" t="s">
        <v>66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86</v>
      </c>
      <c r="I3" s="12" t="s">
        <v>85</v>
      </c>
      <c r="J3" s="12" t="s">
        <v>77</v>
      </c>
      <c r="K3" s="12" t="s">
        <v>78</v>
      </c>
      <c r="L3" s="12" t="s">
        <v>6</v>
      </c>
      <c r="M3" s="12" t="s">
        <v>7</v>
      </c>
    </row>
    <row r="4" spans="1:13" s="13" customFormat="1" x14ac:dyDescent="0.25">
      <c r="A4" s="14"/>
      <c r="B4" s="15" t="s">
        <v>67</v>
      </c>
      <c r="C4" s="15" t="s">
        <v>68</v>
      </c>
      <c r="D4" s="15" t="s">
        <v>69</v>
      </c>
      <c r="E4" s="15" t="s">
        <v>70</v>
      </c>
      <c r="F4" s="15" t="s">
        <v>71</v>
      </c>
      <c r="G4" s="15" t="s">
        <v>72</v>
      </c>
      <c r="H4" s="15" t="s">
        <v>73</v>
      </c>
      <c r="I4" s="15" t="s">
        <v>74</v>
      </c>
      <c r="J4" s="15" t="s">
        <v>75</v>
      </c>
      <c r="K4" s="15" t="s">
        <v>76</v>
      </c>
      <c r="L4" s="12" t="s">
        <v>80</v>
      </c>
      <c r="M4" s="11" t="s">
        <v>81</v>
      </c>
    </row>
    <row r="5" spans="1:13" s="13" customFormat="1" ht="34.5" x14ac:dyDescent="0.3">
      <c r="A5" s="14"/>
      <c r="B5" s="16"/>
      <c r="C5" s="16"/>
      <c r="D5" s="16"/>
      <c r="E5" s="16"/>
      <c r="F5" s="16"/>
      <c r="G5" s="17"/>
      <c r="H5" s="16"/>
      <c r="I5" s="16"/>
      <c r="J5" s="16"/>
      <c r="K5" s="16"/>
      <c r="L5" s="12" t="s">
        <v>79</v>
      </c>
      <c r="M5" s="11" t="s">
        <v>82</v>
      </c>
    </row>
    <row r="6" spans="1:13" ht="14.25" customHeight="1" x14ac:dyDescent="0.3">
      <c r="A6" s="18" t="s">
        <v>8</v>
      </c>
      <c r="B6" s="19">
        <f>'[1]Resources-new'!B4</f>
        <v>142682070.43000001</v>
      </c>
      <c r="C6" s="19">
        <f>'[1]Resources-new'!C4</f>
        <v>91547972.609999999</v>
      </c>
      <c r="D6" s="19">
        <f>'[1]Resources-new'!D4</f>
        <v>415915.44</v>
      </c>
      <c r="E6" s="19">
        <f>'[1]Resources-new'!E4</f>
        <v>278105</v>
      </c>
      <c r="F6" s="19">
        <f>'[1]Resources-new'!F4</f>
        <v>1518818</v>
      </c>
      <c r="G6" s="19">
        <f>'[1]Resources-new'!G4</f>
        <v>52686264.119999997</v>
      </c>
      <c r="H6" s="19">
        <f>'[1]Resources-new'!H4</f>
        <v>264714.09999999998</v>
      </c>
      <c r="I6" s="19">
        <f>'[1]Resources-new'!I4</f>
        <v>8651056.2400000002</v>
      </c>
      <c r="J6" s="19">
        <f>'[1]Resources-new'!J4</f>
        <v>15003652.540000001</v>
      </c>
      <c r="K6" s="19">
        <f>'[1]Resources-new'!K4</f>
        <v>603674.9</v>
      </c>
      <c r="L6" s="19">
        <f t="shared" ref="L6:L37" si="0">SUM(B6:K6)</f>
        <v>313652243.38000005</v>
      </c>
      <c r="M6" s="20">
        <f>L6/$L$64</f>
        <v>4.1506984181352277E-2</v>
      </c>
    </row>
    <row r="7" spans="1:13" ht="14.25" customHeight="1" x14ac:dyDescent="0.3">
      <c r="A7" s="18" t="s">
        <v>9</v>
      </c>
      <c r="B7" s="19">
        <f>'[1]Resources-new'!B5</f>
        <v>1862557.89</v>
      </c>
      <c r="C7" s="19">
        <f>'[1]Resources-new'!C5</f>
        <v>256562.31</v>
      </c>
      <c r="D7" s="19">
        <f>'[1]Resources-new'!D5</f>
        <v>1664.65</v>
      </c>
      <c r="E7" s="19">
        <f>'[1]Resources-new'!E5</f>
        <v>0</v>
      </c>
      <c r="F7" s="19">
        <f>'[1]Resources-new'!F5</f>
        <v>15632</v>
      </c>
      <c r="G7" s="19">
        <f>'[1]Resources-new'!G5</f>
        <v>210868.68</v>
      </c>
      <c r="H7" s="19">
        <f>'[1]Resources-new'!H5</f>
        <v>162.75</v>
      </c>
      <c r="I7" s="19">
        <f>'[1]Resources-new'!I5</f>
        <v>34885.64</v>
      </c>
      <c r="J7" s="19">
        <f>'[1]Resources-new'!J5</f>
        <v>60510.030000000006</v>
      </c>
      <c r="K7" s="19">
        <f>'[1]Resources-new'!K5</f>
        <v>452.22</v>
      </c>
      <c r="L7" s="19">
        <f t="shared" si="0"/>
        <v>2443296.17</v>
      </c>
      <c r="M7" s="20">
        <f t="shared" ref="M7:M64" si="1">L7/$L$64</f>
        <v>3.2333215406236504E-4</v>
      </c>
    </row>
    <row r="8" spans="1:13" ht="14.25" customHeight="1" x14ac:dyDescent="0.3">
      <c r="A8" s="18" t="s">
        <v>10</v>
      </c>
      <c r="B8" s="19">
        <f>'[1]Resources-new'!B6</f>
        <v>3495675.55</v>
      </c>
      <c r="C8" s="19">
        <f>'[1]Resources-new'!C6</f>
        <v>1432559.93</v>
      </c>
      <c r="D8" s="19">
        <f>'[1]Resources-new'!D6</f>
        <v>6722.82</v>
      </c>
      <c r="E8" s="19">
        <f>'[1]Resources-new'!E6</f>
        <v>0</v>
      </c>
      <c r="F8" s="19">
        <f>'[1]Resources-new'!F6</f>
        <v>62190</v>
      </c>
      <c r="G8" s="19">
        <f>'[1]Resources-new'!G6</f>
        <v>851616.48</v>
      </c>
      <c r="H8" s="19">
        <f>'[1]Resources-new'!H6</f>
        <v>14723.1</v>
      </c>
      <c r="I8" s="19">
        <f>'[1]Resources-new'!I6</f>
        <v>151194.64000000001</v>
      </c>
      <c r="J8" s="19">
        <f>'[1]Resources-new'!J6</f>
        <v>262131.08000000002</v>
      </c>
      <c r="K8" s="19">
        <f>'[1]Resources-new'!K6</f>
        <v>14470.25</v>
      </c>
      <c r="L8" s="19">
        <f t="shared" si="0"/>
        <v>6291283.8499999987</v>
      </c>
      <c r="M8" s="20">
        <f t="shared" si="1"/>
        <v>8.3255332857918283E-4</v>
      </c>
    </row>
    <row r="9" spans="1:13" ht="14.25" customHeight="1" x14ac:dyDescent="0.3">
      <c r="A9" s="18" t="s">
        <v>11</v>
      </c>
      <c r="B9" s="19">
        <f>'[1]Resources-new'!B7</f>
        <v>16630302.789999999</v>
      </c>
      <c r="C9" s="19">
        <f>'[1]Resources-new'!C7</f>
        <v>9812318.1799999997</v>
      </c>
      <c r="D9" s="19">
        <f>'[1]Resources-new'!D7</f>
        <v>57948.41</v>
      </c>
      <c r="E9" s="19">
        <f>'[1]Resources-new'!E7</f>
        <v>90186</v>
      </c>
      <c r="F9" s="19">
        <f>'[1]Resources-new'!F7</f>
        <v>760835</v>
      </c>
      <c r="G9" s="19">
        <f>'[1]Resources-new'!G7</f>
        <v>7340639.04</v>
      </c>
      <c r="H9" s="19">
        <f>'[1]Resources-new'!H7</f>
        <v>164966.9</v>
      </c>
      <c r="I9" s="19">
        <f>'[1]Resources-new'!I7</f>
        <v>1365373.8</v>
      </c>
      <c r="J9" s="19">
        <f>'[1]Resources-new'!J7</f>
        <v>2366843.44</v>
      </c>
      <c r="K9" s="19">
        <f>'[1]Resources-new'!K7</f>
        <v>147959.96</v>
      </c>
      <c r="L9" s="19">
        <f t="shared" si="0"/>
        <v>38737373.519999996</v>
      </c>
      <c r="M9" s="20">
        <f t="shared" si="1"/>
        <v>5.1262874213648928E-3</v>
      </c>
    </row>
    <row r="10" spans="1:13" ht="14.25" customHeight="1" x14ac:dyDescent="0.3">
      <c r="A10" s="18" t="s">
        <v>12</v>
      </c>
      <c r="B10" s="19">
        <f>'[1]Resources-new'!B8</f>
        <v>5020124.95</v>
      </c>
      <c r="C10" s="19">
        <f>'[1]Resources-new'!C8</f>
        <v>193216.61</v>
      </c>
      <c r="D10" s="19">
        <f>'[1]Resources-new'!D8</f>
        <v>8159.36</v>
      </c>
      <c r="E10" s="19">
        <f>'[1]Resources-new'!E8</f>
        <v>0</v>
      </c>
      <c r="F10" s="19">
        <f>'[1]Resources-new'!F8</f>
        <v>176220</v>
      </c>
      <c r="G10" s="19">
        <f>'[1]Resources-new'!G8</f>
        <v>1033590.72</v>
      </c>
      <c r="H10" s="19">
        <f>'[1]Resources-new'!H8</f>
        <v>20672.400000000001</v>
      </c>
      <c r="I10" s="19">
        <f>'[1]Resources-new'!I8</f>
        <v>195894.51</v>
      </c>
      <c r="J10" s="19">
        <f>'[1]Resources-new'!J8</f>
        <v>339633.12</v>
      </c>
      <c r="K10" s="19">
        <f>'[1]Resources-new'!K8</f>
        <v>22194.29</v>
      </c>
      <c r="L10" s="19">
        <f t="shared" si="0"/>
        <v>7009705.9600000009</v>
      </c>
      <c r="M10" s="20">
        <f t="shared" si="1"/>
        <v>9.2762529374021776E-4</v>
      </c>
    </row>
    <row r="11" spans="1:13" ht="14.25" customHeight="1" x14ac:dyDescent="0.3">
      <c r="A11" s="18" t="s">
        <v>13</v>
      </c>
      <c r="B11" s="19">
        <f>'[1]Resources-new'!B9</f>
        <v>2834501.14</v>
      </c>
      <c r="C11" s="19">
        <f>'[1]Resources-new'!C9</f>
        <v>308481.83</v>
      </c>
      <c r="D11" s="19">
        <f>'[1]Resources-new'!D9</f>
        <v>5974.42</v>
      </c>
      <c r="E11" s="19">
        <f>'[1]Resources-new'!E9</f>
        <v>0</v>
      </c>
      <c r="F11" s="19">
        <f>'[1]Resources-new'!F9</f>
        <v>187484</v>
      </c>
      <c r="G11" s="19">
        <f>'[1]Resources-new'!G9</f>
        <v>756812.28</v>
      </c>
      <c r="H11" s="19">
        <f>'[1]Resources-new'!H9</f>
        <v>2667</v>
      </c>
      <c r="I11" s="19">
        <f>'[1]Resources-new'!I9</f>
        <v>139344.69</v>
      </c>
      <c r="J11" s="19">
        <f>'[1]Resources-new'!J9</f>
        <v>241620.24</v>
      </c>
      <c r="K11" s="19">
        <f>'[1]Resources-new'!K9</f>
        <v>15989.56</v>
      </c>
      <c r="L11" s="19">
        <f t="shared" si="0"/>
        <v>4492875.16</v>
      </c>
      <c r="M11" s="20">
        <f t="shared" si="1"/>
        <v>5.9456197789402386E-4</v>
      </c>
    </row>
    <row r="12" spans="1:13" ht="14.25" customHeight="1" x14ac:dyDescent="0.3">
      <c r="A12" s="18" t="s">
        <v>14</v>
      </c>
      <c r="B12" s="19">
        <f>'[1]Resources-new'!B10</f>
        <v>96022776.739999995</v>
      </c>
      <c r="C12" s="19">
        <f>'[1]Resources-new'!C10</f>
        <v>10487317.15</v>
      </c>
      <c r="D12" s="19">
        <f>'[1]Resources-new'!D10</f>
        <v>212213.31</v>
      </c>
      <c r="E12" s="19">
        <f>'[1]Resources-new'!E10</f>
        <v>147080</v>
      </c>
      <c r="F12" s="19">
        <f>'[1]Resources-new'!F10</f>
        <v>2705862</v>
      </c>
      <c r="G12" s="19">
        <f>'[1]Resources-new'!G10</f>
        <v>26882210.640000001</v>
      </c>
      <c r="H12" s="19">
        <f>'[1]Resources-new'!H10</f>
        <v>133707</v>
      </c>
      <c r="I12" s="19">
        <f>'[1]Resources-new'!I10</f>
        <v>4627063.1500000004</v>
      </c>
      <c r="J12" s="19">
        <f>'[1]Resources-new'!J10</f>
        <v>8021613.2899999991</v>
      </c>
      <c r="K12" s="19">
        <f>'[1]Resources-new'!K10</f>
        <v>534534.94999999995</v>
      </c>
      <c r="L12" s="19">
        <f t="shared" si="0"/>
        <v>149774378.22999999</v>
      </c>
      <c r="M12" s="20">
        <f t="shared" si="1"/>
        <v>1.9820303789228014E-2</v>
      </c>
    </row>
    <row r="13" spans="1:13" ht="14.25" customHeight="1" x14ac:dyDescent="0.3">
      <c r="A13" s="18" t="s">
        <v>15</v>
      </c>
      <c r="B13" s="19">
        <f>'[1]Resources-new'!B11</f>
        <v>4031977.25</v>
      </c>
      <c r="C13" s="19">
        <f>'[1]Resources-new'!C11</f>
        <v>2446645.14</v>
      </c>
      <c r="D13" s="19">
        <f>'[1]Resources-new'!D11</f>
        <v>8757.7800000000007</v>
      </c>
      <c r="E13" s="19">
        <f>'[1]Resources-new'!E11</f>
        <v>0</v>
      </c>
      <c r="F13" s="19">
        <f>'[1]Resources-new'!F11</f>
        <v>182116</v>
      </c>
      <c r="G13" s="19">
        <f>'[1]Resources-new'!G11</f>
        <v>1109395.92</v>
      </c>
      <c r="H13" s="19">
        <f>'[1]Resources-new'!H11</f>
        <v>22799.7</v>
      </c>
      <c r="I13" s="19">
        <f>'[1]Resources-new'!I11</f>
        <v>209729.25</v>
      </c>
      <c r="J13" s="19">
        <f>'[1]Resources-new'!J11</f>
        <v>363442.55</v>
      </c>
      <c r="K13" s="19">
        <f>'[1]Resources-new'!K11</f>
        <v>18743.16</v>
      </c>
      <c r="L13" s="19">
        <f t="shared" si="0"/>
        <v>8393606.75</v>
      </c>
      <c r="M13" s="20">
        <f t="shared" si="1"/>
        <v>1.1107629865559473E-3</v>
      </c>
    </row>
    <row r="14" spans="1:13" ht="14.25" customHeight="1" x14ac:dyDescent="0.3">
      <c r="A14" s="18" t="s">
        <v>16</v>
      </c>
      <c r="B14" s="19">
        <f>'[1]Resources-new'!B12</f>
        <v>11186709.75</v>
      </c>
      <c r="C14" s="19">
        <f>'[1]Resources-new'!C12</f>
        <v>3355954.88</v>
      </c>
      <c r="D14" s="19">
        <f>'[1]Resources-new'!D12</f>
        <v>27411.439999999999</v>
      </c>
      <c r="E14" s="19">
        <f>'[1]Resources-new'!E12</f>
        <v>36594</v>
      </c>
      <c r="F14" s="19">
        <f>'[1]Resources-new'!F12</f>
        <v>437347</v>
      </c>
      <c r="G14" s="19">
        <f>'[1]Resources-new'!G12</f>
        <v>3472355.64</v>
      </c>
      <c r="H14" s="19">
        <f>'[1]Resources-new'!H12</f>
        <v>66130.75</v>
      </c>
      <c r="I14" s="19">
        <f>'[1]Resources-new'!I12</f>
        <v>641707.79</v>
      </c>
      <c r="J14" s="19">
        <f>'[1]Resources-new'!J12</f>
        <v>1112615.7400000002</v>
      </c>
      <c r="K14" s="19">
        <f>'[1]Resources-new'!K12</f>
        <v>63416.38</v>
      </c>
      <c r="L14" s="19">
        <f t="shared" si="0"/>
        <v>20400243.369999994</v>
      </c>
      <c r="M14" s="20">
        <f t="shared" si="1"/>
        <v>2.6996541447607556E-3</v>
      </c>
    </row>
    <row r="15" spans="1:13" ht="14.25" customHeight="1" x14ac:dyDescent="0.3">
      <c r="A15" s="18" t="s">
        <v>17</v>
      </c>
      <c r="B15" s="19">
        <f>'[1]Resources-new'!B13</f>
        <v>82650399.170000002</v>
      </c>
      <c r="C15" s="19">
        <f>'[1]Resources-new'!C13</f>
        <v>46088987.579999998</v>
      </c>
      <c r="D15" s="19">
        <f>'[1]Resources-new'!D13</f>
        <v>262431.90000000002</v>
      </c>
      <c r="E15" s="19">
        <f>'[1]Resources-new'!E13</f>
        <v>329402</v>
      </c>
      <c r="F15" s="19">
        <f>'[1]Resources-new'!F13</f>
        <v>2381212</v>
      </c>
      <c r="G15" s="19">
        <f>'[1]Resources-new'!G13</f>
        <v>33243671.879999999</v>
      </c>
      <c r="H15" s="19">
        <f>'[1]Resources-new'!H13</f>
        <v>727543.25</v>
      </c>
      <c r="I15" s="19">
        <f>'[1]Resources-new'!I13</f>
        <v>6057335.4300000006</v>
      </c>
      <c r="J15" s="19">
        <f>'[1]Resources-new'!J13</f>
        <v>10494258.34</v>
      </c>
      <c r="K15" s="19">
        <f>'[1]Resources-new'!K13</f>
        <v>641853.84</v>
      </c>
      <c r="L15" s="19">
        <f t="shared" si="0"/>
        <v>182877095.39000002</v>
      </c>
      <c r="M15" s="20">
        <f t="shared" si="1"/>
        <v>2.4200932292673023E-2</v>
      </c>
    </row>
    <row r="16" spans="1:13" ht="14.25" customHeight="1" x14ac:dyDescent="0.3">
      <c r="A16" s="18" t="s">
        <v>18</v>
      </c>
      <c r="B16" s="19">
        <f>'[1]Resources-new'!B14</f>
        <v>3216456.68</v>
      </c>
      <c r="C16" s="19">
        <f>'[1]Resources-new'!C14</f>
        <v>2541384.81</v>
      </c>
      <c r="D16" s="19">
        <f>'[1]Resources-new'!D14</f>
        <v>7903.54</v>
      </c>
      <c r="E16" s="19">
        <f>'[1]Resources-new'!E14</f>
        <v>0</v>
      </c>
      <c r="F16" s="19">
        <f>'[1]Resources-new'!F14</f>
        <v>168859</v>
      </c>
      <c r="G16" s="19">
        <f>'[1]Resources-new'!G14</f>
        <v>1001184.36</v>
      </c>
      <c r="H16" s="19">
        <f>'[1]Resources-new'!H14</f>
        <v>15110.2</v>
      </c>
      <c r="I16" s="19">
        <f>'[1]Resources-new'!I14</f>
        <v>186920.83</v>
      </c>
      <c r="J16" s="19">
        <f>'[1]Resources-new'!J14</f>
        <v>324022.03000000003</v>
      </c>
      <c r="K16" s="19">
        <f>'[1]Resources-new'!K14</f>
        <v>23742.92</v>
      </c>
      <c r="L16" s="19">
        <f t="shared" si="0"/>
        <v>7485584.370000001</v>
      </c>
      <c r="M16" s="20">
        <f t="shared" si="1"/>
        <v>9.906003817652905E-4</v>
      </c>
    </row>
    <row r="17" spans="1:13" ht="14.25" customHeight="1" x14ac:dyDescent="0.3">
      <c r="A17" s="18" t="s">
        <v>19</v>
      </c>
      <c r="B17" s="19">
        <f>'[1]Resources-new'!B15</f>
        <v>12697190.109999999</v>
      </c>
      <c r="C17" s="19">
        <f>'[1]Resources-new'!C15</f>
        <v>5441582.54</v>
      </c>
      <c r="D17" s="19">
        <f>'[1]Resources-new'!D15</f>
        <v>43137.46</v>
      </c>
      <c r="E17" s="19">
        <f>'[1]Resources-new'!E15</f>
        <v>48159</v>
      </c>
      <c r="F17" s="19">
        <f>'[1]Resources-new'!F15</f>
        <v>864766</v>
      </c>
      <c r="G17" s="19">
        <f>'[1]Resources-new'!G15</f>
        <v>5464455.5999999996</v>
      </c>
      <c r="H17" s="19">
        <f>'[1]Resources-new'!H15</f>
        <v>79080.399999999994</v>
      </c>
      <c r="I17" s="19">
        <f>'[1]Resources-new'!I15</f>
        <v>1021539.09</v>
      </c>
      <c r="J17" s="19">
        <f>'[1]Resources-new'!J15</f>
        <v>1771002.45</v>
      </c>
      <c r="K17" s="19">
        <f>'[1]Resources-new'!K15</f>
        <v>93625.600000000006</v>
      </c>
      <c r="L17" s="19">
        <f t="shared" si="0"/>
        <v>27524538.25</v>
      </c>
      <c r="M17" s="20">
        <f t="shared" si="1"/>
        <v>3.6424434954786754E-3</v>
      </c>
    </row>
    <row r="18" spans="1:13" ht="14.25" customHeight="1" x14ac:dyDescent="0.3">
      <c r="A18" s="18" t="s">
        <v>20</v>
      </c>
      <c r="B18" s="19">
        <f>'[1]Resources-new'!B16</f>
        <v>12708509.050000001</v>
      </c>
      <c r="C18" s="19">
        <f>'[1]Resources-new'!C16</f>
        <v>6660302.8300000001</v>
      </c>
      <c r="D18" s="19">
        <f>'[1]Resources-new'!D16</f>
        <v>44259.92</v>
      </c>
      <c r="E18" s="19">
        <f>'[1]Resources-new'!E16</f>
        <v>62924</v>
      </c>
      <c r="F18" s="19">
        <f>'[1]Resources-new'!F16</f>
        <v>764945</v>
      </c>
      <c r="G18" s="19">
        <f>'[1]Resources-new'!G16</f>
        <v>5606643.4800000004</v>
      </c>
      <c r="H18" s="19">
        <f>'[1]Resources-new'!H16</f>
        <v>111662.95</v>
      </c>
      <c r="I18" s="19">
        <f>'[1]Resources-new'!I16</f>
        <v>1051140.45</v>
      </c>
      <c r="J18" s="19">
        <f>'[1]Resources-new'!J16</f>
        <v>1821104.2</v>
      </c>
      <c r="K18" s="19">
        <f>'[1]Resources-new'!K16</f>
        <v>144690.6</v>
      </c>
      <c r="L18" s="19">
        <f t="shared" si="0"/>
        <v>28976182.480000004</v>
      </c>
      <c r="M18" s="20">
        <f t="shared" si="1"/>
        <v>3.8345459763736156E-3</v>
      </c>
    </row>
    <row r="19" spans="1:13" ht="14.25" customHeight="1" x14ac:dyDescent="0.3">
      <c r="A19" s="18" t="s">
        <v>21</v>
      </c>
      <c r="B19" s="19">
        <f>'[1]Resources-new'!B17</f>
        <v>2668324.33</v>
      </c>
      <c r="C19" s="19">
        <f>'[1]Resources-new'!C17</f>
        <v>1270198.8999999999</v>
      </c>
      <c r="D19" s="19">
        <f>'[1]Resources-new'!D17</f>
        <v>8842.77</v>
      </c>
      <c r="E19" s="19">
        <f>'[1]Resources-new'!E17</f>
        <v>0</v>
      </c>
      <c r="F19" s="19">
        <f>'[1]Resources-new'!F17</f>
        <v>336881</v>
      </c>
      <c r="G19" s="19">
        <f>'[1]Resources-new'!G17</f>
        <v>1120161.1200000001</v>
      </c>
      <c r="H19" s="19">
        <f>'[1]Resources-new'!H17</f>
        <v>1710.45</v>
      </c>
      <c r="I19" s="19">
        <f>'[1]Resources-new'!I17</f>
        <v>212384.12</v>
      </c>
      <c r="J19" s="19">
        <f>'[1]Resources-new'!J17</f>
        <v>368351.06</v>
      </c>
      <c r="K19" s="19">
        <f>'[1]Resources-new'!K17</f>
        <v>4305.25</v>
      </c>
      <c r="L19" s="19">
        <f t="shared" si="0"/>
        <v>5991159</v>
      </c>
      <c r="M19" s="20">
        <f t="shared" si="1"/>
        <v>7.9283648400272537E-4</v>
      </c>
    </row>
    <row r="20" spans="1:13" ht="14.25" customHeight="1" x14ac:dyDescent="0.3">
      <c r="A20" s="18" t="s">
        <v>22</v>
      </c>
      <c r="B20" s="19">
        <f>'[1]Resources-new'!B18</f>
        <v>87684659.400000006</v>
      </c>
      <c r="C20" s="19">
        <f>'[1]Resources-new'!C18</f>
        <v>56935137.780000001</v>
      </c>
      <c r="D20" s="19">
        <f>'[1]Resources-new'!D18</f>
        <v>178865.78</v>
      </c>
      <c r="E20" s="19">
        <f>'[1]Resources-new'!E18</f>
        <v>220614</v>
      </c>
      <c r="F20" s="19">
        <f>'[1]Resources-new'!F18</f>
        <v>1718315</v>
      </c>
      <c r="G20" s="19">
        <f>'[1]Resources-new'!G18</f>
        <v>22657898.039999999</v>
      </c>
      <c r="H20" s="19">
        <f>'[1]Resources-new'!H18</f>
        <v>402624.25</v>
      </c>
      <c r="I20" s="19">
        <f>'[1]Resources-new'!I18</f>
        <v>4070089.96</v>
      </c>
      <c r="J20" s="19">
        <f>'[1]Resources-new'!J18</f>
        <v>7048502.9100000001</v>
      </c>
      <c r="K20" s="19">
        <f>'[1]Resources-new'!K18</f>
        <v>518961.48</v>
      </c>
      <c r="L20" s="19">
        <f t="shared" si="0"/>
        <v>181435668.59999999</v>
      </c>
      <c r="M20" s="20">
        <f t="shared" si="1"/>
        <v>2.4010181930659437E-2</v>
      </c>
    </row>
    <row r="21" spans="1:13" ht="14.25" customHeight="1" x14ac:dyDescent="0.3">
      <c r="A21" s="18" t="s">
        <v>23</v>
      </c>
      <c r="B21" s="19">
        <f>'[1]Resources-new'!B19</f>
        <v>15584162.74</v>
      </c>
      <c r="C21" s="19">
        <f>'[1]Resources-new'!C19</f>
        <v>6351251.4699999997</v>
      </c>
      <c r="D21" s="19">
        <f>'[1]Resources-new'!D19</f>
        <v>30601.89</v>
      </c>
      <c r="E21" s="19">
        <f>'[1]Resources-new'!E19</f>
        <v>42558</v>
      </c>
      <c r="F21" s="19">
        <f>'[1]Resources-new'!F19</f>
        <v>493071</v>
      </c>
      <c r="G21" s="19">
        <f>'[1]Resources-new'!G19</f>
        <v>3876507</v>
      </c>
      <c r="H21" s="19">
        <f>'[1]Resources-new'!H19</f>
        <v>83155.8</v>
      </c>
      <c r="I21" s="19">
        <f>'[1]Resources-new'!I19</f>
        <v>725756.63</v>
      </c>
      <c r="J21" s="19">
        <f>'[1]Resources-new'!J19</f>
        <v>1257280.28</v>
      </c>
      <c r="K21" s="19">
        <f>'[1]Resources-new'!K19</f>
        <v>71788.58</v>
      </c>
      <c r="L21" s="19">
        <f t="shared" si="0"/>
        <v>28516133.390000001</v>
      </c>
      <c r="M21" s="20">
        <f t="shared" si="1"/>
        <v>3.7736656520516842E-3</v>
      </c>
    </row>
    <row r="22" spans="1:13" ht="14.25" customHeight="1" x14ac:dyDescent="0.3">
      <c r="A22" s="18" t="s">
        <v>24</v>
      </c>
      <c r="B22" s="19">
        <f>'[1]Resources-new'!B20</f>
        <v>7194412.6699999999</v>
      </c>
      <c r="C22" s="19">
        <f>'[1]Resources-new'!C20</f>
        <v>5102172.1900000004</v>
      </c>
      <c r="D22" s="19">
        <f>'[1]Resources-new'!D20</f>
        <v>17619.28</v>
      </c>
      <c r="E22" s="19">
        <f>'[1]Resources-new'!E20</f>
        <v>0</v>
      </c>
      <c r="F22" s="19">
        <f>'[1]Resources-new'!F20</f>
        <v>404992</v>
      </c>
      <c r="G22" s="19">
        <f>'[1]Resources-new'!G20</f>
        <v>2231930.2799999998</v>
      </c>
      <c r="H22" s="19">
        <f>'[1]Resources-new'!H20</f>
        <v>49420.35</v>
      </c>
      <c r="I22" s="19">
        <f>'[1]Resources-new'!I20</f>
        <v>431786.52</v>
      </c>
      <c r="J22" s="19">
        <f>'[1]Resources-new'!J20</f>
        <v>748350.35</v>
      </c>
      <c r="K22" s="19">
        <f>'[1]Resources-new'!K20</f>
        <v>69733.64</v>
      </c>
      <c r="L22" s="19">
        <f t="shared" si="0"/>
        <v>16250417.279999997</v>
      </c>
      <c r="M22" s="20">
        <f t="shared" si="1"/>
        <v>2.1504893627180199E-3</v>
      </c>
    </row>
    <row r="23" spans="1:13" ht="14.25" customHeight="1" x14ac:dyDescent="0.3">
      <c r="A23" s="18" t="s">
        <v>25</v>
      </c>
      <c r="B23" s="19">
        <f>'[1]Resources-new'!B21</f>
        <v>4023398.72</v>
      </c>
      <c r="C23" s="19">
        <f>'[1]Resources-new'!C21</f>
        <v>1836096.5</v>
      </c>
      <c r="D23" s="19">
        <f>'[1]Resources-new'!D21</f>
        <v>8637.89</v>
      </c>
      <c r="E23" s="19">
        <f>'[1]Resources-new'!E21</f>
        <v>0</v>
      </c>
      <c r="F23" s="19">
        <f>'[1]Resources-new'!F21</f>
        <v>148622</v>
      </c>
      <c r="G23" s="19">
        <f>'[1]Resources-new'!G21</f>
        <v>1094208</v>
      </c>
      <c r="H23" s="19">
        <f>'[1]Resources-new'!H21</f>
        <v>23323.65</v>
      </c>
      <c r="I23" s="19">
        <f>'[1]Resources-new'!I21</f>
        <v>215699.3</v>
      </c>
      <c r="J23" s="19">
        <f>'[1]Resources-new'!J21</f>
        <v>373870.65</v>
      </c>
      <c r="K23" s="19">
        <f>'[1]Resources-new'!K21</f>
        <v>11857.37</v>
      </c>
      <c r="L23" s="19">
        <f t="shared" si="0"/>
        <v>7735714.080000001</v>
      </c>
      <c r="M23" s="20">
        <f t="shared" si="1"/>
        <v>1.0237011490493873E-3</v>
      </c>
    </row>
    <row r="24" spans="1:13" ht="14.25" customHeight="1" x14ac:dyDescent="0.3">
      <c r="A24" s="18" t="s">
        <v>26</v>
      </c>
      <c r="B24" s="19">
        <f>'[1]Resources-new'!B22</f>
        <v>1073557913.97</v>
      </c>
      <c r="C24" s="19">
        <f>'[1]Resources-new'!C22</f>
        <v>743989880.92999995</v>
      </c>
      <c r="D24" s="19">
        <f>'[1]Resources-new'!D22</f>
        <v>2591548.11</v>
      </c>
      <c r="E24" s="19">
        <f>'[1]Resources-new'!E22</f>
        <v>2181240</v>
      </c>
      <c r="F24" s="19">
        <f>'[1]Resources-new'!F22</f>
        <v>21107338</v>
      </c>
      <c r="G24" s="19">
        <f>'[1]Resources-new'!G22</f>
        <v>328285449</v>
      </c>
      <c r="H24" s="19">
        <f>'[1]Resources-new'!H22</f>
        <v>2019671.15</v>
      </c>
      <c r="I24" s="19">
        <f>'[1]Resources-new'!I22</f>
        <v>55677878.369999997</v>
      </c>
      <c r="J24" s="19">
        <f>'[1]Resources-new'!J22</f>
        <v>96500008.779999986</v>
      </c>
      <c r="K24" s="19">
        <f>'[1]Resources-new'!K22</f>
        <v>5734580.7000000002</v>
      </c>
      <c r="L24" s="19">
        <f t="shared" si="0"/>
        <v>2331645509.0100002</v>
      </c>
      <c r="M24" s="20">
        <f t="shared" si="1"/>
        <v>0.30855692985351141</v>
      </c>
    </row>
    <row r="25" spans="1:13" ht="14.25" customHeight="1" x14ac:dyDescent="0.3">
      <c r="A25" s="18" t="s">
        <v>27</v>
      </c>
      <c r="B25" s="19">
        <f>'[1]Resources-new'!B23</f>
        <v>16811959.350000001</v>
      </c>
      <c r="C25" s="19">
        <f>'[1]Resources-new'!C23</f>
        <v>7194976.5</v>
      </c>
      <c r="D25" s="19">
        <f>'[1]Resources-new'!D23</f>
        <v>29615.52</v>
      </c>
      <c r="E25" s="19">
        <f>'[1]Resources-new'!E23</f>
        <v>40469</v>
      </c>
      <c r="F25" s="19">
        <f>'[1]Resources-new'!F23</f>
        <v>545313</v>
      </c>
      <c r="G25" s="19">
        <f>'[1]Resources-new'!G23</f>
        <v>3751558.92</v>
      </c>
      <c r="H25" s="19">
        <f>'[1]Resources-new'!H23</f>
        <v>79191.350000000006</v>
      </c>
      <c r="I25" s="19">
        <f>'[1]Resources-new'!I23</f>
        <v>704433.37</v>
      </c>
      <c r="J25" s="19">
        <f>'[1]Resources-new'!J23</f>
        <v>1220182.29</v>
      </c>
      <c r="K25" s="19">
        <f>'[1]Resources-new'!K23</f>
        <v>73032.710000000006</v>
      </c>
      <c r="L25" s="19">
        <f t="shared" si="0"/>
        <v>30450732.010000002</v>
      </c>
      <c r="M25" s="20">
        <f t="shared" si="1"/>
        <v>4.0296796166013355E-3</v>
      </c>
    </row>
    <row r="26" spans="1:13" ht="14.25" customHeight="1" x14ac:dyDescent="0.3">
      <c r="A26" s="18" t="s">
        <v>28</v>
      </c>
      <c r="B26" s="19">
        <f>'[1]Resources-new'!B24</f>
        <v>23637971.079999998</v>
      </c>
      <c r="C26" s="19">
        <f>'[1]Resources-new'!C24</f>
        <v>8881893.5500000007</v>
      </c>
      <c r="D26" s="19">
        <f>'[1]Resources-new'!D24</f>
        <v>90279.01</v>
      </c>
      <c r="E26" s="19">
        <f>'[1]Resources-new'!E24</f>
        <v>0</v>
      </c>
      <c r="F26" s="19">
        <f>'[1]Resources-new'!F24</f>
        <v>781284</v>
      </c>
      <c r="G26" s="19">
        <f>'[1]Resources-new'!G24</f>
        <v>11436132</v>
      </c>
      <c r="H26" s="19">
        <f>'[1]Resources-new'!H24</f>
        <v>171214.75</v>
      </c>
      <c r="I26" s="19">
        <f>'[1]Resources-new'!I24</f>
        <v>1926040.32</v>
      </c>
      <c r="J26" s="19">
        <f>'[1]Resources-new'!J24</f>
        <v>3340312.14</v>
      </c>
      <c r="K26" s="19">
        <f>'[1]Resources-new'!K24</f>
        <v>86100.72</v>
      </c>
      <c r="L26" s="19">
        <f t="shared" si="0"/>
        <v>50351227.57</v>
      </c>
      <c r="M26" s="20">
        <f t="shared" si="1"/>
        <v>6.6631999304007598E-3</v>
      </c>
    </row>
    <row r="27" spans="1:13" ht="14.25" customHeight="1" x14ac:dyDescent="0.3">
      <c r="A27" s="18" t="s">
        <v>29</v>
      </c>
      <c r="B27" s="19">
        <f>'[1]Resources-new'!B25</f>
        <v>2684783.54</v>
      </c>
      <c r="C27" s="19">
        <f>'[1]Resources-new'!C25</f>
        <v>7370.53</v>
      </c>
      <c r="D27" s="19">
        <f>'[1]Resources-new'!D25</f>
        <v>5014.3100000000004</v>
      </c>
      <c r="E27" s="19">
        <f>'[1]Resources-new'!E25</f>
        <v>57959.5</v>
      </c>
      <c r="F27" s="19">
        <f>'[1]Resources-new'!F25</f>
        <v>243997</v>
      </c>
      <c r="G27" s="19">
        <f>'[1]Resources-new'!G25</f>
        <v>635190</v>
      </c>
      <c r="H27" s="19">
        <f>'[1]Resources-new'!H25</f>
        <v>4399.5</v>
      </c>
      <c r="I27" s="19">
        <f>'[1]Resources-new'!I25</f>
        <v>130704.1</v>
      </c>
      <c r="J27" s="19">
        <f>'[1]Resources-new'!J25</f>
        <v>226589.04</v>
      </c>
      <c r="K27" s="19">
        <f>'[1]Resources-new'!K25</f>
        <v>9758.93</v>
      </c>
      <c r="L27" s="19">
        <f t="shared" si="0"/>
        <v>4005766.45</v>
      </c>
      <c r="M27" s="20">
        <f t="shared" si="1"/>
        <v>5.3010073475834622E-4</v>
      </c>
    </row>
    <row r="28" spans="1:13" ht="14.25" customHeight="1" x14ac:dyDescent="0.3">
      <c r="A28" s="18" t="s">
        <v>30</v>
      </c>
      <c r="B28" s="19">
        <f>'[1]Resources-new'!B26</f>
        <v>8879582.75</v>
      </c>
      <c r="C28" s="19">
        <f>'[1]Resources-new'!C26</f>
        <v>9398660.3499999996</v>
      </c>
      <c r="D28" s="19">
        <f>'[1]Resources-new'!D26</f>
        <v>28090.080000000002</v>
      </c>
      <c r="E28" s="19">
        <f>'[1]Resources-new'!E26</f>
        <v>56806.5</v>
      </c>
      <c r="F28" s="19">
        <f>'[1]Resources-new'!F26</f>
        <v>182264</v>
      </c>
      <c r="G28" s="19">
        <f>'[1]Resources-new'!G26</f>
        <v>3558323.28</v>
      </c>
      <c r="H28" s="19">
        <f>'[1]Resources-new'!H26</f>
        <v>21532</v>
      </c>
      <c r="I28" s="19">
        <f>'[1]Resources-new'!I26</f>
        <v>594325.62</v>
      </c>
      <c r="J28" s="19">
        <f>'[1]Resources-new'!J26</f>
        <v>1030424.64</v>
      </c>
      <c r="K28" s="19">
        <f>'[1]Resources-new'!K26</f>
        <v>81991.41</v>
      </c>
      <c r="L28" s="19">
        <f t="shared" si="0"/>
        <v>23832000.630000003</v>
      </c>
      <c r="M28" s="20">
        <f t="shared" si="1"/>
        <v>3.1537937127423823E-3</v>
      </c>
    </row>
    <row r="29" spans="1:13" ht="14.25" customHeight="1" x14ac:dyDescent="0.3">
      <c r="A29" s="18" t="s">
        <v>31</v>
      </c>
      <c r="B29" s="19">
        <f>'[1]Resources-new'!B27</f>
        <v>29305520.350000001</v>
      </c>
      <c r="C29" s="19">
        <f>'[1]Resources-new'!C27</f>
        <v>1432151.93</v>
      </c>
      <c r="D29" s="19">
        <f>'[1]Resources-new'!D27</f>
        <v>65997.259999999995</v>
      </c>
      <c r="E29" s="19">
        <f>'[1]Resources-new'!E27</f>
        <v>99081</v>
      </c>
      <c r="F29" s="19">
        <f>'[1]Resources-new'!F27</f>
        <v>1370019</v>
      </c>
      <c r="G29" s="19">
        <f>'[1]Resources-new'!G27</f>
        <v>8360230.5599999996</v>
      </c>
      <c r="H29" s="19">
        <f>'[1]Resources-new'!H27</f>
        <v>198507.4</v>
      </c>
      <c r="I29" s="19">
        <f>'[1]Resources-new'!I27</f>
        <v>1633690.57</v>
      </c>
      <c r="J29" s="19">
        <f>'[1]Resources-new'!J27</f>
        <v>2830127.71</v>
      </c>
      <c r="K29" s="19">
        <f>'[1]Resources-new'!K27</f>
        <v>180983.49</v>
      </c>
      <c r="L29" s="19">
        <f t="shared" si="0"/>
        <v>45476309.270000003</v>
      </c>
      <c r="M29" s="20">
        <f t="shared" si="1"/>
        <v>6.0180804994571747E-3</v>
      </c>
    </row>
    <row r="30" spans="1:13" ht="14.25" customHeight="1" x14ac:dyDescent="0.3">
      <c r="A30" s="18" t="s">
        <v>32</v>
      </c>
      <c r="B30" s="19">
        <f>'[1]Resources-new'!B28</f>
        <v>2236860.94</v>
      </c>
      <c r="C30" s="19">
        <f>'[1]Resources-new'!C28</f>
        <v>1162386.72</v>
      </c>
      <c r="D30" s="19">
        <f>'[1]Resources-new'!D28</f>
        <v>4499.4799999999996</v>
      </c>
      <c r="E30" s="19">
        <f>'[1]Resources-new'!E28</f>
        <v>0</v>
      </c>
      <c r="F30" s="19">
        <f>'[1]Resources-new'!F28</f>
        <v>0</v>
      </c>
      <c r="G30" s="19">
        <f>'[1]Resources-new'!G28</f>
        <v>569973.84</v>
      </c>
      <c r="H30" s="19">
        <f>'[1]Resources-new'!H28</f>
        <v>2608.9</v>
      </c>
      <c r="I30" s="19">
        <f>'[1]Resources-new'!I28</f>
        <v>90894.680000000008</v>
      </c>
      <c r="J30" s="19">
        <f>'[1]Resources-new'!J28</f>
        <v>157576.69999999998</v>
      </c>
      <c r="K30" s="19">
        <f>'[1]Resources-new'!K28</f>
        <v>7243.83</v>
      </c>
      <c r="L30" s="19">
        <f t="shared" si="0"/>
        <v>4232045.09</v>
      </c>
      <c r="M30" s="20">
        <f t="shared" si="1"/>
        <v>5.6004518479589626E-4</v>
      </c>
    </row>
    <row r="31" spans="1:13" ht="14.25" customHeight="1" x14ac:dyDescent="0.3">
      <c r="A31" s="18" t="s">
        <v>33</v>
      </c>
      <c r="B31" s="19">
        <f>'[1]Resources-new'!B29</f>
        <v>2476625.9500000002</v>
      </c>
      <c r="C31" s="19">
        <f>'[1]Resources-new'!C29</f>
        <v>588771.65</v>
      </c>
      <c r="D31" s="19">
        <f>'[1]Resources-new'!D29</f>
        <v>3690.82</v>
      </c>
      <c r="E31" s="19">
        <f>'[1]Resources-new'!E29</f>
        <v>0</v>
      </c>
      <c r="F31" s="19">
        <f>'[1]Resources-new'!F29</f>
        <v>15799</v>
      </c>
      <c r="G31" s="19">
        <f>'[1]Resources-new'!G29</f>
        <v>467535.35999999999</v>
      </c>
      <c r="H31" s="19">
        <f>'[1]Resources-new'!H29</f>
        <v>379.75</v>
      </c>
      <c r="I31" s="19">
        <f>'[1]Resources-new'!I29</f>
        <v>75231.91</v>
      </c>
      <c r="J31" s="19">
        <f>'[1]Resources-new'!J29</f>
        <v>130482.87</v>
      </c>
      <c r="K31" s="19">
        <f>'[1]Resources-new'!K29</f>
        <v>2514.91</v>
      </c>
      <c r="L31" s="19">
        <f t="shared" si="0"/>
        <v>3761032.22</v>
      </c>
      <c r="M31" s="20">
        <f t="shared" si="1"/>
        <v>4.9771397512998142E-4</v>
      </c>
    </row>
    <row r="32" spans="1:13" ht="14.25" customHeight="1" x14ac:dyDescent="0.3">
      <c r="A32" s="18" t="s">
        <v>34</v>
      </c>
      <c r="B32" s="19">
        <f>'[1]Resources-new'!B30</f>
        <v>44888753.450000003</v>
      </c>
      <c r="C32" s="19">
        <f>'[1]Resources-new'!C30</f>
        <v>28586826.48</v>
      </c>
      <c r="D32" s="19">
        <f>'[1]Resources-new'!D30</f>
        <v>81315.86</v>
      </c>
      <c r="E32" s="19">
        <f>'[1]Resources-new'!E30</f>
        <v>99201</v>
      </c>
      <c r="F32" s="19">
        <f>'[1]Resources-new'!F30</f>
        <v>1832515</v>
      </c>
      <c r="G32" s="19">
        <f>'[1]Resources-new'!G30</f>
        <v>10300721.279999999</v>
      </c>
      <c r="H32" s="19">
        <f>'[1]Resources-new'!H30</f>
        <v>162006.6</v>
      </c>
      <c r="I32" s="19">
        <f>'[1]Resources-new'!I30</f>
        <v>1977877.9700000002</v>
      </c>
      <c r="J32" s="19">
        <f>'[1]Resources-new'!J30</f>
        <v>3428847.21</v>
      </c>
      <c r="K32" s="19">
        <f>'[1]Resources-new'!K30</f>
        <v>231549.55</v>
      </c>
      <c r="L32" s="19">
        <f t="shared" si="0"/>
        <v>91589614.399999991</v>
      </c>
      <c r="M32" s="20">
        <f t="shared" si="1"/>
        <v>1.2120457469424761E-2</v>
      </c>
    </row>
    <row r="33" spans="1:13" ht="14.25" customHeight="1" x14ac:dyDescent="0.3">
      <c r="A33" s="18" t="s">
        <v>35</v>
      </c>
      <c r="B33" s="19">
        <f>'[1]Resources-new'!B31</f>
        <v>12076780.970000001</v>
      </c>
      <c r="C33" s="19">
        <f>'[1]Resources-new'!C31</f>
        <v>6159523.79</v>
      </c>
      <c r="D33" s="19">
        <f>'[1]Resources-new'!D31</f>
        <v>46616.21</v>
      </c>
      <c r="E33" s="19">
        <f>'[1]Resources-new'!E31</f>
        <v>53175</v>
      </c>
      <c r="F33" s="19">
        <f>'[1]Resources-new'!F31</f>
        <v>613635</v>
      </c>
      <c r="G33" s="19">
        <f>'[1]Resources-new'!G31</f>
        <v>5905128</v>
      </c>
      <c r="H33" s="19">
        <f>'[1]Resources-new'!H31</f>
        <v>119992.6</v>
      </c>
      <c r="I33" s="19">
        <f>'[1]Resources-new'!I31</f>
        <v>1034121.82</v>
      </c>
      <c r="J33" s="19">
        <f>'[1]Resources-new'!J31</f>
        <v>1793465.54</v>
      </c>
      <c r="K33" s="19">
        <f>'[1]Resources-new'!K31</f>
        <v>40782.550000000003</v>
      </c>
      <c r="L33" s="19">
        <f t="shared" si="0"/>
        <v>27843221.480000004</v>
      </c>
      <c r="M33" s="20">
        <f t="shared" si="1"/>
        <v>3.6846162522998242E-3</v>
      </c>
    </row>
    <row r="34" spans="1:13" ht="14.25" customHeight="1" x14ac:dyDescent="0.3">
      <c r="A34" s="18" t="s">
        <v>36</v>
      </c>
      <c r="B34" s="19">
        <f>'[1]Resources-new'!B32</f>
        <v>9380687.0700000003</v>
      </c>
      <c r="C34" s="19">
        <f>'[1]Resources-new'!C32</f>
        <v>6642475.0999999996</v>
      </c>
      <c r="D34" s="19">
        <f>'[1]Resources-new'!D32</f>
        <v>19186.580000000002</v>
      </c>
      <c r="E34" s="19">
        <f>'[1]Resources-new'!E32</f>
        <v>55232.5</v>
      </c>
      <c r="F34" s="19">
        <f>'[1]Resources-new'!F32</f>
        <v>241958</v>
      </c>
      <c r="G34" s="19">
        <f>'[1]Resources-new'!G32</f>
        <v>2430468.48</v>
      </c>
      <c r="H34" s="19">
        <f>'[1]Resources-new'!H32</f>
        <v>39771.550000000003</v>
      </c>
      <c r="I34" s="19">
        <f>'[1]Resources-new'!I32</f>
        <v>437464.62</v>
      </c>
      <c r="J34" s="19">
        <f>'[1]Resources-new'!J32</f>
        <v>758509.27999999991</v>
      </c>
      <c r="K34" s="19">
        <f>'[1]Resources-new'!K32</f>
        <v>67532.31</v>
      </c>
      <c r="L34" s="19">
        <f t="shared" si="0"/>
        <v>20073285.490000002</v>
      </c>
      <c r="M34" s="20">
        <f t="shared" si="1"/>
        <v>2.656386367024231E-3</v>
      </c>
    </row>
    <row r="35" spans="1:13" ht="14.25" customHeight="1" x14ac:dyDescent="0.3">
      <c r="A35" s="18" t="s">
        <v>37</v>
      </c>
      <c r="B35" s="19">
        <f>'[1]Resources-new'!B33</f>
        <v>316759719.88999999</v>
      </c>
      <c r="C35" s="19">
        <f>'[1]Resources-new'!C33</f>
        <v>87495444.140000001</v>
      </c>
      <c r="D35" s="19">
        <f>'[1]Resources-new'!D33</f>
        <v>523955.63</v>
      </c>
      <c r="E35" s="19">
        <f>'[1]Resources-new'!E33</f>
        <v>564842</v>
      </c>
      <c r="F35" s="19">
        <f>'[1]Resources-new'!F33</f>
        <v>3479077</v>
      </c>
      <c r="G35" s="19">
        <f>'[1]Resources-new'!G33</f>
        <v>66372300.119999997</v>
      </c>
      <c r="H35" s="19">
        <f>'[1]Resources-new'!H33</f>
        <v>970909.45</v>
      </c>
      <c r="I35" s="19">
        <f>'[1]Resources-new'!I33</f>
        <v>11583329.470000001</v>
      </c>
      <c r="J35" s="19">
        <f>'[1]Resources-new'!J33</f>
        <v>20083709.760000002</v>
      </c>
      <c r="K35" s="19">
        <f>'[1]Resources-new'!K33</f>
        <v>895313.22</v>
      </c>
      <c r="L35" s="19">
        <f t="shared" si="0"/>
        <v>508728600.68000001</v>
      </c>
      <c r="M35" s="20">
        <f t="shared" si="1"/>
        <v>6.7322298586092885E-2</v>
      </c>
    </row>
    <row r="36" spans="1:13" ht="14.25" customHeight="1" x14ac:dyDescent="0.3">
      <c r="A36" s="18" t="s">
        <v>38</v>
      </c>
      <c r="B36" s="19">
        <f>'[1]Resources-new'!B34</f>
        <v>29886146.02</v>
      </c>
      <c r="C36" s="19">
        <f>'[1]Resources-new'!C34</f>
        <v>8568362.4399999995</v>
      </c>
      <c r="D36" s="19">
        <f>'[1]Resources-new'!D34</f>
        <v>39168.199999999997</v>
      </c>
      <c r="E36" s="19">
        <f>'[1]Resources-new'!E34</f>
        <v>80595</v>
      </c>
      <c r="F36" s="19">
        <f>'[1]Resources-new'!F34</f>
        <v>816077</v>
      </c>
      <c r="G36" s="19">
        <f>'[1]Resources-new'!G34</f>
        <v>4961648.6399999997</v>
      </c>
      <c r="H36" s="19">
        <f>'[1]Resources-new'!H34</f>
        <v>80526.95</v>
      </c>
      <c r="I36" s="19">
        <f>'[1]Resources-new'!I34</f>
        <v>952992.38</v>
      </c>
      <c r="J36" s="19">
        <f>'[1]Resources-new'!J34</f>
        <v>1652217.62</v>
      </c>
      <c r="K36" s="19">
        <f>'[1]Resources-new'!K34</f>
        <v>118935.49</v>
      </c>
      <c r="L36" s="19">
        <f t="shared" si="0"/>
        <v>47156669.74000001</v>
      </c>
      <c r="M36" s="20">
        <f t="shared" si="1"/>
        <v>6.2404500087444381E-3</v>
      </c>
    </row>
    <row r="37" spans="1:13" ht="14.25" customHeight="1" x14ac:dyDescent="0.3">
      <c r="A37" s="18" t="s">
        <v>39</v>
      </c>
      <c r="B37" s="19">
        <f>'[1]Resources-new'!B35</f>
        <v>3370727.48</v>
      </c>
      <c r="C37" s="19">
        <f>'[1]Resources-new'!C35</f>
        <v>1675718.68</v>
      </c>
      <c r="D37" s="19">
        <f>'[1]Resources-new'!D35</f>
        <v>6765.96</v>
      </c>
      <c r="E37" s="19">
        <f>'[1]Resources-new'!E35</f>
        <v>0</v>
      </c>
      <c r="F37" s="19">
        <f>'[1]Resources-new'!F35</f>
        <v>311097</v>
      </c>
      <c r="G37" s="19">
        <f>'[1]Resources-new'!G35</f>
        <v>857081.52</v>
      </c>
      <c r="H37" s="19">
        <f>'[1]Resources-new'!H35</f>
        <v>14129.5</v>
      </c>
      <c r="I37" s="19">
        <f>'[1]Resources-new'!I35</f>
        <v>178860.22000000003</v>
      </c>
      <c r="J37" s="19">
        <f>'[1]Resources-new'!J35</f>
        <v>310167.13000000006</v>
      </c>
      <c r="K37" s="19">
        <f>'[1]Resources-new'!K35</f>
        <v>8953.0300000000007</v>
      </c>
      <c r="L37" s="19">
        <f t="shared" si="0"/>
        <v>6733500.5200000005</v>
      </c>
      <c r="M37" s="20">
        <f t="shared" si="1"/>
        <v>8.9107381014380072E-4</v>
      </c>
    </row>
    <row r="38" spans="1:13" ht="14.25" customHeight="1" x14ac:dyDescent="0.3">
      <c r="A38" s="18" t="s">
        <v>40</v>
      </c>
      <c r="B38" s="19">
        <f>'[1]Resources-new'!B36</f>
        <v>218206631.58000001</v>
      </c>
      <c r="C38" s="19">
        <f>'[1]Resources-new'!C36</f>
        <v>84155170.450000003</v>
      </c>
      <c r="D38" s="19">
        <f>'[1]Resources-new'!D36</f>
        <v>317238.40999999997</v>
      </c>
      <c r="E38" s="19">
        <f>'[1]Resources-new'!E36</f>
        <v>325127</v>
      </c>
      <c r="F38" s="19">
        <f>'[1]Resources-new'!F36</f>
        <v>4107213</v>
      </c>
      <c r="G38" s="19">
        <f>'[1]Resources-new'!G36</f>
        <v>40186309.079999998</v>
      </c>
      <c r="H38" s="19">
        <f>'[1]Resources-new'!H36</f>
        <v>625522.80000000005</v>
      </c>
      <c r="I38" s="19">
        <f>'[1]Resources-new'!I36</f>
        <v>7255097.4899999993</v>
      </c>
      <c r="J38" s="19">
        <f>'[1]Resources-new'!J36</f>
        <v>12575724.700000001</v>
      </c>
      <c r="K38" s="19">
        <f>'[1]Resources-new'!K36</f>
        <v>1311311.19</v>
      </c>
      <c r="L38" s="19">
        <f t="shared" ref="L38:L64" si="2">SUM(B38:K38)</f>
        <v>369065345.70000005</v>
      </c>
      <c r="M38" s="20">
        <f t="shared" si="1"/>
        <v>4.8840044313969697E-2</v>
      </c>
    </row>
    <row r="39" spans="1:13" ht="14.25" customHeight="1" x14ac:dyDescent="0.3">
      <c r="A39" s="18" t="s">
        <v>41</v>
      </c>
      <c r="B39" s="19">
        <f>'[1]Resources-new'!B37</f>
        <v>133411930.79000001</v>
      </c>
      <c r="C39" s="19">
        <f>'[1]Resources-new'!C37</f>
        <v>103585589.83</v>
      </c>
      <c r="D39" s="19">
        <f>'[1]Resources-new'!D37</f>
        <v>359112.65</v>
      </c>
      <c r="E39" s="19">
        <f>'[1]Resources-new'!E37</f>
        <v>467001</v>
      </c>
      <c r="F39" s="19">
        <f>'[1]Resources-new'!F37</f>
        <v>3520069</v>
      </c>
      <c r="G39" s="19">
        <f>'[1]Resources-new'!G37</f>
        <v>45490746.600000001</v>
      </c>
      <c r="H39" s="19">
        <f>'[1]Resources-new'!H37</f>
        <v>865936.75</v>
      </c>
      <c r="I39" s="19">
        <f>'[1]Resources-new'!I37</f>
        <v>8217053.7300000004</v>
      </c>
      <c r="J39" s="19">
        <f>'[1]Resources-new'!J37</f>
        <v>14238861.17</v>
      </c>
      <c r="K39" s="19">
        <f>'[1]Resources-new'!K37</f>
        <v>845737.65</v>
      </c>
      <c r="L39" s="19">
        <f t="shared" si="2"/>
        <v>311002039.17000002</v>
      </c>
      <c r="M39" s="20">
        <f t="shared" si="1"/>
        <v>4.1156270974150526E-2</v>
      </c>
    </row>
    <row r="40" spans="1:13" ht="14.25" customHeight="1" x14ac:dyDescent="0.3">
      <c r="A40" s="18" t="s">
        <v>42</v>
      </c>
      <c r="B40" s="19">
        <f>'[1]Resources-new'!B38</f>
        <v>6855837.0199999996</v>
      </c>
      <c r="C40" s="19">
        <f>'[1]Resources-new'!C38</f>
        <v>2019936.33</v>
      </c>
      <c r="D40" s="19">
        <f>'[1]Resources-new'!D38</f>
        <v>9271.2000000000007</v>
      </c>
      <c r="E40" s="19">
        <f>'[1]Resources-new'!E38</f>
        <v>0</v>
      </c>
      <c r="F40" s="19">
        <f>'[1]Resources-new'!F38</f>
        <v>62927</v>
      </c>
      <c r="G40" s="19">
        <f>'[1]Resources-new'!G38</f>
        <v>1174432.68</v>
      </c>
      <c r="H40" s="19">
        <f>'[1]Resources-new'!H38</f>
        <v>21275.1</v>
      </c>
      <c r="I40" s="19">
        <f>'[1]Resources-new'!I38</f>
        <v>206680.56</v>
      </c>
      <c r="J40" s="19">
        <f>'[1]Resources-new'!J38</f>
        <v>358288.67</v>
      </c>
      <c r="K40" s="19">
        <f>'[1]Resources-new'!K38</f>
        <v>19605.61</v>
      </c>
      <c r="L40" s="19">
        <f t="shared" si="2"/>
        <v>10728254.169999998</v>
      </c>
      <c r="M40" s="20">
        <f t="shared" si="1"/>
        <v>1.4197171725254453E-3</v>
      </c>
    </row>
    <row r="41" spans="1:13" ht="14.25" customHeight="1" x14ac:dyDescent="0.3">
      <c r="A41" s="18" t="s">
        <v>43</v>
      </c>
      <c r="B41" s="19">
        <f>'[1]Resources-new'!B39</f>
        <v>119597735.18000001</v>
      </c>
      <c r="C41" s="19">
        <f>'[1]Resources-new'!C39</f>
        <v>98425552.379999995</v>
      </c>
      <c r="D41" s="19">
        <f>'[1]Resources-new'!D39</f>
        <v>421369.81</v>
      </c>
      <c r="E41" s="19">
        <f>'[1]Resources-new'!E39</f>
        <v>526611</v>
      </c>
      <c r="F41" s="19">
        <f>'[1]Resources-new'!F39</f>
        <v>5233073</v>
      </c>
      <c r="G41" s="19">
        <f>'[1]Resources-new'!G39</f>
        <v>53377198.200000003</v>
      </c>
      <c r="H41" s="19">
        <f>'[1]Resources-new'!H39</f>
        <v>1060067.75</v>
      </c>
      <c r="I41" s="19">
        <f>'[1]Resources-new'!I39</f>
        <v>9796138.1300000008</v>
      </c>
      <c r="J41" s="19">
        <f>'[1]Resources-new'!J39</f>
        <v>16973242.880000003</v>
      </c>
      <c r="K41" s="19">
        <f>'[1]Resources-new'!K39</f>
        <v>1161540.6499999999</v>
      </c>
      <c r="L41" s="19">
        <f t="shared" si="2"/>
        <v>306572528.97999996</v>
      </c>
      <c r="M41" s="20">
        <f t="shared" si="1"/>
        <v>4.0570094362097013E-2</v>
      </c>
    </row>
    <row r="42" spans="1:13" ht="14.25" customHeight="1" x14ac:dyDescent="0.3">
      <c r="A42" s="18" t="s">
        <v>44</v>
      </c>
      <c r="B42" s="19">
        <f>'[1]Resources-new'!B40</f>
        <v>318540253.54000002</v>
      </c>
      <c r="C42" s="19">
        <f>'[1]Resources-new'!C40</f>
        <v>119899691.68000001</v>
      </c>
      <c r="D42" s="19">
        <f>'[1]Resources-new'!D40</f>
        <v>651166.75</v>
      </c>
      <c r="E42" s="19">
        <f>'[1]Resources-new'!E40</f>
        <v>836947</v>
      </c>
      <c r="F42" s="19">
        <f>'[1]Resources-new'!F40</f>
        <v>5581238</v>
      </c>
      <c r="G42" s="19">
        <f>'[1]Resources-new'!G40</f>
        <v>82486822.200000003</v>
      </c>
      <c r="H42" s="19">
        <f>'[1]Resources-new'!H40</f>
        <v>1526387.1</v>
      </c>
      <c r="I42" s="19">
        <f>'[1]Resources-new'!I40</f>
        <v>14783020.119999999</v>
      </c>
      <c r="J42" s="19">
        <f>'[1]Resources-new'!J40</f>
        <v>25629767.260000002</v>
      </c>
      <c r="K42" s="19">
        <f>'[1]Resources-new'!K40</f>
        <v>1075776.78</v>
      </c>
      <c r="L42" s="19">
        <f t="shared" si="2"/>
        <v>571011070.42999995</v>
      </c>
      <c r="M42" s="20">
        <f t="shared" si="1"/>
        <v>7.5564412396057878E-2</v>
      </c>
    </row>
    <row r="43" spans="1:13" ht="14.25" customHeight="1" x14ac:dyDescent="0.3">
      <c r="A43" s="18" t="s">
        <v>45</v>
      </c>
      <c r="B43" s="19">
        <f>'[1]Resources-new'!B41</f>
        <v>77618260.790000007</v>
      </c>
      <c r="C43" s="19">
        <f>'[1]Resources-new'!C41</f>
        <v>63314154.600000001</v>
      </c>
      <c r="D43" s="19">
        <f>'[1]Resources-new'!D41</f>
        <v>473357.43</v>
      </c>
      <c r="E43" s="19">
        <f>'[1]Resources-new'!E41</f>
        <v>631550</v>
      </c>
      <c r="F43" s="19">
        <f>'[1]Resources-new'!F41</f>
        <v>4579474</v>
      </c>
      <c r="G43" s="19">
        <f>'[1]Resources-new'!G41</f>
        <v>59962751.640000001</v>
      </c>
      <c r="H43" s="19">
        <f>'[1]Resources-new'!H41</f>
        <v>1191133.3</v>
      </c>
      <c r="I43" s="19">
        <f>'[1]Resources-new'!I41</f>
        <v>10354153.67</v>
      </c>
      <c r="J43" s="19">
        <f>'[1]Resources-new'!J41</f>
        <v>17957289.77</v>
      </c>
      <c r="K43" s="19">
        <f>'[1]Resources-new'!K41</f>
        <v>456103.8</v>
      </c>
      <c r="L43" s="19">
        <f t="shared" si="2"/>
        <v>236538229.00000006</v>
      </c>
      <c r="M43" s="20">
        <f t="shared" si="1"/>
        <v>3.1302146681901039E-2</v>
      </c>
    </row>
    <row r="44" spans="1:13" ht="14.25" customHeight="1" x14ac:dyDescent="0.3">
      <c r="A44" s="18" t="s">
        <v>46</v>
      </c>
      <c r="B44" s="19">
        <f>'[1]Resources-new'!B42</f>
        <v>69734308.420000002</v>
      </c>
      <c r="C44" s="19">
        <f>'[1]Resources-new'!C42</f>
        <v>40463888.5</v>
      </c>
      <c r="D44" s="19">
        <f>'[1]Resources-new'!D42</f>
        <v>164127.23000000001</v>
      </c>
      <c r="E44" s="19">
        <f>'[1]Resources-new'!E42</f>
        <v>249275</v>
      </c>
      <c r="F44" s="19">
        <f>'[1]Resources-new'!F42</f>
        <v>1762257</v>
      </c>
      <c r="G44" s="19">
        <f>'[1]Resources-new'!G42</f>
        <v>20790886.32</v>
      </c>
      <c r="H44" s="19">
        <f>'[1]Resources-new'!H42</f>
        <v>491068.9</v>
      </c>
      <c r="I44" s="19">
        <f>'[1]Resources-new'!I42</f>
        <v>3881053.0599999996</v>
      </c>
      <c r="J44" s="19">
        <f>'[1]Resources-new'!J42</f>
        <v>6725684.9899999993</v>
      </c>
      <c r="K44" s="19">
        <f>'[1]Resources-new'!K42</f>
        <v>372425.89</v>
      </c>
      <c r="L44" s="19">
        <f t="shared" si="2"/>
        <v>144634975.31</v>
      </c>
      <c r="M44" s="20">
        <f t="shared" si="1"/>
        <v>1.9140183942472799E-2</v>
      </c>
    </row>
    <row r="45" spans="1:13" ht="14.25" customHeight="1" x14ac:dyDescent="0.3">
      <c r="A45" s="18" t="s">
        <v>47</v>
      </c>
      <c r="B45" s="19">
        <f>'[1]Resources-new'!B43</f>
        <v>25298235.050000001</v>
      </c>
      <c r="C45" s="19">
        <f>'[1]Resources-new'!C43</f>
        <v>14713494.369999999</v>
      </c>
      <c r="D45" s="19">
        <f>'[1]Resources-new'!D43</f>
        <v>44434.61</v>
      </c>
      <c r="E45" s="19">
        <f>'[1]Resources-new'!E43</f>
        <v>50772</v>
      </c>
      <c r="F45" s="19">
        <f>'[1]Resources-new'!F43</f>
        <v>769631</v>
      </c>
      <c r="G45" s="19">
        <f>'[1]Resources-new'!G43</f>
        <v>5628773.1600000001</v>
      </c>
      <c r="H45" s="19">
        <f>'[1]Resources-new'!H43</f>
        <v>99272.6</v>
      </c>
      <c r="I45" s="19">
        <f>'[1]Resources-new'!I43</f>
        <v>1054508.53</v>
      </c>
      <c r="J45" s="19">
        <f>'[1]Resources-new'!J43</f>
        <v>1828346.13</v>
      </c>
      <c r="K45" s="19">
        <f>'[1]Resources-new'!K43</f>
        <v>107387.35</v>
      </c>
      <c r="L45" s="19">
        <f t="shared" si="2"/>
        <v>49594854.800000004</v>
      </c>
      <c r="M45" s="20">
        <f t="shared" si="1"/>
        <v>6.5631057870868875E-3</v>
      </c>
    </row>
    <row r="46" spans="1:13" ht="14.25" customHeight="1" x14ac:dyDescent="0.3">
      <c r="A46" s="18" t="s">
        <v>48</v>
      </c>
      <c r="B46" s="19">
        <f>'[1]Resources-new'!B44</f>
        <v>69060598.540000007</v>
      </c>
      <c r="C46" s="19">
        <f>'[1]Resources-new'!C44</f>
        <v>25866025.68</v>
      </c>
      <c r="D46" s="19">
        <f>'[1]Resources-new'!D44</f>
        <v>215770.68</v>
      </c>
      <c r="E46" s="19">
        <f>'[1]Resources-new'!E44</f>
        <v>147276</v>
      </c>
      <c r="F46" s="19">
        <f>'[1]Resources-new'!F44</f>
        <v>1633726</v>
      </c>
      <c r="G46" s="19">
        <f>'[1]Resources-new'!G44</f>
        <v>27332841.359999999</v>
      </c>
      <c r="H46" s="19">
        <f>'[1]Resources-new'!H44</f>
        <v>285421.15000000002</v>
      </c>
      <c r="I46" s="19">
        <f>'[1]Resources-new'!I44</f>
        <v>4578523.01</v>
      </c>
      <c r="J46" s="19">
        <f>'[1]Resources-new'!J44</f>
        <v>7941088.9199999999</v>
      </c>
      <c r="K46" s="19">
        <f>'[1]Resources-new'!K44</f>
        <v>230659.3</v>
      </c>
      <c r="L46" s="19">
        <f t="shared" si="2"/>
        <v>137291930.64000002</v>
      </c>
      <c r="M46" s="20">
        <f t="shared" si="1"/>
        <v>1.8168446467630661E-2</v>
      </c>
    </row>
    <row r="47" spans="1:13" ht="14.25" customHeight="1" x14ac:dyDescent="0.3">
      <c r="A47" s="18" t="s">
        <v>49</v>
      </c>
      <c r="B47" s="19">
        <f>'[1]Resources-new'!B45</f>
        <v>48047527.380000003</v>
      </c>
      <c r="C47" s="19">
        <f>'[1]Resources-new'!C45</f>
        <v>22651213.780000001</v>
      </c>
      <c r="D47" s="19">
        <f>'[1]Resources-new'!D45</f>
        <v>82684.639999999999</v>
      </c>
      <c r="E47" s="19">
        <f>'[1]Resources-new'!E45</f>
        <v>93165</v>
      </c>
      <c r="F47" s="19">
        <f>'[1]Resources-new'!F45</f>
        <v>633917</v>
      </c>
      <c r="G47" s="19">
        <f>'[1]Resources-new'!G45</f>
        <v>10474112.039999999</v>
      </c>
      <c r="H47" s="19">
        <f>'[1]Resources-new'!H45</f>
        <v>58751.7</v>
      </c>
      <c r="I47" s="19">
        <f>'[1]Resources-new'!I45</f>
        <v>1757680.09</v>
      </c>
      <c r="J47" s="19">
        <f>'[1]Resources-new'!J45</f>
        <v>3046986.8400000003</v>
      </c>
      <c r="K47" s="19">
        <f>'[1]Resources-new'!K45</f>
        <v>204682.9</v>
      </c>
      <c r="L47" s="19">
        <f t="shared" si="2"/>
        <v>87050721.37000002</v>
      </c>
      <c r="M47" s="20">
        <f t="shared" si="1"/>
        <v>1.1519805743912275E-2</v>
      </c>
    </row>
    <row r="48" spans="1:13" ht="14.25" customHeight="1" x14ac:dyDescent="0.3">
      <c r="A48" s="18" t="s">
        <v>50</v>
      </c>
      <c r="B48" s="19">
        <f>'[1]Resources-new'!B46</f>
        <v>175935612.77000001</v>
      </c>
      <c r="C48" s="19">
        <f>'[1]Resources-new'!C46</f>
        <v>132306943.17</v>
      </c>
      <c r="D48" s="19">
        <f>'[1]Resources-new'!D46</f>
        <v>395366.19</v>
      </c>
      <c r="E48" s="19">
        <f>'[1]Resources-new'!E46</f>
        <v>259969</v>
      </c>
      <c r="F48" s="19">
        <f>'[1]Resources-new'!F46</f>
        <v>1551854</v>
      </c>
      <c r="G48" s="19">
        <f>'[1]Resources-new'!G46</f>
        <v>50083179.240000002</v>
      </c>
      <c r="H48" s="19">
        <f>'[1]Resources-new'!H46</f>
        <v>299048.40000000002</v>
      </c>
      <c r="I48" s="19">
        <f>'[1]Resources-new'!I46</f>
        <v>8269330.2800000003</v>
      </c>
      <c r="J48" s="19">
        <f>'[1]Resources-new'!J46</f>
        <v>14339487.380000001</v>
      </c>
      <c r="K48" s="19">
        <f>'[1]Resources-new'!K46</f>
        <v>843633.53</v>
      </c>
      <c r="L48" s="19">
        <f t="shared" si="2"/>
        <v>384284423.95999992</v>
      </c>
      <c r="M48" s="20">
        <f t="shared" si="1"/>
        <v>5.0854052037253392E-2</v>
      </c>
    </row>
    <row r="49" spans="1:13" ht="14.25" customHeight="1" x14ac:dyDescent="0.3">
      <c r="A49" s="18" t="s">
        <v>51</v>
      </c>
      <c r="B49" s="19">
        <f>'[1]Resources-new'!B47</f>
        <v>26795228.34</v>
      </c>
      <c r="C49" s="19">
        <f>'[1]Resources-new'!C47</f>
        <v>6576526.79</v>
      </c>
      <c r="D49" s="19">
        <f>'[1]Resources-new'!D47</f>
        <v>50830.86</v>
      </c>
      <c r="E49" s="19">
        <f>'[1]Resources-new'!E47</f>
        <v>76605</v>
      </c>
      <c r="F49" s="19">
        <f>'[1]Resources-new'!F47</f>
        <v>401422</v>
      </c>
      <c r="G49" s="19">
        <f>'[1]Resources-new'!G47</f>
        <v>6439021.2000000002</v>
      </c>
      <c r="H49" s="19">
        <f>'[1]Resources-new'!H47</f>
        <v>38863.300000000003</v>
      </c>
      <c r="I49" s="19">
        <f>'[1]Resources-new'!I47</f>
        <v>1084350.8799999999</v>
      </c>
      <c r="J49" s="19">
        <f>'[1]Resources-new'!J47</f>
        <v>1880028.4700000002</v>
      </c>
      <c r="K49" s="19">
        <f>'[1]Resources-new'!K47</f>
        <v>100891.93</v>
      </c>
      <c r="L49" s="19">
        <f t="shared" si="2"/>
        <v>43443768.769999996</v>
      </c>
      <c r="M49" s="20">
        <f t="shared" si="1"/>
        <v>5.7491054541256876E-3</v>
      </c>
    </row>
    <row r="50" spans="1:13" ht="14.25" customHeight="1" x14ac:dyDescent="0.3">
      <c r="A50" s="18" t="s">
        <v>52</v>
      </c>
      <c r="B50" s="19">
        <f>'[1]Resources-new'!B48</f>
        <v>10407144.68</v>
      </c>
      <c r="C50" s="19">
        <f>'[1]Resources-new'!C48</f>
        <v>10605889.82</v>
      </c>
      <c r="D50" s="19">
        <f>'[1]Resources-new'!D48</f>
        <v>47768.35</v>
      </c>
      <c r="E50" s="19">
        <f>'[1]Resources-new'!E48</f>
        <v>0</v>
      </c>
      <c r="F50" s="19">
        <f>'[1]Resources-new'!F48</f>
        <v>648537</v>
      </c>
      <c r="G50" s="19">
        <f>'[1]Resources-new'!G48</f>
        <v>6051075.2400000002</v>
      </c>
      <c r="H50" s="19">
        <f>'[1]Resources-new'!H48</f>
        <v>130656.05</v>
      </c>
      <c r="I50" s="19">
        <f>'[1]Resources-new'!I48</f>
        <v>1121260.5</v>
      </c>
      <c r="J50" s="19">
        <f>'[1]Resources-new'!J48</f>
        <v>1943841.21</v>
      </c>
      <c r="K50" s="19">
        <f>'[1]Resources-new'!K48</f>
        <v>102031.65</v>
      </c>
      <c r="L50" s="19">
        <f t="shared" si="2"/>
        <v>31058204.500000004</v>
      </c>
      <c r="M50" s="20">
        <f t="shared" si="1"/>
        <v>4.1100691293984391E-3</v>
      </c>
    </row>
    <row r="51" spans="1:13" ht="14.25" customHeight="1" x14ac:dyDescent="0.3">
      <c r="A51" s="18" t="s">
        <v>53</v>
      </c>
      <c r="B51" s="19">
        <f>'[1]Resources-new'!B49</f>
        <v>1896542.59</v>
      </c>
      <c r="C51" s="19">
        <f>'[1]Resources-new'!C49</f>
        <v>284365.46000000002</v>
      </c>
      <c r="D51" s="19">
        <f>'[1]Resources-new'!D49</f>
        <v>2499.0100000000002</v>
      </c>
      <c r="E51" s="19">
        <f>'[1]Resources-new'!E49</f>
        <v>0</v>
      </c>
      <c r="F51" s="19">
        <f>'[1]Resources-new'!F49</f>
        <v>180557</v>
      </c>
      <c r="G51" s="19">
        <f>'[1]Resources-new'!G49</f>
        <v>316562.40000000002</v>
      </c>
      <c r="H51" s="19">
        <f>'[1]Resources-new'!H49</f>
        <v>550.9</v>
      </c>
      <c r="I51" s="19">
        <f>'[1]Resources-new'!I49</f>
        <v>68199.91</v>
      </c>
      <c r="J51" s="19">
        <f>'[1]Resources-new'!J49</f>
        <v>118286.42000000001</v>
      </c>
      <c r="K51" s="19">
        <f>'[1]Resources-new'!K49</f>
        <v>941.13</v>
      </c>
      <c r="L51" s="19">
        <f t="shared" si="2"/>
        <v>2868504.82</v>
      </c>
      <c r="M51" s="20">
        <f t="shared" si="1"/>
        <v>3.7960188935624482E-4</v>
      </c>
    </row>
    <row r="52" spans="1:13" ht="14.25" customHeight="1" x14ac:dyDescent="0.3">
      <c r="A52" s="18" t="s">
        <v>54</v>
      </c>
      <c r="B52" s="19">
        <f>'[1]Resources-new'!B50</f>
        <v>4974062.71</v>
      </c>
      <c r="C52" s="19">
        <f>'[1]Resources-new'!C50</f>
        <v>1442936.07</v>
      </c>
      <c r="D52" s="19">
        <f>'[1]Resources-new'!D50</f>
        <v>12789.78</v>
      </c>
      <c r="E52" s="19">
        <f>'[1]Resources-new'!E50</f>
        <v>0</v>
      </c>
      <c r="F52" s="19">
        <f>'[1]Resources-new'!F50</f>
        <v>183157</v>
      </c>
      <c r="G52" s="19">
        <f>'[1]Resources-new'!G50</f>
        <v>1620150.96</v>
      </c>
      <c r="H52" s="19">
        <f>'[1]Resources-new'!H50</f>
        <v>39668.300000000003</v>
      </c>
      <c r="I52" s="19">
        <f>'[1]Resources-new'!I50</f>
        <v>303490.42000000004</v>
      </c>
      <c r="J52" s="19">
        <f>'[1]Resources-new'!J50</f>
        <v>526114.71</v>
      </c>
      <c r="K52" s="19">
        <f>'[1]Resources-new'!K50</f>
        <v>30648.95</v>
      </c>
      <c r="L52" s="19">
        <f t="shared" si="2"/>
        <v>9133018.8999999985</v>
      </c>
      <c r="M52" s="20">
        <f t="shared" si="1"/>
        <v>1.2086126562500573E-3</v>
      </c>
    </row>
    <row r="53" spans="1:13" ht="14.25" customHeight="1" x14ac:dyDescent="0.3">
      <c r="A53" s="18" t="s">
        <v>55</v>
      </c>
      <c r="B53" s="19">
        <f>'[1]Resources-new'!B51</f>
        <v>37301885.880000003</v>
      </c>
      <c r="C53" s="19">
        <f>'[1]Resources-new'!C51</f>
        <v>29134706.899999999</v>
      </c>
      <c r="D53" s="19">
        <f>'[1]Resources-new'!D51</f>
        <v>90907.67</v>
      </c>
      <c r="E53" s="19">
        <f>'[1]Resources-new'!E51</f>
        <v>68199</v>
      </c>
      <c r="F53" s="19">
        <f>'[1]Resources-new'!F51</f>
        <v>592733</v>
      </c>
      <c r="G53" s="19">
        <f>'[1]Resources-new'!G51</f>
        <v>11515767.24</v>
      </c>
      <c r="H53" s="19">
        <f>'[1]Resources-new'!H51</f>
        <v>80270.05</v>
      </c>
      <c r="I53" s="19">
        <f>'[1]Resources-new'!I51</f>
        <v>1922092.29</v>
      </c>
      <c r="J53" s="19">
        <f>'[1]Resources-new'!J51</f>
        <v>3331732.5599999996</v>
      </c>
      <c r="K53" s="19">
        <f>'[1]Resources-new'!K51</f>
        <v>169601.41</v>
      </c>
      <c r="L53" s="19">
        <f t="shared" si="2"/>
        <v>84207896</v>
      </c>
      <c r="M53" s="20">
        <f t="shared" si="1"/>
        <v>1.1143602129388848E-2</v>
      </c>
    </row>
    <row r="54" spans="1:13" ht="14.25" customHeight="1" x14ac:dyDescent="0.3">
      <c r="A54" s="18" t="s">
        <v>56</v>
      </c>
      <c r="B54" s="19">
        <f>'[1]Resources-new'!B52</f>
        <v>42642131.170000002</v>
      </c>
      <c r="C54" s="19">
        <f>'[1]Resources-new'!C52</f>
        <v>16388840.449999999</v>
      </c>
      <c r="D54" s="19">
        <f>'[1]Resources-new'!D52</f>
        <v>94091.98</v>
      </c>
      <c r="E54" s="19">
        <f>'[1]Resources-new'!E52</f>
        <v>0</v>
      </c>
      <c r="F54" s="19">
        <f>'[1]Resources-new'!F52</f>
        <v>704778</v>
      </c>
      <c r="G54" s="19">
        <f>'[1]Resources-new'!G52</f>
        <v>11919141</v>
      </c>
      <c r="H54" s="19">
        <f>'[1]Resources-new'!H52</f>
        <v>74340.7</v>
      </c>
      <c r="I54" s="19">
        <f>'[1]Resources-new'!I52</f>
        <v>1995364.88</v>
      </c>
      <c r="J54" s="19">
        <f>'[1]Resources-new'!J52</f>
        <v>3460004.7199999997</v>
      </c>
      <c r="K54" s="19">
        <f>'[1]Resources-new'!K52</f>
        <v>134315.09</v>
      </c>
      <c r="L54" s="19">
        <f t="shared" si="2"/>
        <v>77413007.989999995</v>
      </c>
      <c r="M54" s="20">
        <f t="shared" si="1"/>
        <v>1.0244404642051142E-2</v>
      </c>
    </row>
    <row r="55" spans="1:13" ht="14.25" customHeight="1" x14ac:dyDescent="0.3">
      <c r="A55" s="18" t="s">
        <v>57</v>
      </c>
      <c r="B55" s="19">
        <f>'[1]Resources-new'!B53</f>
        <v>51147347.880000003</v>
      </c>
      <c r="C55" s="19">
        <f>'[1]Resources-new'!C53</f>
        <v>27671137.550000001</v>
      </c>
      <c r="D55" s="19">
        <f>'[1]Resources-new'!D53</f>
        <v>113745.97</v>
      </c>
      <c r="E55" s="19">
        <f>'[1]Resources-new'!E53</f>
        <v>-152882</v>
      </c>
      <c r="F55" s="19">
        <f>'[1]Resources-new'!F53</f>
        <v>3468645</v>
      </c>
      <c r="G55" s="19">
        <f>'[1]Resources-new'!G53</f>
        <v>14408818.199999999</v>
      </c>
      <c r="H55" s="19">
        <f>'[1]Resources-new'!H53</f>
        <v>321338.15000000002</v>
      </c>
      <c r="I55" s="19">
        <f>'[1]Resources-new'!I53</f>
        <v>2977153.35</v>
      </c>
      <c r="J55" s="19">
        <f>'[1]Resources-new'!J53</f>
        <v>5159507.96</v>
      </c>
      <c r="K55" s="19">
        <f>'[1]Resources-new'!K53</f>
        <v>306204.08</v>
      </c>
      <c r="L55" s="19">
        <f t="shared" si="2"/>
        <v>105421016.14</v>
      </c>
      <c r="M55" s="20">
        <f t="shared" si="1"/>
        <v>1.3950827840895587E-2</v>
      </c>
    </row>
    <row r="56" spans="1:13" ht="14.25" customHeight="1" x14ac:dyDescent="0.3">
      <c r="A56" s="18" t="s">
        <v>58</v>
      </c>
      <c r="B56" s="19">
        <f>'[1]Resources-new'!B54</f>
        <v>17801029.850000001</v>
      </c>
      <c r="C56" s="19">
        <f>'[1]Resources-new'!C54</f>
        <v>12531554.34</v>
      </c>
      <c r="D56" s="19">
        <f>'[1]Resources-new'!D54</f>
        <v>41117.870000000003</v>
      </c>
      <c r="E56" s="19">
        <f>'[1]Resources-new'!E54</f>
        <v>62462</v>
      </c>
      <c r="F56" s="19">
        <f>'[1]Resources-new'!F54</f>
        <v>519662</v>
      </c>
      <c r="G56" s="19">
        <f>'[1]Resources-new'!G54</f>
        <v>5208623.76</v>
      </c>
      <c r="H56" s="19">
        <f>'[1]Resources-new'!H54</f>
        <v>120507.1</v>
      </c>
      <c r="I56" s="19">
        <f>'[1]Resources-new'!I54</f>
        <v>971919.37999999989</v>
      </c>
      <c r="J56" s="19">
        <f>'[1]Resources-new'!J54</f>
        <v>1684018.63</v>
      </c>
      <c r="K56" s="19">
        <f>'[1]Resources-new'!K54</f>
        <v>97668.9</v>
      </c>
      <c r="L56" s="19">
        <f t="shared" si="2"/>
        <v>39038563.830000006</v>
      </c>
      <c r="M56" s="20">
        <f t="shared" si="1"/>
        <v>5.1661452629605011E-3</v>
      </c>
    </row>
    <row r="57" spans="1:13" ht="14.25" customHeight="1" x14ac:dyDescent="0.3">
      <c r="A57" s="18" t="s">
        <v>59</v>
      </c>
      <c r="B57" s="19">
        <f>'[1]Resources-new'!B55</f>
        <v>8318034.9699999997</v>
      </c>
      <c r="C57" s="19">
        <f>'[1]Resources-new'!C55</f>
        <v>3461654.91</v>
      </c>
      <c r="D57" s="19">
        <f>'[1]Resources-new'!D55</f>
        <v>17994.16</v>
      </c>
      <c r="E57" s="19">
        <f>'[1]Resources-new'!E55</f>
        <v>55212.5</v>
      </c>
      <c r="F57" s="19">
        <f>'[1]Resources-new'!F55</f>
        <v>394982</v>
      </c>
      <c r="G57" s="19">
        <f>'[1]Resources-new'!G55</f>
        <v>2279418.12</v>
      </c>
      <c r="H57" s="19">
        <f>'[1]Resources-new'!H55</f>
        <v>37162.65</v>
      </c>
      <c r="I57" s="19">
        <f>'[1]Resources-new'!I55</f>
        <v>429129.7</v>
      </c>
      <c r="J57" s="19">
        <f>'[1]Resources-new'!J55</f>
        <v>743909.21</v>
      </c>
      <c r="K57" s="19">
        <f>'[1]Resources-new'!K55</f>
        <v>39639.99</v>
      </c>
      <c r="L57" s="19">
        <f t="shared" si="2"/>
        <v>15777138.209999999</v>
      </c>
      <c r="M57" s="20">
        <f t="shared" si="1"/>
        <v>2.0878582568149922E-3</v>
      </c>
    </row>
    <row r="58" spans="1:13" ht="14.25" customHeight="1" x14ac:dyDescent="0.3">
      <c r="A58" s="18" t="s">
        <v>60</v>
      </c>
      <c r="B58" s="19">
        <f>'[1]Resources-new'!B56</f>
        <v>2673124.5499999998</v>
      </c>
      <c r="C58" s="19">
        <f>'[1]Resources-new'!C56</f>
        <v>1371712.23</v>
      </c>
      <c r="D58" s="19">
        <f>'[1]Resources-new'!D56</f>
        <v>5191.78</v>
      </c>
      <c r="E58" s="19">
        <f>'[1]Resources-new'!E56</f>
        <v>0</v>
      </c>
      <c r="F58" s="19">
        <f>'[1]Resources-new'!F56</f>
        <v>233764</v>
      </c>
      <c r="G58" s="19">
        <f>'[1]Resources-new'!G56</f>
        <v>657670.43999999994</v>
      </c>
      <c r="H58" s="19">
        <f>'[1]Resources-new'!H56</f>
        <v>3546.55</v>
      </c>
      <c r="I58" s="19">
        <f>'[1]Resources-new'!I56</f>
        <v>132357.76999999999</v>
      </c>
      <c r="J58" s="19">
        <f>'[1]Resources-new'!J56</f>
        <v>229472.63</v>
      </c>
      <c r="K58" s="19">
        <f>'[1]Resources-new'!K56</f>
        <v>7959.7</v>
      </c>
      <c r="L58" s="19">
        <f t="shared" si="2"/>
        <v>5314799.6499999994</v>
      </c>
      <c r="M58" s="20">
        <f t="shared" si="1"/>
        <v>7.0333086931675742E-4</v>
      </c>
    </row>
    <row r="59" spans="1:13" ht="14.25" customHeight="1" x14ac:dyDescent="0.3">
      <c r="A59" s="18" t="s">
        <v>61</v>
      </c>
      <c r="B59" s="19">
        <f>'[1]Resources-new'!B57</f>
        <v>48345393.369999997</v>
      </c>
      <c r="C59" s="19">
        <f>'[1]Resources-new'!C57</f>
        <v>39552647.670000002</v>
      </c>
      <c r="D59" s="19">
        <f>'[1]Resources-new'!D57</f>
        <v>117176.46</v>
      </c>
      <c r="E59" s="19">
        <f>'[1]Resources-new'!E57</f>
        <v>178937</v>
      </c>
      <c r="F59" s="19">
        <f>'[1]Resources-new'!F57</f>
        <v>1345527</v>
      </c>
      <c r="G59" s="19">
        <f>'[1]Resources-new'!G57</f>
        <v>14843376.84</v>
      </c>
      <c r="H59" s="19">
        <f>'[1]Resources-new'!H57</f>
        <v>349345.5</v>
      </c>
      <c r="I59" s="19">
        <f>'[1]Resources-new'!I57</f>
        <v>2759398.7399999998</v>
      </c>
      <c r="J59" s="19">
        <f>'[1]Resources-new'!J57</f>
        <v>4779341.8599999994</v>
      </c>
      <c r="K59" s="19">
        <f>'[1]Resources-new'!K57</f>
        <v>346283.62</v>
      </c>
      <c r="L59" s="19">
        <f t="shared" si="2"/>
        <v>112617428.05999999</v>
      </c>
      <c r="M59" s="20">
        <f t="shared" si="1"/>
        <v>1.4903160757462831E-2</v>
      </c>
    </row>
    <row r="60" spans="1:13" ht="14.25" customHeight="1" x14ac:dyDescent="0.3">
      <c r="A60" s="18" t="s">
        <v>62</v>
      </c>
      <c r="B60" s="19">
        <f>'[1]Resources-new'!B58</f>
        <v>5876638.7599999998</v>
      </c>
      <c r="C60" s="19">
        <f>'[1]Resources-new'!C58</f>
        <v>2266384.2999999998</v>
      </c>
      <c r="D60" s="19">
        <f>'[1]Resources-new'!D58</f>
        <v>11550.38</v>
      </c>
      <c r="E60" s="19">
        <f>'[1]Resources-new'!E58</f>
        <v>0</v>
      </c>
      <c r="F60" s="19">
        <f>'[1]Resources-new'!F58</f>
        <v>91834</v>
      </c>
      <c r="G60" s="19">
        <f>'[1]Resources-new'!G58</f>
        <v>1463149.44</v>
      </c>
      <c r="H60" s="19">
        <f>'[1]Resources-new'!H58</f>
        <v>28858.2</v>
      </c>
      <c r="I60" s="19">
        <f>'[1]Resources-new'!I58</f>
        <v>272876.09000000003</v>
      </c>
      <c r="J60" s="19">
        <f>'[1]Resources-new'!J58</f>
        <v>473138.98</v>
      </c>
      <c r="K60" s="19">
        <f>'[1]Resources-new'!K58</f>
        <v>19189.14</v>
      </c>
      <c r="L60" s="19">
        <f t="shared" si="2"/>
        <v>10503619.289999999</v>
      </c>
      <c r="M60" s="20">
        <f t="shared" si="1"/>
        <v>1.3899902484956251E-3</v>
      </c>
    </row>
    <row r="61" spans="1:13" ht="14.25" customHeight="1" x14ac:dyDescent="0.3">
      <c r="A61" s="18" t="s">
        <v>63</v>
      </c>
      <c r="B61" s="19">
        <f>'[1]Resources-new'!B59</f>
        <v>77132998.760000005</v>
      </c>
      <c r="C61" s="19">
        <f>'[1]Resources-new'!C59</f>
        <v>37141404.130000003</v>
      </c>
      <c r="D61" s="19">
        <f>'[1]Resources-new'!D59</f>
        <v>132653.49</v>
      </c>
      <c r="E61" s="19">
        <f>'[1]Resources-new'!E59</f>
        <v>115598</v>
      </c>
      <c r="F61" s="19">
        <f>'[1]Resources-new'!F59</f>
        <v>821022</v>
      </c>
      <c r="G61" s="19">
        <f>'[1]Resources-new'!G59</f>
        <v>16803936.719999999</v>
      </c>
      <c r="H61" s="19">
        <f>'[1]Resources-new'!H59</f>
        <v>150019.1</v>
      </c>
      <c r="I61" s="19">
        <f>'[1]Resources-new'!I59</f>
        <v>2845493.08</v>
      </c>
      <c r="J61" s="19">
        <f>'[1]Resources-new'!J59</f>
        <v>4933699.2</v>
      </c>
      <c r="K61" s="19">
        <f>'[1]Resources-new'!K59</f>
        <v>313130.15999999997</v>
      </c>
      <c r="L61" s="19">
        <f t="shared" si="2"/>
        <v>140389954.63999999</v>
      </c>
      <c r="M61" s="20">
        <f t="shared" si="1"/>
        <v>1.8578421641969389E-2</v>
      </c>
    </row>
    <row r="62" spans="1:13" ht="14.25" customHeight="1" x14ac:dyDescent="0.3">
      <c r="A62" s="18" t="s">
        <v>64</v>
      </c>
      <c r="B62" s="19">
        <f>'[1]Resources-new'!B60</f>
        <v>21939553.91</v>
      </c>
      <c r="C62" s="19">
        <f>'[1]Resources-new'!C60</f>
        <v>7157093.4900000002</v>
      </c>
      <c r="D62" s="19">
        <f>'[1]Resources-new'!D60</f>
        <v>42973.41</v>
      </c>
      <c r="E62" s="19">
        <f>'[1]Resources-new'!E60</f>
        <v>0</v>
      </c>
      <c r="F62" s="19">
        <f>'[1]Resources-new'!F60</f>
        <v>533892</v>
      </c>
      <c r="G62" s="19">
        <f>'[1]Resources-new'!G60</f>
        <v>5443674.96</v>
      </c>
      <c r="H62" s="19">
        <f>'[1]Resources-new'!H60</f>
        <v>31971.45</v>
      </c>
      <c r="I62" s="19">
        <f>'[1]Resources-new'!I60</f>
        <v>936990.63</v>
      </c>
      <c r="J62" s="19">
        <f>'[1]Resources-new'!J60</f>
        <v>1624450.59</v>
      </c>
      <c r="K62" s="19">
        <f>'[1]Resources-new'!K60</f>
        <v>74744.929999999993</v>
      </c>
      <c r="L62" s="19">
        <f t="shared" si="2"/>
        <v>37785345.370000005</v>
      </c>
      <c r="M62" s="20">
        <f t="shared" si="1"/>
        <v>5.0003013390196218E-3</v>
      </c>
    </row>
    <row r="63" spans="1:13" ht="15" hidden="1" customHeight="1" x14ac:dyDescent="0.3">
      <c r="A63" s="18" t="s">
        <v>65</v>
      </c>
      <c r="B63" s="19">
        <f>'[1]Resources-new'!B61</f>
        <v>0</v>
      </c>
      <c r="C63" s="19">
        <f>'[1]Resources-new'!C61</f>
        <v>0</v>
      </c>
      <c r="D63" s="19">
        <f>'[1]Resources-new'!D61</f>
        <v>0</v>
      </c>
      <c r="E63" s="19">
        <f>'[1]Resources-new'!E61</f>
        <v>0</v>
      </c>
      <c r="F63" s="19">
        <f>'[1]Resources-new'!F61</f>
        <v>0</v>
      </c>
      <c r="G63" s="19">
        <f>'[1]Resources-new'!G61</f>
        <v>0</v>
      </c>
      <c r="H63" s="19">
        <f>'[1]Resources-new'!H61</f>
        <v>0</v>
      </c>
      <c r="I63" s="19">
        <f>'[1]Resources-new'!I61</f>
        <v>0</v>
      </c>
      <c r="J63" s="19">
        <f>'[1]Resources-new'!J61</f>
        <v>0</v>
      </c>
      <c r="K63" s="19">
        <f>'[1]Resources-new'!K61</f>
        <v>0</v>
      </c>
      <c r="L63" s="19">
        <f t="shared" si="2"/>
        <v>0</v>
      </c>
      <c r="M63" s="20">
        <f t="shared" si="1"/>
        <v>0</v>
      </c>
    </row>
    <row r="64" spans="1:13" x14ac:dyDescent="0.3">
      <c r="A64" s="21" t="s">
        <v>83</v>
      </c>
      <c r="B64" s="19">
        <f>'[1]Resources-new'!B62</f>
        <v>3707706290.6500006</v>
      </c>
      <c r="C64" s="19">
        <f>'[1]Resources-new'!C62</f>
        <v>2066841100.9100001</v>
      </c>
      <c r="D64" s="19">
        <f>'[1]Resources-new'!D62</f>
        <v>8798001.8600000013</v>
      </c>
      <c r="E64" s="19">
        <f>'[1]Resources-new'!E62</f>
        <v>8536048</v>
      </c>
      <c r="F64" s="19">
        <f>'[1]Resources-new'!F62</f>
        <v>84424431</v>
      </c>
      <c r="G64" s="19">
        <f>'[1]Resources-new'!G62</f>
        <v>1114490593.3200002</v>
      </c>
      <c r="H64" s="19">
        <f>'[1]Resources-new'!H62</f>
        <v>14000000</v>
      </c>
      <c r="I64" s="19">
        <f>'[1]Resources-new'!I62</f>
        <v>194960063.74999994</v>
      </c>
      <c r="J64" s="19">
        <f>'[1]Resources-new'!J62</f>
        <v>337943740.86999983</v>
      </c>
      <c r="K64" s="19">
        <f>'[1]Resources-new'!K62</f>
        <v>18913383.129999999</v>
      </c>
      <c r="L64" s="19">
        <f t="shared" si="2"/>
        <v>7556613653.4899998</v>
      </c>
      <c r="M64" s="20">
        <f t="shared" si="1"/>
        <v>1</v>
      </c>
    </row>
    <row r="65" spans="2:12" ht="15" hidden="1" customHeight="1" x14ac:dyDescent="0.3">
      <c r="C65" s="22"/>
    </row>
    <row r="66" spans="2:12" ht="15" hidden="1" customHeight="1" x14ac:dyDescent="0.3">
      <c r="B66" s="22"/>
    </row>
    <row r="67" spans="2:12" ht="15" hidden="1" customHeight="1" x14ac:dyDescent="0.3">
      <c r="B67" s="22"/>
      <c r="G67" s="24"/>
      <c r="H67" s="22"/>
      <c r="I67" s="22"/>
      <c r="J67" s="22"/>
      <c r="K67" s="22"/>
    </row>
    <row r="68" spans="2:12" ht="15" hidden="1" customHeight="1" x14ac:dyDescent="0.3">
      <c r="L68" s="22"/>
    </row>
  </sheetData>
  <sheetProtection sheet="1" objects="1" scenarios="1" selectLockedCells="1" sort="0" autoFilter="0"/>
  <mergeCells count="1">
    <mergeCell ref="A2:M2"/>
  </mergeCells>
  <printOptions gridLines="1"/>
  <pageMargins left="0.7" right="0.7" top="0.75" bottom="0.75" header="0.3" footer="0.3"/>
  <pageSetup scale="46" fitToHeight="0" orientation="landscape" r:id="rId1"/>
  <headerFooter>
    <oddHeader>&amp;LEnclosure 6</oddHeader>
    <oddFooter>&amp;C&amp;P</oddFooter>
  </headerFooter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Information</vt:lpstr>
      <vt:lpstr>Enclosure 6</vt:lpstr>
      <vt:lpstr>'Enclosure 6'!Print_Titles</vt:lpstr>
      <vt:lpstr>TitleRegion1.a3.m64.2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Tchrist2</dc:creator>
  <cp:lastModifiedBy>Wong, Douglas@DHCS</cp:lastModifiedBy>
  <cp:lastPrinted>2023-06-06T22:40:36Z</cp:lastPrinted>
  <dcterms:created xsi:type="dcterms:W3CDTF">2017-06-07T21:29:23Z</dcterms:created>
  <dcterms:modified xsi:type="dcterms:W3CDTF">2026-10-20T19:55:45Z</dcterms:modified>
</cp:coreProperties>
</file>