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233B4410-B1D4-4D09-8FF6-3FE59E038884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Information" sheetId="2" r:id="rId1"/>
    <sheet name="Final Adjustment ENC 10" sheetId="1" r:id="rId2"/>
  </sheets>
  <externalReferences>
    <externalReference r:id="rId3"/>
    <externalReference r:id="rId4"/>
  </externalReferences>
  <definedNames>
    <definedName name="TitleRegion1.a3.f63.2">'Final Adjustment ENC 10'!$A$3:$F$63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C13" i="1"/>
  <c r="C19" i="1"/>
  <c r="C59" i="1"/>
  <c r="C43" i="1"/>
  <c r="C58" i="1"/>
  <c r="C37" i="1"/>
  <c r="C25" i="1"/>
  <c r="C52" i="1"/>
  <c r="C14" i="1"/>
  <c r="C11" i="1"/>
  <c r="C10" i="1"/>
  <c r="C28" i="1"/>
  <c r="C16" i="1"/>
  <c r="C40" i="1"/>
  <c r="C30" i="1"/>
  <c r="C33" i="1"/>
  <c r="C7" i="1"/>
  <c r="C24" i="1"/>
  <c r="C51" i="1"/>
  <c r="C9" i="1" l="1"/>
  <c r="B20" i="1"/>
  <c r="B40" i="1"/>
  <c r="B7" i="1"/>
  <c r="C49" i="1"/>
  <c r="B15" i="1"/>
  <c r="C21" i="1"/>
  <c r="B50" i="1"/>
  <c r="B55" i="1"/>
  <c r="B59" i="1"/>
  <c r="C18" i="1"/>
  <c r="B29" i="1"/>
  <c r="B58" i="1"/>
  <c r="B37" i="1"/>
  <c r="C46" i="1"/>
  <c r="C22" i="1"/>
  <c r="B39" i="1"/>
  <c r="B26" i="1"/>
  <c r="B49" i="1"/>
  <c r="C32" i="1"/>
  <c r="B13" i="1"/>
  <c r="B48" i="1"/>
  <c r="B44" i="1"/>
  <c r="B17" i="1"/>
  <c r="C38" i="1"/>
  <c r="B30" i="1"/>
  <c r="B60" i="1"/>
  <c r="B54" i="1"/>
  <c r="C31" i="1"/>
  <c r="C62" i="1"/>
  <c r="C60" i="1"/>
  <c r="B35" i="1"/>
  <c r="B23" i="1"/>
  <c r="B38" i="1"/>
  <c r="C56" i="1"/>
  <c r="C44" i="1"/>
  <c r="B22" i="1"/>
  <c r="B8" i="1"/>
  <c r="B16" i="1"/>
  <c r="B34" i="1"/>
  <c r="C12" i="1"/>
  <c r="B28" i="1"/>
  <c r="B10" i="1"/>
  <c r="B62" i="1"/>
  <c r="C29" i="1"/>
  <c r="C45" i="1"/>
  <c r="B57" i="1"/>
  <c r="C20" i="1"/>
  <c r="B31" i="1"/>
  <c r="B36" i="1"/>
  <c r="C35" i="1"/>
  <c r="C50" i="1"/>
  <c r="B53" i="1"/>
  <c r="C55" i="1"/>
  <c r="B18" i="1"/>
  <c r="B47" i="1"/>
  <c r="B14" i="1"/>
  <c r="B21" i="1"/>
  <c r="B46" i="1"/>
  <c r="C27" i="1"/>
  <c r="B43" i="1"/>
  <c r="B41" i="1"/>
  <c r="C57" i="1"/>
  <c r="B12" i="1"/>
  <c r="C23" i="1"/>
  <c r="C53" i="1"/>
  <c r="B51" i="1"/>
  <c r="C26" i="1"/>
  <c r="B42" i="1"/>
  <c r="B11" i="1"/>
  <c r="C34" i="1"/>
  <c r="C61" i="1"/>
  <c r="B33" i="1"/>
  <c r="B19" i="1"/>
  <c r="B24" i="1"/>
  <c r="B52" i="1"/>
  <c r="C41" i="1"/>
  <c r="C15" i="1"/>
  <c r="B56" i="1"/>
  <c r="B9" i="1"/>
  <c r="C6" i="1"/>
  <c r="C47" i="1"/>
  <c r="C48" i="1"/>
  <c r="C54" i="1"/>
  <c r="C42" i="1"/>
  <c r="C8" i="1"/>
  <c r="C17" i="1"/>
  <c r="B27" i="1"/>
  <c r="C39" i="1"/>
  <c r="B32" i="1"/>
  <c r="B25" i="1"/>
  <c r="B45" i="1"/>
  <c r="B61" i="1"/>
  <c r="D38" i="1" l="1"/>
  <c r="F38" i="1" s="1" a="1"/>
  <c r="F38" i="1" s="1"/>
  <c r="D62" i="1"/>
  <c r="E62" i="1" s="1"/>
  <c r="H62" i="1" s="1"/>
  <c r="B6" i="1"/>
  <c r="D41" i="1"/>
  <c r="E41" i="1" s="1"/>
  <c r="H41" i="1" s="1"/>
  <c r="D20" i="1"/>
  <c r="F20" i="1" s="1" a="1"/>
  <c r="F20" i="1" s="1"/>
  <c r="D47" i="1"/>
  <c r="E47" i="1" s="1"/>
  <c r="H47" i="1" s="1"/>
  <c r="D40" i="1"/>
  <c r="E40" i="1" s="1"/>
  <c r="H40" i="1" s="1"/>
  <c r="D56" i="1"/>
  <c r="F56" i="1" s="1" a="1"/>
  <c r="F56" i="1" s="1"/>
  <c r="D51" i="1"/>
  <c r="E51" i="1" s="1"/>
  <c r="H51" i="1" s="1"/>
  <c r="E38" i="1" l="1"/>
  <c r="H38" i="1" s="1"/>
  <c r="E20" i="1"/>
  <c r="H20" i="1" s="1"/>
  <c r="E56" i="1"/>
  <c r="H56" i="1" s="1"/>
  <c r="F41" i="1" a="1"/>
  <c r="F41" i="1" s="1"/>
  <c r="D46" i="1"/>
  <c r="D7" i="1"/>
  <c r="D16" i="1"/>
  <c r="D25" i="1"/>
  <c r="D31" i="1"/>
  <c r="D60" i="1"/>
  <c r="D45" i="1"/>
  <c r="D13" i="1"/>
  <c r="D57" i="1"/>
  <c r="D29" i="1"/>
  <c r="D50" i="1"/>
  <c r="F40" i="1" a="1"/>
  <c r="F40" i="1" s="1"/>
  <c r="F62" i="1" a="1"/>
  <c r="F62" i="1" s="1"/>
  <c r="D12" i="1"/>
  <c r="D17" i="1"/>
  <c r="D22" i="1"/>
  <c r="D23" i="1"/>
  <c r="D55" i="1"/>
  <c r="D18" i="1"/>
  <c r="D35" i="1"/>
  <c r="D27" i="1"/>
  <c r="D48" i="1"/>
  <c r="D21" i="1"/>
  <c r="D52" i="1"/>
  <c r="D49" i="1"/>
  <c r="D61" i="1"/>
  <c r="D24" i="1"/>
  <c r="D32" i="1"/>
  <c r="D10" i="1"/>
  <c r="D26" i="1"/>
  <c r="F51" i="1" a="1"/>
  <c r="F51" i="1" s="1"/>
  <c r="F47" i="1" a="1"/>
  <c r="F47" i="1" s="1"/>
  <c r="D58" i="1"/>
  <c r="D36" i="1"/>
  <c r="D8" i="1"/>
  <c r="D19" i="1"/>
  <c r="D42" i="1"/>
  <c r="D28" i="1"/>
  <c r="D33" i="1"/>
  <c r="D44" i="1"/>
  <c r="D43" i="1"/>
  <c r="D59" i="1"/>
  <c r="D37" i="1"/>
  <c r="D54" i="1"/>
  <c r="D39" i="1"/>
  <c r="D9" i="1"/>
  <c r="D15" i="1"/>
  <c r="D30" i="1"/>
  <c r="D14" i="1"/>
  <c r="D34" i="1"/>
  <c r="D53" i="1"/>
  <c r="D11" i="1"/>
  <c r="E11" i="1" s="1"/>
  <c r="H11" i="1" s="1"/>
  <c r="E14" i="1" l="1"/>
  <c r="H14" i="1" s="1"/>
  <c r="F14" i="1" a="1"/>
  <c r="F14" i="1" s="1"/>
  <c r="F43" i="1" a="1"/>
  <c r="F43" i="1" s="1"/>
  <c r="E43" i="1"/>
  <c r="H43" i="1" s="1"/>
  <c r="F42" i="1" a="1"/>
  <c r="F42" i="1" s="1"/>
  <c r="E42" i="1"/>
  <c r="H42" i="1" s="1"/>
  <c r="F32" i="1" a="1"/>
  <c r="F32" i="1" s="1"/>
  <c r="E32" i="1"/>
  <c r="H32" i="1" s="1"/>
  <c r="F52" i="1" a="1"/>
  <c r="F52" i="1" s="1"/>
  <c r="E52" i="1"/>
  <c r="H52" i="1" s="1"/>
  <c r="F35" i="1" a="1"/>
  <c r="F35" i="1" s="1"/>
  <c r="E35" i="1"/>
  <c r="H35" i="1" s="1"/>
  <c r="F22" i="1" a="1"/>
  <c r="F22" i="1" s="1"/>
  <c r="E22" i="1"/>
  <c r="H22" i="1" s="1"/>
  <c r="F25" i="1" a="1"/>
  <c r="F25" i="1" s="1"/>
  <c r="E25" i="1"/>
  <c r="H25" i="1" s="1"/>
  <c r="F39" i="1" a="1"/>
  <c r="F39" i="1" s="1"/>
  <c r="E39" i="1"/>
  <c r="H39" i="1" s="1"/>
  <c r="F58" i="1" a="1"/>
  <c r="F58" i="1" s="1"/>
  <c r="E58" i="1"/>
  <c r="H58" i="1" s="1"/>
  <c r="E13" i="1"/>
  <c r="H13" i="1" s="1"/>
  <c r="F13" i="1" a="1"/>
  <c r="F13" i="1" s="1"/>
  <c r="F11" i="1" a="1"/>
  <c r="F11" i="1" s="1"/>
  <c r="F30" i="1" a="1"/>
  <c r="F30" i="1" s="1"/>
  <c r="E30" i="1"/>
  <c r="H30" i="1" s="1"/>
  <c r="F54" i="1" a="1"/>
  <c r="F54" i="1" s="1"/>
  <c r="E54" i="1"/>
  <c r="H54" i="1" s="1"/>
  <c r="F44" i="1" a="1"/>
  <c r="F44" i="1" s="1"/>
  <c r="E44" i="1"/>
  <c r="H44" i="1" s="1"/>
  <c r="F19" i="1" a="1"/>
  <c r="F19" i="1" s="1"/>
  <c r="E19" i="1"/>
  <c r="H19" i="1" s="1"/>
  <c r="F24" i="1" a="1"/>
  <c r="F24" i="1" s="1"/>
  <c r="E24" i="1"/>
  <c r="H24" i="1" s="1"/>
  <c r="F21" i="1" a="1"/>
  <c r="F21" i="1" s="1"/>
  <c r="E21" i="1"/>
  <c r="H21" i="1" s="1"/>
  <c r="F18" i="1" a="1"/>
  <c r="F18" i="1" s="1"/>
  <c r="E18" i="1"/>
  <c r="H18" i="1" s="1"/>
  <c r="F17" i="1" a="1"/>
  <c r="F17" i="1" s="1"/>
  <c r="E17" i="1"/>
  <c r="H17" i="1" s="1"/>
  <c r="F50" i="1" a="1"/>
  <c r="F50" i="1" s="1"/>
  <c r="E50" i="1"/>
  <c r="H50" i="1" s="1"/>
  <c r="F45" i="1" a="1"/>
  <c r="F45" i="1" s="1"/>
  <c r="E45" i="1"/>
  <c r="H45" i="1" s="1"/>
  <c r="F16" i="1" a="1"/>
  <c r="F16" i="1" s="1"/>
  <c r="E16" i="1"/>
  <c r="H16" i="1" s="1"/>
  <c r="D6" i="1"/>
  <c r="E53" i="1"/>
  <c r="H53" i="1" s="1"/>
  <c r="F53" i="1" a="1"/>
  <c r="F53" i="1" s="1"/>
  <c r="E15" i="1"/>
  <c r="H15" i="1" s="1"/>
  <c r="F15" i="1" a="1"/>
  <c r="F15" i="1" s="1"/>
  <c r="F37" i="1" a="1"/>
  <c r="F37" i="1" s="1"/>
  <c r="E37" i="1"/>
  <c r="H37" i="1" s="1"/>
  <c r="E33" i="1"/>
  <c r="H33" i="1" s="1"/>
  <c r="F33" i="1" a="1"/>
  <c r="F33" i="1" s="1"/>
  <c r="E8" i="1"/>
  <c r="H8" i="1" s="1"/>
  <c r="F8" i="1" a="1"/>
  <c r="F8" i="1" s="1"/>
  <c r="E26" i="1"/>
  <c r="H26" i="1" s="1"/>
  <c r="F26" i="1" a="1"/>
  <c r="F26" i="1" s="1"/>
  <c r="E61" i="1"/>
  <c r="H61" i="1" s="1"/>
  <c r="F61" i="1" a="1"/>
  <c r="F61" i="1" s="1"/>
  <c r="E48" i="1"/>
  <c r="H48" i="1" s="1"/>
  <c r="F48" i="1" a="1"/>
  <c r="F48" i="1" s="1"/>
  <c r="E55" i="1"/>
  <c r="H55" i="1" s="1"/>
  <c r="F55" i="1" a="1"/>
  <c r="F55" i="1" s="1"/>
  <c r="F12" i="1" a="1"/>
  <c r="F12" i="1" s="1"/>
  <c r="E12" i="1"/>
  <c r="H12" i="1" s="1"/>
  <c r="F29" i="1" a="1"/>
  <c r="F29" i="1" s="1"/>
  <c r="E29" i="1"/>
  <c r="H29" i="1" s="1"/>
  <c r="F60" i="1" a="1"/>
  <c r="F60" i="1" s="1"/>
  <c r="E60" i="1"/>
  <c r="H60" i="1" s="1"/>
  <c r="E7" i="1"/>
  <c r="H7" i="1" s="1"/>
  <c r="F7" i="1" a="1"/>
  <c r="F7" i="1" s="1"/>
  <c r="E34" i="1"/>
  <c r="H34" i="1" s="1"/>
  <c r="F34" i="1" a="1"/>
  <c r="F34" i="1" s="1"/>
  <c r="E9" i="1"/>
  <c r="H9" i="1" s="1"/>
  <c r="F9" i="1" a="1"/>
  <c r="F9" i="1" s="1"/>
  <c r="F59" i="1" a="1"/>
  <c r="F59" i="1" s="1"/>
  <c r="E59" i="1"/>
  <c r="H59" i="1" s="1"/>
  <c r="E28" i="1"/>
  <c r="H28" i="1" s="1"/>
  <c r="F28" i="1" a="1"/>
  <c r="F28" i="1" s="1"/>
  <c r="F36" i="1" a="1"/>
  <c r="F36" i="1" s="1"/>
  <c r="E36" i="1"/>
  <c r="H36" i="1" s="1"/>
  <c r="F10" i="1" a="1"/>
  <c r="F10" i="1" s="1"/>
  <c r="E10" i="1"/>
  <c r="H10" i="1" s="1"/>
  <c r="F49" i="1" a="1"/>
  <c r="F49" i="1" s="1"/>
  <c r="E49" i="1"/>
  <c r="H49" i="1" s="1"/>
  <c r="F27" i="1" a="1"/>
  <c r="F27" i="1" s="1"/>
  <c r="E27" i="1"/>
  <c r="H27" i="1" s="1"/>
  <c r="E23" i="1"/>
  <c r="H23" i="1" s="1"/>
  <c r="F23" i="1" a="1"/>
  <c r="F23" i="1" s="1"/>
  <c r="F57" i="1" a="1"/>
  <c r="F57" i="1" s="1"/>
  <c r="E57" i="1"/>
  <c r="H57" i="1" s="1"/>
  <c r="F31" i="1" a="1"/>
  <c r="F31" i="1" s="1"/>
  <c r="E31" i="1"/>
  <c r="H31" i="1" s="1"/>
  <c r="F46" i="1" a="1"/>
  <c r="F46" i="1" s="1"/>
  <c r="E46" i="1"/>
  <c r="H46" i="1" s="1"/>
  <c r="F6" i="1" l="1" a="1"/>
  <c r="F6" i="1" s="1"/>
  <c r="E6" i="1"/>
  <c r="H6" i="1" l="1"/>
  <c r="E6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<sst xmlns="http://schemas.openxmlformats.org/spreadsheetml/2006/main" count="81" uniqueCount="80">
  <si>
    <t>County</t>
  </si>
  <si>
    <t>Revised Need Adjusted by Resources</t>
  </si>
  <si>
    <t>Rev Need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</si>
  <si>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</si>
  <si>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</si>
  <si>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</si>
  <si>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</si>
  <si>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</si>
  <si>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</si>
  <si>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</si>
  <si>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</si>
  <si>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</si>
  <si>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</si>
  <si>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</si>
  <si>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</si>
  <si>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</si>
  <si>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</si>
  <si>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</si>
  <si>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</si>
  <si>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</si>
  <si>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</si>
  <si>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</si>
  <si>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</si>
  <si>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</si>
  <si>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</si>
  <si>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</si>
  <si>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</si>
  <si>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</si>
  <si>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</si>
  <si>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</si>
  <si>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</si>
  <si>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</si>
  <si>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</si>
  <si>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</si>
  <si>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</si>
  <si>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</si>
  <si>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</si>
  <si>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</si>
  <si>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</si>
  <si>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</si>
  <si>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</si>
  <si>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</si>
  <si>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</si>
  <si>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</si>
  <si>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</si>
  <si>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</si>
  <si>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</si>
  <si>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</si>
  <si>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</si>
  <si>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</si>
  <si>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</si>
  <si>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</si>
  <si>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</si>
  <si>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</si>
  <si>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</si>
  <si>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</si>
  <si>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</si>
  <si>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</si>
  <si>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</si>
  <si>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Sutter/Yuba</t>
  </si>
  <si>
    <t>Total</t>
  </si>
  <si>
    <t>Enclosure 10</t>
  </si>
  <si>
    <t>A</t>
  </si>
  <si>
    <t>B</t>
  </si>
  <si>
    <t>C</t>
  </si>
  <si>
    <t>D</t>
  </si>
  <si>
    <t>E</t>
  </si>
  <si>
    <t>Option 1</t>
  </si>
  <si>
    <t>Option 2</t>
  </si>
  <si>
    <t>Option 3</t>
  </si>
  <si>
    <t>Option Used</t>
  </si>
  <si>
    <t xml:space="preserve">Revised Need Adjusted by Resources (Enclosure 10)
</t>
  </si>
  <si>
    <t xml:space="preserve">Enclosure 10 displays the revised need adjusted by resources, as determined in Enclosures 7, 8, and 9.
</t>
  </si>
  <si>
    <t xml:space="preserve">Column A displays the revised need adjusted by resources for those counties with a Revised Need greater than Resources (Enclosure 7).  
</t>
  </si>
  <si>
    <t xml:space="preserve">Column B displays the revised need adjusted by resources for those counties with Resources Greater than Two Times Revised Need (Enclosure 8).
</t>
  </si>
  <si>
    <t xml:space="preserve">Column C displays the revised need adjusted by resources for those counties with Resources Between One and Two Times the Revised Need (Enclosure 9).
</t>
  </si>
  <si>
    <t xml:space="preserve">Column D displays the revised need adjusted by resources for all counties.
</t>
  </si>
  <si>
    <t xml:space="preserve">Column E displays the option used to adjust each counties revised need for resources.
</t>
  </si>
  <si>
    <t>Check</t>
  </si>
  <si>
    <t>Press TAB to move to input areas. Press UP, DOWN, LEFT or RIGHT ARROW in columns and rows to read through the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</si>
</sst>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\ \ "/>
    <numFmt numFmtId="165" formatCode="0.0000%"/>
    <numFmt numFmtId="166" formatCode="0.0000"/>
    <numFmt numFmtId="167" formatCode="mm/dd/yy"/>
  </numFmts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0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2"/>
      <name val="Segoe UI"/>
      <family val="2"/>
    </font>
    <font>
      <sz val="12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9" fontId="2" fillId="0" borderId="3" xfId="1" applyNumberFormat="1" applyFont="1" applyBorder="1" applyAlignment="1" applyProtection="1">
      <alignment vertical="center"/>
      <protection locked="0"/>
    </xf>
    <xf numFmtId="9" fontId="5" fillId="0" borderId="4" xfId="1" applyNumberFormat="1" applyFont="1" applyBorder="1" applyAlignment="1">
      <alignment vertical="center" wrapText="1"/>
    </xf>
    <xf numFmtId="9" fontId="5" fillId="0" borderId="2" xfId="1" applyNumberFormat="1" applyFont="1" applyBorder="1" applyAlignment="1">
      <alignment vertical="center" wrapText="1"/>
    </xf>
    <xf numFmtId="0" fontId="6" fillId="0" borderId="0" xfId="1" applyFont="1"/>
    <xf numFmtId="0" fontId="6" fillId="0" borderId="0" xfId="1" applyFont="1" applyProtection="1">
      <protection locked="0"/>
    </xf>
    <xf numFmtId="9" fontId="5" fillId="0" borderId="5" xfId="1" applyNumberFormat="1" applyFont="1" applyBorder="1" applyAlignment="1" applyProtection="1">
      <alignment horizontal="center" vertical="center" wrapText="1"/>
      <protection locked="0"/>
    </xf>
    <xf numFmtId="9" fontId="5" fillId="0" borderId="0" xfId="1" applyNumberFormat="1" applyFont="1" applyAlignment="1" applyProtection="1">
      <alignment horizontal="center" vertical="center" wrapText="1"/>
      <protection locked="0"/>
    </xf>
    <xf numFmtId="9" fontId="5" fillId="0" borderId="6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 applyProtection="1">
      <alignment horizontal="center"/>
      <protection locked="0"/>
    </xf>
    <xf numFmtId="0" fontId="6" fillId="0" borderId="0" xfId="1" applyFont="1" applyAlignment="1">
      <alignment horizontal="center"/>
    </xf>
    <xf numFmtId="0" fontId="6" fillId="0" borderId="0" xfId="1" applyFont="1" applyAlignment="1" applyProtection="1">
      <alignment horizontal="center"/>
      <protection locked="0"/>
    </xf>
    <xf numFmtId="0" fontId="6" fillId="0" borderId="1" xfId="1" applyFont="1" applyBorder="1"/>
    <xf numFmtId="9" fontId="6" fillId="0" borderId="1" xfId="1" applyNumberFormat="1" applyFont="1" applyBorder="1" applyAlignment="1" applyProtection="1">
      <alignment horizontal="center"/>
      <protection locked="0"/>
    </xf>
    <xf numFmtId="0" fontId="6" fillId="0" borderId="1" xfId="1" applyFont="1" applyBorder="1" applyProtection="1">
      <protection locked="0"/>
    </xf>
    <xf numFmtId="165" fontId="6" fillId="0" borderId="1" xfId="1" applyNumberFormat="1" applyFont="1" applyBorder="1" applyProtection="1">
      <protection locked="0"/>
    </xf>
    <xf numFmtId="164" fontId="6" fillId="0" borderId="1" xfId="1" applyNumberFormat="1" applyFont="1" applyBorder="1" applyProtection="1">
      <protection locked="0"/>
    </xf>
    <xf numFmtId="0" fontId="6" fillId="0" borderId="1" xfId="1" applyFont="1" applyBorder="1" applyAlignment="1" applyProtection="1">
      <alignment horizontal="left"/>
      <protection locked="0"/>
    </xf>
    <xf numFmtId="166" fontId="6" fillId="0" borderId="0" xfId="1" applyNumberFormat="1" applyFont="1"/>
    <xf numFmtId="167" fontId="6" fillId="0" borderId="1" xfId="1" applyNumberFormat="1" applyFont="1" applyBorder="1" applyProtection="1">
      <protection locked="0"/>
    </xf>
    <xf numFmtId="167" fontId="6" fillId="0" borderId="1" xfId="1" applyNumberFormat="1" applyFont="1" applyBorder="1"/>
    <xf numFmtId="4" fontId="6" fillId="0" borderId="1" xfId="1" applyNumberFormat="1" applyFont="1" applyBorder="1"/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IN\(do%20not%20post)%20Resources%20Adjustments%20Three%20Options%20for%20Enc%207,8,9.xlsx" TargetMode="External"/><Relationship Id="rId1" Type="http://schemas.openxmlformats.org/officeDocument/2006/relationships/externalLinkPath" Target="file:///Q:\9.%20BHSA%20Branch\2.%20Fiscal%20Unit\Allocation%20Methodology-SCO%20Distribution\2026-27%20Distribution\IN\(do%20not%20post)%20Resources%20Adjustments%20Three%20Options%20for%20Enc%207,8,9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justed Resources"/>
      <sheetName val="Adjustment #1 ENC 7"/>
      <sheetName val="Adjustment #2 ENC 8"/>
      <sheetName val="Adjustment #3 ENC 9"/>
      <sheetName val="Final Resources ENC 10"/>
      <sheetName val="Final Adjustment ENC 10"/>
      <sheetName val="Self-Suff"/>
      <sheetName val="Resources"/>
    </sheetNames>
    <sheetDataSet>
      <sheetData sheetId="0">
        <row r="6">
          <cell r="I6">
            <v>0</v>
          </cell>
          <cell r="P6">
            <v>0</v>
          </cell>
          <cell r="AC6">
            <v>3.8588999999999998E-2</v>
          </cell>
        </row>
        <row r="7">
          <cell r="I7">
            <v>0</v>
          </cell>
          <cell r="P7">
            <v>2.1999999999999999E-5</v>
          </cell>
          <cell r="AC7">
            <v>0</v>
          </cell>
        </row>
        <row r="8">
          <cell r="I8">
            <v>0</v>
          </cell>
          <cell r="P8">
            <v>0</v>
          </cell>
          <cell r="AC8">
            <v>7.4299999999999995E-4</v>
          </cell>
        </row>
        <row r="9">
          <cell r="I9">
            <v>5.4619999999999998E-3</v>
          </cell>
          <cell r="P9">
            <v>0</v>
          </cell>
          <cell r="AC9">
            <v>0</v>
          </cell>
        </row>
        <row r="10">
          <cell r="I10">
            <v>1.029E-3</v>
          </cell>
          <cell r="P10">
            <v>0</v>
          </cell>
          <cell r="AC10">
            <v>0</v>
          </cell>
        </row>
        <row r="11">
          <cell r="I11">
            <v>0</v>
          </cell>
          <cell r="P11">
            <v>0</v>
          </cell>
          <cell r="AC11">
            <v>5.0600000000000005E-4</v>
          </cell>
        </row>
        <row r="12">
          <cell r="I12">
            <v>2.7459000000000001E-2</v>
          </cell>
          <cell r="P12">
            <v>0</v>
          </cell>
          <cell r="AC12">
            <v>0</v>
          </cell>
        </row>
        <row r="13">
          <cell r="I13">
            <v>0</v>
          </cell>
          <cell r="P13">
            <v>0</v>
          </cell>
          <cell r="AC13">
            <v>5.3200000000000003E-4</v>
          </cell>
        </row>
        <row r="14">
          <cell r="I14">
            <v>4.0959999999999998E-3</v>
          </cell>
          <cell r="P14">
            <v>0</v>
          </cell>
          <cell r="AC14">
            <v>0</v>
          </cell>
        </row>
        <row r="15">
          <cell r="I15">
            <v>2.9076000000000001E-2</v>
          </cell>
          <cell r="P15">
            <v>0</v>
          </cell>
          <cell r="AC15">
            <v>0</v>
          </cell>
        </row>
        <row r="16">
          <cell r="I16">
            <v>0</v>
          </cell>
          <cell r="P16">
            <v>0</v>
          </cell>
          <cell r="AC16">
            <v>6.69E-4</v>
          </cell>
        </row>
        <row r="17">
          <cell r="I17">
            <v>0</v>
          </cell>
          <cell r="P17">
            <v>0</v>
          </cell>
          <cell r="AC17">
            <v>3.545E-3</v>
          </cell>
        </row>
        <row r="18">
          <cell r="I18">
            <v>5.3610000000000003E-3</v>
          </cell>
          <cell r="P18">
            <v>0</v>
          </cell>
          <cell r="AC18">
            <v>0</v>
          </cell>
        </row>
        <row r="19">
          <cell r="I19">
            <v>0</v>
          </cell>
          <cell r="P19">
            <v>0</v>
          </cell>
          <cell r="AC19">
            <v>3.28E-4</v>
          </cell>
        </row>
        <row r="20">
          <cell r="I20">
            <v>2.5176E-2</v>
          </cell>
          <cell r="P20">
            <v>0</v>
          </cell>
          <cell r="AC20">
            <v>0</v>
          </cell>
        </row>
        <row r="21">
          <cell r="I21">
            <v>3.849E-3</v>
          </cell>
          <cell r="P21">
            <v>0</v>
          </cell>
          <cell r="AC21">
            <v>0</v>
          </cell>
        </row>
        <row r="22">
          <cell r="I22">
            <v>0</v>
          </cell>
          <cell r="P22">
            <v>0</v>
          </cell>
          <cell r="AC22">
            <v>1.6459999999999999E-3</v>
          </cell>
        </row>
        <row r="23">
          <cell r="I23">
            <v>0</v>
          </cell>
          <cell r="P23">
            <v>0</v>
          </cell>
          <cell r="AC23">
            <v>4.8700000000000002E-4</v>
          </cell>
        </row>
        <row r="24">
          <cell r="I24">
            <v>0</v>
          </cell>
          <cell r="P24">
            <v>0</v>
          </cell>
          <cell r="AC24">
            <v>0.26584999999999998</v>
          </cell>
        </row>
        <row r="25">
          <cell r="I25">
            <v>4.5779999999999996E-3</v>
          </cell>
          <cell r="P25">
            <v>0</v>
          </cell>
          <cell r="AC25">
            <v>0</v>
          </cell>
        </row>
        <row r="26">
          <cell r="I26">
            <v>0</v>
          </cell>
          <cell r="P26">
            <v>0</v>
          </cell>
          <cell r="AC26">
            <v>5.7349999999999996E-3</v>
          </cell>
        </row>
        <row r="27">
          <cell r="I27">
            <v>0</v>
          </cell>
          <cell r="P27">
            <v>0</v>
          </cell>
          <cell r="AC27">
            <v>3.4299999999999999E-4</v>
          </cell>
        </row>
        <row r="28">
          <cell r="I28">
            <v>0</v>
          </cell>
          <cell r="P28">
            <v>0</v>
          </cell>
          <cell r="AC28">
            <v>2.0330000000000001E-3</v>
          </cell>
        </row>
        <row r="29">
          <cell r="I29">
            <v>8.7799999999999996E-3</v>
          </cell>
          <cell r="P29">
            <v>0</v>
          </cell>
          <cell r="AC29">
            <v>0</v>
          </cell>
        </row>
        <row r="30">
          <cell r="I30">
            <v>0</v>
          </cell>
          <cell r="P30">
            <v>1.6699999999999999E-4</v>
          </cell>
          <cell r="AC30">
            <v>0</v>
          </cell>
        </row>
        <row r="31">
          <cell r="I31">
            <v>0</v>
          </cell>
          <cell r="P31">
            <v>0</v>
          </cell>
          <cell r="AC31">
            <v>2.1499999999999999E-4</v>
          </cell>
        </row>
        <row r="32">
          <cell r="I32">
            <v>1.2377000000000001E-2</v>
          </cell>
          <cell r="P32">
            <v>0</v>
          </cell>
          <cell r="AC32">
            <v>0</v>
          </cell>
        </row>
        <row r="33">
          <cell r="I33">
            <v>0</v>
          </cell>
          <cell r="P33">
            <v>0</v>
          </cell>
          <cell r="AC33">
            <v>2.9299999999999999E-3</v>
          </cell>
        </row>
        <row r="34">
          <cell r="I34">
            <v>0</v>
          </cell>
          <cell r="P34">
            <v>0</v>
          </cell>
          <cell r="AC34">
            <v>2.0799999999999998E-3</v>
          </cell>
        </row>
        <row r="35">
          <cell r="I35">
            <v>7.9124E-2</v>
          </cell>
          <cell r="P35">
            <v>0</v>
          </cell>
          <cell r="AC35">
            <v>0</v>
          </cell>
        </row>
        <row r="36">
          <cell r="I36">
            <v>9.2119999999999997E-3</v>
          </cell>
          <cell r="P36">
            <v>0</v>
          </cell>
          <cell r="AC36">
            <v>0</v>
          </cell>
        </row>
        <row r="37">
          <cell r="I37">
            <v>0</v>
          </cell>
          <cell r="P37">
            <v>3.3599999999999998E-4</v>
          </cell>
          <cell r="AC37">
            <v>0</v>
          </cell>
        </row>
        <row r="38">
          <cell r="I38">
            <v>6.3407000000000005E-2</v>
          </cell>
          <cell r="P38">
            <v>0</v>
          </cell>
          <cell r="AC38">
            <v>0</v>
          </cell>
        </row>
        <row r="39">
          <cell r="I39">
            <v>0</v>
          </cell>
          <cell r="P39">
            <v>0</v>
          </cell>
          <cell r="AC39">
            <v>3.9456999999999999E-2</v>
          </cell>
        </row>
        <row r="40">
          <cell r="I40">
            <v>1.6100000000000001E-3</v>
          </cell>
          <cell r="P40">
            <v>0</v>
          </cell>
          <cell r="AC40">
            <v>0</v>
          </cell>
        </row>
        <row r="41">
          <cell r="I41">
            <v>6.1405000000000001E-2</v>
          </cell>
          <cell r="P41">
            <v>0</v>
          </cell>
          <cell r="AC41">
            <v>0</v>
          </cell>
        </row>
        <row r="42">
          <cell r="I42">
            <v>8.3640999999999993E-2</v>
          </cell>
          <cell r="P42">
            <v>0</v>
          </cell>
          <cell r="AC42">
            <v>0</v>
          </cell>
        </row>
        <row r="43">
          <cell r="I43">
            <v>0</v>
          </cell>
          <cell r="P43">
            <v>0</v>
          </cell>
          <cell r="AC43">
            <v>1.9049E-2</v>
          </cell>
        </row>
        <row r="44">
          <cell r="I44">
            <v>1.9585999999999999E-2</v>
          </cell>
          <cell r="P44">
            <v>0</v>
          </cell>
          <cell r="AC44">
            <v>0</v>
          </cell>
        </row>
        <row r="45">
          <cell r="I45">
            <v>6.6860000000000001E-3</v>
          </cell>
          <cell r="P45">
            <v>0</v>
          </cell>
          <cell r="AC45">
            <v>0</v>
          </cell>
        </row>
        <row r="46">
          <cell r="I46">
            <v>0</v>
          </cell>
          <cell r="P46">
            <v>0</v>
          </cell>
          <cell r="AC46">
            <v>1.7198000000000001E-2</v>
          </cell>
        </row>
        <row r="47">
          <cell r="I47">
            <v>1.3285E-2</v>
          </cell>
          <cell r="P47">
            <v>0</v>
          </cell>
          <cell r="AC47">
            <v>0</v>
          </cell>
        </row>
        <row r="48">
          <cell r="I48">
            <v>0</v>
          </cell>
          <cell r="P48">
            <v>0</v>
          </cell>
          <cell r="AC48">
            <v>4.2555000000000003E-2</v>
          </cell>
        </row>
        <row r="49">
          <cell r="I49">
            <v>7.8340000000000007E-3</v>
          </cell>
          <cell r="P49">
            <v>0</v>
          </cell>
          <cell r="AC49">
            <v>0</v>
          </cell>
        </row>
        <row r="50">
          <cell r="I50">
            <v>4.3889999999999997E-3</v>
          </cell>
          <cell r="P50">
            <v>0</v>
          </cell>
          <cell r="AC50">
            <v>0</v>
          </cell>
        </row>
        <row r="51">
          <cell r="I51">
            <v>0</v>
          </cell>
          <cell r="P51">
            <v>5.1E-5</v>
          </cell>
          <cell r="AC51">
            <v>0</v>
          </cell>
        </row>
        <row r="52">
          <cell r="I52">
            <v>0</v>
          </cell>
          <cell r="P52">
            <v>0</v>
          </cell>
          <cell r="AC52">
            <v>1.0139999999999999E-3</v>
          </cell>
        </row>
        <row r="53">
          <cell r="I53">
            <v>0</v>
          </cell>
          <cell r="P53">
            <v>0</v>
          </cell>
          <cell r="AC53">
            <v>9.8490000000000001E-3</v>
          </cell>
        </row>
        <row r="54">
          <cell r="I54">
            <v>1.0580000000000001E-2</v>
          </cell>
          <cell r="P54">
            <v>0</v>
          </cell>
          <cell r="AC54">
            <v>0</v>
          </cell>
        </row>
        <row r="55">
          <cell r="I55">
            <v>0</v>
          </cell>
          <cell r="P55">
            <v>0</v>
          </cell>
          <cell r="AC55">
            <v>1.3603000000000001E-2</v>
          </cell>
        </row>
        <row r="56">
          <cell r="I56">
            <v>0</v>
          </cell>
          <cell r="P56">
            <v>0</v>
          </cell>
          <cell r="AC56">
            <v>4.5240000000000002E-3</v>
          </cell>
        </row>
        <row r="57">
          <cell r="I57">
            <v>0</v>
          </cell>
          <cell r="P57">
            <v>0</v>
          </cell>
          <cell r="AC57">
            <v>1.5499999999999999E-3</v>
          </cell>
        </row>
        <row r="58">
          <cell r="I58">
            <v>0</v>
          </cell>
          <cell r="P58">
            <v>0</v>
          </cell>
          <cell r="AC58">
            <v>3.6499999999999998E-4</v>
          </cell>
        </row>
        <row r="59">
          <cell r="I59">
            <v>0</v>
          </cell>
          <cell r="P59">
            <v>0</v>
          </cell>
          <cell r="AC59">
            <v>1.3398E-2</v>
          </cell>
        </row>
        <row r="60">
          <cell r="I60">
            <v>0</v>
          </cell>
          <cell r="P60">
            <v>0</v>
          </cell>
          <cell r="AC60">
            <v>1.088E-3</v>
          </cell>
        </row>
        <row r="61">
          <cell r="I61">
            <v>1.9109000000000001E-2</v>
          </cell>
          <cell r="P61">
            <v>0</v>
          </cell>
          <cell r="AC61">
            <v>0</v>
          </cell>
        </row>
        <row r="62">
          <cell r="I62">
            <v>6.0169999999999998E-3</v>
          </cell>
          <cell r="P62">
            <v>0</v>
          </cell>
          <cell r="AC6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K7">
            <v>3.8588999999999998E-2</v>
          </cell>
        </row>
        <row r="8">
          <cell r="K8">
            <v>2.1999999999999999E-5</v>
          </cell>
        </row>
        <row r="9">
          <cell r="K9">
            <v>7.4299999999999995E-4</v>
          </cell>
        </row>
        <row r="10">
          <cell r="K10">
            <v>3.2241575766288658E-3</v>
          </cell>
        </row>
        <row r="11">
          <cell r="K11">
            <v>5.4619999999999998E-3</v>
          </cell>
        </row>
        <row r="12">
          <cell r="K12">
            <v>1.029E-3</v>
          </cell>
        </row>
        <row r="13">
          <cell r="K13">
            <v>5.0600000000000005E-4</v>
          </cell>
        </row>
        <row r="14">
          <cell r="K14">
            <v>2.7459000000000001E-2</v>
          </cell>
        </row>
        <row r="15">
          <cell r="K15">
            <v>5.3200000000000003E-4</v>
          </cell>
        </row>
        <row r="16">
          <cell r="K16">
            <v>4.0959999999999998E-3</v>
          </cell>
        </row>
        <row r="17">
          <cell r="K17">
            <v>2.9076000000000001E-2</v>
          </cell>
        </row>
        <row r="18">
          <cell r="K18">
            <v>6.69E-4</v>
          </cell>
        </row>
        <row r="19">
          <cell r="K19">
            <v>3.545E-3</v>
          </cell>
        </row>
        <row r="20">
          <cell r="K20">
            <v>5.3610000000000003E-3</v>
          </cell>
        </row>
        <row r="21">
          <cell r="K21">
            <v>3.28E-4</v>
          </cell>
        </row>
        <row r="22">
          <cell r="K22">
            <v>2.5176E-2</v>
          </cell>
        </row>
        <row r="23">
          <cell r="K23">
            <v>3.849E-3</v>
          </cell>
        </row>
        <row r="24">
          <cell r="K24">
            <v>1.6459999999999999E-3</v>
          </cell>
        </row>
        <row r="25">
          <cell r="K25">
            <v>4.8700000000000002E-4</v>
          </cell>
        </row>
        <row r="26">
          <cell r="K26">
            <v>0.26584999999999998</v>
          </cell>
        </row>
        <row r="27">
          <cell r="K27">
            <v>4.5779999999999996E-3</v>
          </cell>
        </row>
        <row r="28">
          <cell r="K28">
            <v>5.7349999999999996E-3</v>
          </cell>
        </row>
        <row r="29">
          <cell r="K29">
            <v>3.4299999999999999E-4</v>
          </cell>
        </row>
        <row r="30">
          <cell r="K30">
            <v>2.0330000000000001E-3</v>
          </cell>
        </row>
        <row r="31">
          <cell r="K31">
            <v>8.7799999999999996E-3</v>
          </cell>
        </row>
        <row r="32">
          <cell r="K32">
            <v>1.6699999999999999E-4</v>
          </cell>
        </row>
        <row r="33">
          <cell r="K33">
            <v>2.1499999999999999E-4</v>
          </cell>
        </row>
        <row r="34">
          <cell r="K34">
            <v>1.2377000000000001E-2</v>
          </cell>
        </row>
        <row r="35">
          <cell r="K35">
            <v>2.9299999999999999E-3</v>
          </cell>
        </row>
        <row r="36">
          <cell r="K36">
            <v>2.0799999999999998E-3</v>
          </cell>
        </row>
        <row r="37">
          <cell r="K37">
            <v>7.9124E-2</v>
          </cell>
        </row>
        <row r="38">
          <cell r="K38">
            <v>9.2119999999999997E-3</v>
          </cell>
        </row>
        <row r="39">
          <cell r="K39">
            <v>3.3599999999999998E-4</v>
          </cell>
        </row>
        <row r="40">
          <cell r="K40">
            <v>6.3407000000000005E-2</v>
          </cell>
        </row>
        <row r="41">
          <cell r="K41">
            <v>3.9456999999999999E-2</v>
          </cell>
        </row>
        <row r="42">
          <cell r="K42">
            <v>1.6100000000000001E-3</v>
          </cell>
        </row>
        <row r="43">
          <cell r="K43">
            <v>6.1405000000000001E-2</v>
          </cell>
        </row>
        <row r="44">
          <cell r="K44">
            <v>8.3640999999999993E-2</v>
          </cell>
        </row>
        <row r="45">
          <cell r="K45">
            <v>1.9049E-2</v>
          </cell>
        </row>
        <row r="46">
          <cell r="K46">
            <v>1.9585999999999999E-2</v>
          </cell>
        </row>
        <row r="47">
          <cell r="K47">
            <v>6.6860000000000001E-3</v>
          </cell>
        </row>
        <row r="48">
          <cell r="K48">
            <v>1.7198000000000001E-2</v>
          </cell>
        </row>
        <row r="49">
          <cell r="K49">
            <v>1.3285E-2</v>
          </cell>
        </row>
        <row r="50">
          <cell r="K50">
            <v>4.2555000000000003E-2</v>
          </cell>
        </row>
        <row r="51">
          <cell r="K51">
            <v>7.8340000000000007E-3</v>
          </cell>
        </row>
        <row r="52">
          <cell r="K52">
            <v>4.3889999999999997E-3</v>
          </cell>
        </row>
        <row r="53">
          <cell r="K53">
            <v>5.1E-5</v>
          </cell>
        </row>
        <row r="54">
          <cell r="K54">
            <v>1.0139999999999999E-3</v>
          </cell>
        </row>
        <row r="55">
          <cell r="K55">
            <v>9.8490000000000001E-3</v>
          </cell>
        </row>
        <row r="56">
          <cell r="K56">
            <v>1.0580000000000001E-2</v>
          </cell>
        </row>
        <row r="57">
          <cell r="K57">
            <v>1.3603000000000001E-2</v>
          </cell>
        </row>
        <row r="58">
          <cell r="K58">
            <v>4.5240000000000002E-3</v>
          </cell>
        </row>
        <row r="59">
          <cell r="K59">
            <v>1.5499999999999999E-3</v>
          </cell>
        </row>
        <row r="60">
          <cell r="K60">
            <v>5.6678737325593443E-3</v>
          </cell>
        </row>
        <row r="61">
          <cell r="K61">
            <v>3.6499999999999998E-4</v>
          </cell>
        </row>
        <row r="62">
          <cell r="K62">
            <v>1.3398E-2</v>
          </cell>
        </row>
        <row r="63">
          <cell r="K63">
            <v>1.088E-3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zoomScale="80" zoomScaleNormal="80" workbookViewId="0">
      <selection activeCell="A3" sqref="A3"/>
    </sheetView>
  </sheetViews>
  <sheetFormatPr defaultColWidth="0" defaultRowHeight="17.25" zeroHeight="1" x14ac:dyDescent="0.3"/>
  <cols>
    <col min="1" max="1" width="95.5703125" style="4" customWidth="1"/>
    <col min="2" max="2" width="10.5703125" style="4" hidden="1" customWidth="1"/>
    <col min="3" max="16384" width="9.42578125" style="4" hidden="1"/>
  </cols>
  <sheetData>
    <row r="1" spans="1:1" x14ac:dyDescent="0.3">
      <c r="A1" s="1" t="s">
        <v>79</v>
      </c>
    </row>
    <row r="2" spans="1:1" ht="34.5" x14ac:dyDescent="0.3">
      <c r="A2" s="2" t="s">
        <v>71</v>
      </c>
    </row>
    <row r="3" spans="1:1" ht="51.75" x14ac:dyDescent="0.3">
      <c r="A3" s="3" t="s">
        <v>72</v>
      </c>
    </row>
    <row r="4" spans="1:1" ht="51.75" x14ac:dyDescent="0.3">
      <c r="A4" s="3" t="s">
        <v>73</v>
      </c>
    </row>
    <row r="5" spans="1:1" ht="51.75" x14ac:dyDescent="0.3">
      <c r="A5" s="3" t="s">
        <v>74</v>
      </c>
    </row>
    <row r="6" spans="1:1" ht="51.75" x14ac:dyDescent="0.3">
      <c r="A6" s="3" t="s">
        <v>75</v>
      </c>
    </row>
    <row r="7" spans="1:1" ht="34.5" x14ac:dyDescent="0.3">
      <c r="A7" s="3" t="s">
        <v>76</v>
      </c>
    </row>
    <row r="8" spans="1:1" ht="34.5" x14ac:dyDescent="0.3">
      <c r="A8" s="3" t="s">
        <v>77</v>
      </c>
    </row>
    <row r="9" spans="1:1" hidden="1" x14ac:dyDescent="0.3">
      <c r="A9" s="5"/>
    </row>
    <row r="10" spans="1:1" hidden="1" x14ac:dyDescent="0.3">
      <c r="A10" s="5"/>
    </row>
    <row r="11" spans="1:1" hidden="1" x14ac:dyDescent="0.3">
      <c r="A11" s="5"/>
    </row>
    <row r="12" spans="1:1" hidden="1" x14ac:dyDescent="0.3">
      <c r="A12" s="5"/>
    </row>
    <row r="13" spans="1:1" hidden="1" x14ac:dyDescent="0.3">
      <c r="A13" s="5"/>
    </row>
    <row r="14" spans="1:1" hidden="1" x14ac:dyDescent="0.3">
      <c r="A14" s="5"/>
    </row>
    <row r="15" spans="1:1" hidden="1" x14ac:dyDescent="0.3">
      <c r="A15" s="5"/>
    </row>
    <row r="16" spans="1:1" hidden="1" x14ac:dyDescent="0.3">
      <c r="A16" s="5"/>
    </row>
    <row r="17" spans="1:1" hidden="1" x14ac:dyDescent="0.3">
      <c r="A17" s="5"/>
    </row>
    <row r="18" spans="1:1" hidden="1" x14ac:dyDescent="0.3">
      <c r="A18" s="5"/>
    </row>
    <row r="19" spans="1:1" hidden="1" x14ac:dyDescent="0.3">
      <c r="A19" s="5"/>
    </row>
    <row r="20" spans="1:1" hidden="1" x14ac:dyDescent="0.3">
      <c r="A20" s="5"/>
    </row>
    <row r="21" spans="1:1" hidden="1" x14ac:dyDescent="0.3">
      <c r="A21" s="5"/>
    </row>
  </sheetData>
  <sheetProtection sheet="1" objects="1" scenarios="1" selectLockedCell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tabSelected="1" topLeftCell="A8" zoomScale="80" zoomScaleNormal="80" zoomScalePageLayoutView="90" workbookViewId="0">
      <selection activeCell="C62" sqref="C62"/>
    </sheetView>
  </sheetViews>
  <sheetFormatPr defaultColWidth="0" defaultRowHeight="17.25" zeroHeight="1" x14ac:dyDescent="0.3"/>
  <cols>
    <col min="1" max="1" width="18.5703125" style="24" bestFit="1" customWidth="1"/>
    <col min="2" max="4" width="11.5703125" style="24" bestFit="1" customWidth="1"/>
    <col min="5" max="5" width="14.42578125" style="24" bestFit="1" customWidth="1"/>
    <col min="6" max="6" width="15.5703125" style="24" customWidth="1"/>
    <col min="7" max="16384" width="11.42578125" style="10" hidden="1"/>
  </cols>
  <sheetData>
    <row r="1" spans="1:8" ht="13.35" customHeight="1" x14ac:dyDescent="0.3">
      <c r="A1" s="6" t="s">
        <v>79</v>
      </c>
      <c r="B1" s="7"/>
      <c r="C1" s="7"/>
      <c r="D1" s="7"/>
      <c r="E1" s="7"/>
      <c r="F1" s="8"/>
      <c r="G1" s="9"/>
      <c r="H1" s="9"/>
    </row>
    <row r="2" spans="1:8" ht="20.100000000000001" customHeight="1" x14ac:dyDescent="0.3">
      <c r="A2" s="11" t="s">
        <v>61</v>
      </c>
      <c r="B2" s="12"/>
      <c r="C2" s="12"/>
      <c r="D2" s="12"/>
      <c r="E2" s="12"/>
      <c r="F2" s="13"/>
      <c r="G2" s="9"/>
      <c r="H2" s="9"/>
    </row>
    <row r="3" spans="1:8" s="17" customFormat="1" ht="78.75" customHeight="1" x14ac:dyDescent="0.25">
      <c r="A3" s="14" t="s">
        <v>0</v>
      </c>
      <c r="B3" s="15" t="s">
        <v>1</v>
      </c>
      <c r="C3" s="15"/>
      <c r="D3" s="15"/>
      <c r="E3" s="15"/>
      <c r="F3" s="15"/>
      <c r="G3" s="16"/>
      <c r="H3" s="16"/>
    </row>
    <row r="4" spans="1:8" s="21" customFormat="1" ht="15" customHeight="1" x14ac:dyDescent="0.3">
      <c r="A4" s="18"/>
      <c r="B4" s="19" t="s">
        <v>62</v>
      </c>
      <c r="C4" s="19" t="s">
        <v>63</v>
      </c>
      <c r="D4" s="19" t="s">
        <v>64</v>
      </c>
      <c r="E4" s="19" t="s">
        <v>65</v>
      </c>
      <c r="F4" s="19" t="s">
        <v>66</v>
      </c>
      <c r="G4" s="20"/>
      <c r="H4" s="20"/>
    </row>
    <row r="5" spans="1:8" ht="15" customHeight="1" x14ac:dyDescent="0.3">
      <c r="A5" s="22"/>
      <c r="B5" s="19" t="s">
        <v>67</v>
      </c>
      <c r="C5" s="19" t="s">
        <v>68</v>
      </c>
      <c r="D5" s="19" t="s">
        <v>69</v>
      </c>
      <c r="E5" s="23" t="s">
        <v>2</v>
      </c>
      <c r="F5" s="19" t="s">
        <v>70</v>
      </c>
      <c r="G5" s="9"/>
      <c r="H5" s="10" t="s">
        <v>78</v>
      </c>
    </row>
    <row r="6" spans="1:8" ht="18" customHeight="1" x14ac:dyDescent="0.3">
      <c r="A6" s="24" t="s">
        <v>3</v>
      </c>
      <c r="B6" s="25">
        <f>'[1]Adjusted Resources'!I6</f>
        <v>0</v>
      </c>
      <c r="C6" s="25">
        <f>'[1]Adjusted Resources'!P6</f>
        <v>0</v>
      </c>
      <c r="D6" s="25">
        <f>'[1]Adjusted Resources'!AC6</f>
        <v>3.8588999999999998E-2</v>
      </c>
      <c r="E6" s="26">
        <f>SUM(B6:D6)</f>
        <v>3.8588999999999998E-2</v>
      </c>
      <c r="F6" s="19" t="str" cm="1">
        <f t="array" ref="F6">_xlfn.IFS(B6&gt;0,"1",C6&gt;0,"2",D6&gt;0,"3")</f>
        <v>3</v>
      </c>
      <c r="G6" s="9"/>
      <c r="H6" s="10" t="b">
        <f>[2]Allocation!K7=E6</f>
        <v>1</v>
      </c>
    </row>
    <row r="7" spans="1:8" ht="18" customHeight="1" x14ac:dyDescent="0.3">
      <c r="A7" s="27" t="s">
        <v>4</v>
      </c>
      <c r="B7" s="25">
        <f>'[1]Adjusted Resources'!I7</f>
        <v>0</v>
      </c>
      <c r="C7" s="25">
        <f>'[1]Adjusted Resources'!P7</f>
        <v>2.1999999999999999E-5</v>
      </c>
      <c r="D7" s="25">
        <f>'[1]Adjusted Resources'!AC7</f>
        <v>0</v>
      </c>
      <c r="E7" s="26">
        <f t="shared" ref="E7:E62" si="0">SUM(B7:D7)</f>
        <v>2.1999999999999999E-5</v>
      </c>
      <c r="F7" s="19" t="str" cm="1">
        <f t="array" ref="F7">_xlfn.IFS(B7&gt;0,"1",C7&gt;0,"2",D7&gt;0,"3")</f>
        <v>2</v>
      </c>
      <c r="G7" s="9"/>
      <c r="H7" s="10" t="b">
        <f>[2]Allocation!K8=E7</f>
        <v>1</v>
      </c>
    </row>
    <row r="8" spans="1:8" ht="18" customHeight="1" x14ac:dyDescent="0.3">
      <c r="A8" s="27" t="s">
        <v>5</v>
      </c>
      <c r="B8" s="25">
        <f>'[1]Adjusted Resources'!I8</f>
        <v>0</v>
      </c>
      <c r="C8" s="25">
        <f>'[1]Adjusted Resources'!P8</f>
        <v>0</v>
      </c>
      <c r="D8" s="25">
        <f>'[1]Adjusted Resources'!AC8</f>
        <v>7.4299999999999995E-4</v>
      </c>
      <c r="E8" s="26">
        <f t="shared" si="0"/>
        <v>7.4299999999999995E-4</v>
      </c>
      <c r="F8" s="19" t="str" cm="1">
        <f t="array" ref="F8">_xlfn.IFS(B8&gt;0,"1",C8&gt;0,"2",D8&gt;0,"3")</f>
        <v>3</v>
      </c>
      <c r="G8" s="9"/>
      <c r="H8" s="10" t="b">
        <f>[2]Allocation!K9=E8</f>
        <v>1</v>
      </c>
    </row>
    <row r="9" spans="1:8" ht="18" customHeight="1" x14ac:dyDescent="0.3">
      <c r="A9" s="24" t="s">
        <v>6</v>
      </c>
      <c r="B9" s="25">
        <f>'[1]Adjusted Resources'!I9</f>
        <v>5.4619999999999998E-3</v>
      </c>
      <c r="C9" s="25">
        <f>'[1]Adjusted Resources'!P9</f>
        <v>0</v>
      </c>
      <c r="D9" s="25">
        <f>'[1]Adjusted Resources'!AC9</f>
        <v>0</v>
      </c>
      <c r="E9" s="26">
        <f t="shared" si="0"/>
        <v>5.4619999999999998E-3</v>
      </c>
      <c r="F9" s="19" t="str" cm="1">
        <f t="array" ref="F9">_xlfn.IFS(B9&gt;0,"1",C9&gt;0,"2",D9&gt;0,"3")</f>
        <v>1</v>
      </c>
      <c r="G9" s="9"/>
      <c r="H9" s="10" t="b">
        <f>[2]Allocation!K10=E9</f>
        <v>0</v>
      </c>
    </row>
    <row r="10" spans="1:8" ht="18" customHeight="1" x14ac:dyDescent="0.3">
      <c r="A10" s="24" t="s">
        <v>7</v>
      </c>
      <c r="B10" s="25">
        <f>'[1]Adjusted Resources'!I10</f>
        <v>1.029E-3</v>
      </c>
      <c r="C10" s="25">
        <f>'[1]Adjusted Resources'!P10</f>
        <v>0</v>
      </c>
      <c r="D10" s="25">
        <f>'[1]Adjusted Resources'!AC10</f>
        <v>0</v>
      </c>
      <c r="E10" s="26">
        <f t="shared" si="0"/>
        <v>1.029E-3</v>
      </c>
      <c r="F10" s="19" t="str" cm="1">
        <f t="array" ref="F10">_xlfn.IFS(B10&gt;0,"1",C10&gt;0,"2",D10&gt;0,"3")</f>
        <v>1</v>
      </c>
      <c r="G10" s="9"/>
      <c r="H10" s="10" t="b">
        <f>[2]Allocation!K11=E10</f>
        <v>0</v>
      </c>
    </row>
    <row r="11" spans="1:8" ht="18" customHeight="1" x14ac:dyDescent="0.3">
      <c r="A11" s="24" t="s">
        <v>8</v>
      </c>
      <c r="B11" s="25">
        <f>'[1]Adjusted Resources'!I11</f>
        <v>0</v>
      </c>
      <c r="C11" s="25">
        <f>'[1]Adjusted Resources'!P11</f>
        <v>0</v>
      </c>
      <c r="D11" s="25">
        <f>'[1]Adjusted Resources'!AC11</f>
        <v>5.0600000000000005E-4</v>
      </c>
      <c r="E11" s="26">
        <f>SUM(B11:D11)</f>
        <v>5.0600000000000005E-4</v>
      </c>
      <c r="F11" s="19" t="str" cm="1">
        <f t="array" ref="F11">_xlfn.IFS(B11&gt;0,"1",C11&gt;0,"2",D11&gt;0,"3")</f>
        <v>3</v>
      </c>
      <c r="G11" s="9"/>
      <c r="H11" s="10" t="b">
        <f>[2]Allocation!K12=E11</f>
        <v>0</v>
      </c>
    </row>
    <row r="12" spans="1:8" ht="18" customHeight="1" x14ac:dyDescent="0.3">
      <c r="A12" s="24" t="s">
        <v>9</v>
      </c>
      <c r="B12" s="25">
        <f>'[1]Adjusted Resources'!I12</f>
        <v>2.7459000000000001E-2</v>
      </c>
      <c r="C12" s="25">
        <f>'[1]Adjusted Resources'!P12</f>
        <v>0</v>
      </c>
      <c r="D12" s="25">
        <f>'[1]Adjusted Resources'!AC12</f>
        <v>0</v>
      </c>
      <c r="E12" s="26">
        <f t="shared" si="0"/>
        <v>2.7459000000000001E-2</v>
      </c>
      <c r="F12" s="19" t="str" cm="1">
        <f t="array" ref="F12">_xlfn.IFS(B12&gt;0,"1",C12&gt;0,"2",D12&gt;0,"3")</f>
        <v>1</v>
      </c>
      <c r="G12" s="9"/>
      <c r="H12" s="10" t="b">
        <f>[2]Allocation!K13=E12</f>
        <v>0</v>
      </c>
    </row>
    <row r="13" spans="1:8" ht="18" customHeight="1" x14ac:dyDescent="0.3">
      <c r="A13" s="24" t="s">
        <v>10</v>
      </c>
      <c r="B13" s="25">
        <f>'[1]Adjusted Resources'!I13</f>
        <v>0</v>
      </c>
      <c r="C13" s="25">
        <f>'[1]Adjusted Resources'!P13</f>
        <v>0</v>
      </c>
      <c r="D13" s="25">
        <f>'[1]Adjusted Resources'!AC13</f>
        <v>5.3200000000000003E-4</v>
      </c>
      <c r="E13" s="26">
        <f t="shared" si="0"/>
        <v>5.3200000000000003E-4</v>
      </c>
      <c r="F13" s="19" t="str" cm="1">
        <f t="array" ref="F13">_xlfn.IFS(B13&gt;0,"1",C13&gt;0,"2",D13&gt;0,"3")</f>
        <v>3</v>
      </c>
      <c r="G13" s="9"/>
      <c r="H13" s="10" t="b">
        <f>[2]Allocation!K14=E13</f>
        <v>0</v>
      </c>
    </row>
    <row r="14" spans="1:8" ht="18" customHeight="1" x14ac:dyDescent="0.3">
      <c r="A14" s="24" t="s">
        <v>11</v>
      </c>
      <c r="B14" s="25">
        <f>'[1]Adjusted Resources'!I14</f>
        <v>4.0959999999999998E-3</v>
      </c>
      <c r="C14" s="25">
        <f>'[1]Adjusted Resources'!P14</f>
        <v>0</v>
      </c>
      <c r="D14" s="25">
        <f>'[1]Adjusted Resources'!AC14</f>
        <v>0</v>
      </c>
      <c r="E14" s="26">
        <f t="shared" si="0"/>
        <v>4.0959999999999998E-3</v>
      </c>
      <c r="F14" s="19" t="str" cm="1">
        <f t="array" ref="F14">_xlfn.IFS(B14&gt;0,"1",C14&gt;0,"2",D14&gt;0,"3")</f>
        <v>1</v>
      </c>
      <c r="G14" s="9"/>
      <c r="H14" s="10" t="b">
        <f>[2]Allocation!K15=E14</f>
        <v>0</v>
      </c>
    </row>
    <row r="15" spans="1:8" ht="18" customHeight="1" x14ac:dyDescent="0.3">
      <c r="A15" s="24" t="s">
        <v>12</v>
      </c>
      <c r="B15" s="25">
        <f>'[1]Adjusted Resources'!I15</f>
        <v>2.9076000000000001E-2</v>
      </c>
      <c r="C15" s="25">
        <f>'[1]Adjusted Resources'!P15</f>
        <v>0</v>
      </c>
      <c r="D15" s="25">
        <f>'[1]Adjusted Resources'!AC15</f>
        <v>0</v>
      </c>
      <c r="E15" s="26">
        <f t="shared" si="0"/>
        <v>2.9076000000000001E-2</v>
      </c>
      <c r="F15" s="19" t="str" cm="1">
        <f t="array" ref="F15">_xlfn.IFS(B15&gt;0,"1",C15&gt;0,"2",D15&gt;0,"3")</f>
        <v>1</v>
      </c>
      <c r="G15" s="28"/>
      <c r="H15" s="10" t="b">
        <f>[2]Allocation!K16=E15</f>
        <v>0</v>
      </c>
    </row>
    <row r="16" spans="1:8" ht="18" customHeight="1" x14ac:dyDescent="0.3">
      <c r="A16" s="24" t="s">
        <v>13</v>
      </c>
      <c r="B16" s="25">
        <f>'[1]Adjusted Resources'!I16</f>
        <v>0</v>
      </c>
      <c r="C16" s="25">
        <f>'[1]Adjusted Resources'!P16</f>
        <v>0</v>
      </c>
      <c r="D16" s="25">
        <f>'[1]Adjusted Resources'!AC16</f>
        <v>6.69E-4</v>
      </c>
      <c r="E16" s="26">
        <f t="shared" si="0"/>
        <v>6.69E-4</v>
      </c>
      <c r="F16" s="19" t="str" cm="1">
        <f t="array" ref="F16">_xlfn.IFS(B16&gt;0,"1",C16&gt;0,"2",D16&gt;0,"3")</f>
        <v>3</v>
      </c>
      <c r="G16" s="9"/>
      <c r="H16" s="10" t="b">
        <f>[2]Allocation!K17=E16</f>
        <v>0</v>
      </c>
    </row>
    <row r="17" spans="1:8" ht="18" customHeight="1" x14ac:dyDescent="0.3">
      <c r="A17" s="24" t="s">
        <v>14</v>
      </c>
      <c r="B17" s="25">
        <f>'[1]Adjusted Resources'!I17</f>
        <v>0</v>
      </c>
      <c r="C17" s="25">
        <f>'[1]Adjusted Resources'!P17</f>
        <v>0</v>
      </c>
      <c r="D17" s="25">
        <f>'[1]Adjusted Resources'!AC17</f>
        <v>3.545E-3</v>
      </c>
      <c r="E17" s="26">
        <f t="shared" si="0"/>
        <v>3.545E-3</v>
      </c>
      <c r="F17" s="19" t="str" cm="1">
        <f t="array" ref="F17">_xlfn.IFS(B17&gt;0,"1",C17&gt;0,"2",D17&gt;0,"3")</f>
        <v>3</v>
      </c>
      <c r="G17" s="9"/>
      <c r="H17" s="10" t="b">
        <f>[2]Allocation!K18=E17</f>
        <v>0</v>
      </c>
    </row>
    <row r="18" spans="1:8" ht="18" customHeight="1" x14ac:dyDescent="0.3">
      <c r="A18" s="24" t="s">
        <v>15</v>
      </c>
      <c r="B18" s="25">
        <f>'[1]Adjusted Resources'!I18</f>
        <v>5.3610000000000003E-3</v>
      </c>
      <c r="C18" s="25">
        <f>'[1]Adjusted Resources'!P18</f>
        <v>0</v>
      </c>
      <c r="D18" s="25">
        <f>'[1]Adjusted Resources'!AC18</f>
        <v>0</v>
      </c>
      <c r="E18" s="26">
        <f t="shared" si="0"/>
        <v>5.3610000000000003E-3</v>
      </c>
      <c r="F18" s="19" t="str" cm="1">
        <f t="array" ref="F18">_xlfn.IFS(B18&gt;0,"1",C18&gt;0,"2",D18&gt;0,"3")</f>
        <v>1</v>
      </c>
      <c r="G18" s="9"/>
      <c r="H18" s="10" t="b">
        <f>[2]Allocation!K19=E18</f>
        <v>0</v>
      </c>
    </row>
    <row r="19" spans="1:8" ht="18" customHeight="1" x14ac:dyDescent="0.3">
      <c r="A19" s="24" t="s">
        <v>16</v>
      </c>
      <c r="B19" s="25">
        <f>'[1]Adjusted Resources'!I19</f>
        <v>0</v>
      </c>
      <c r="C19" s="25">
        <f>'[1]Adjusted Resources'!P19</f>
        <v>0</v>
      </c>
      <c r="D19" s="25">
        <f>'[1]Adjusted Resources'!AC19</f>
        <v>3.28E-4</v>
      </c>
      <c r="E19" s="26">
        <f t="shared" si="0"/>
        <v>3.28E-4</v>
      </c>
      <c r="F19" s="19" t="str" cm="1">
        <f t="array" ref="F19">_xlfn.IFS(B19&gt;0,"1",C19&gt;0,"2",D19&gt;0,"3")</f>
        <v>3</v>
      </c>
      <c r="G19" s="9"/>
      <c r="H19" s="10" t="b">
        <f>[2]Allocation!K20=E19</f>
        <v>0</v>
      </c>
    </row>
    <row r="20" spans="1:8" ht="18" customHeight="1" x14ac:dyDescent="0.3">
      <c r="A20" s="24" t="s">
        <v>17</v>
      </c>
      <c r="B20" s="25">
        <f>'[1]Adjusted Resources'!I20</f>
        <v>2.5176E-2</v>
      </c>
      <c r="C20" s="25">
        <f>'[1]Adjusted Resources'!P20</f>
        <v>0</v>
      </c>
      <c r="D20" s="25">
        <f>'[1]Adjusted Resources'!AC20</f>
        <v>0</v>
      </c>
      <c r="E20" s="26">
        <f t="shared" si="0"/>
        <v>2.5176E-2</v>
      </c>
      <c r="F20" s="19" t="str" cm="1">
        <f t="array" ref="F20">_xlfn.IFS(B20&gt;0,"1",C20&gt;0,"2",D20&gt;0,"3")</f>
        <v>1</v>
      </c>
      <c r="G20" s="9"/>
      <c r="H20" s="10" t="b">
        <f>[2]Allocation!K21=E20</f>
        <v>0</v>
      </c>
    </row>
    <row r="21" spans="1:8" ht="18" customHeight="1" x14ac:dyDescent="0.3">
      <c r="A21" s="24" t="s">
        <v>18</v>
      </c>
      <c r="B21" s="25">
        <f>'[1]Adjusted Resources'!I21</f>
        <v>3.849E-3</v>
      </c>
      <c r="C21" s="25">
        <f>'[1]Adjusted Resources'!P21</f>
        <v>0</v>
      </c>
      <c r="D21" s="25">
        <f>'[1]Adjusted Resources'!AC21</f>
        <v>0</v>
      </c>
      <c r="E21" s="26">
        <f t="shared" si="0"/>
        <v>3.849E-3</v>
      </c>
      <c r="F21" s="19" t="str" cm="1">
        <f t="array" ref="F21">_xlfn.IFS(B21&gt;0,"1",C21&gt;0,"2",D21&gt;0,"3")</f>
        <v>1</v>
      </c>
      <c r="G21" s="9"/>
      <c r="H21" s="10" t="b">
        <f>[2]Allocation!K22=E21</f>
        <v>0</v>
      </c>
    </row>
    <row r="22" spans="1:8" ht="18" customHeight="1" x14ac:dyDescent="0.3">
      <c r="A22" s="24" t="s">
        <v>19</v>
      </c>
      <c r="B22" s="25">
        <f>'[1]Adjusted Resources'!I22</f>
        <v>0</v>
      </c>
      <c r="C22" s="25">
        <f>'[1]Adjusted Resources'!P22</f>
        <v>0</v>
      </c>
      <c r="D22" s="25">
        <f>'[1]Adjusted Resources'!AC22</f>
        <v>1.6459999999999999E-3</v>
      </c>
      <c r="E22" s="26">
        <f t="shared" si="0"/>
        <v>1.6459999999999999E-3</v>
      </c>
      <c r="F22" s="19" t="str" cm="1">
        <f t="array" ref="F22">_xlfn.IFS(B22&gt;0,"1",C22&gt;0,"2",D22&gt;0,"3")</f>
        <v>3</v>
      </c>
      <c r="G22" s="9"/>
      <c r="H22" s="10" t="b">
        <f>[2]Allocation!K23=E22</f>
        <v>0</v>
      </c>
    </row>
    <row r="23" spans="1:8" ht="18" customHeight="1" x14ac:dyDescent="0.3">
      <c r="A23" s="24" t="s">
        <v>20</v>
      </c>
      <c r="B23" s="25">
        <f>'[1]Adjusted Resources'!I23</f>
        <v>0</v>
      </c>
      <c r="C23" s="25">
        <f>'[1]Adjusted Resources'!P23</f>
        <v>0</v>
      </c>
      <c r="D23" s="25">
        <f>'[1]Adjusted Resources'!AC23</f>
        <v>4.8700000000000002E-4</v>
      </c>
      <c r="E23" s="26">
        <f t="shared" si="0"/>
        <v>4.8700000000000002E-4</v>
      </c>
      <c r="F23" s="19" t="str" cm="1">
        <f t="array" ref="F23">_xlfn.IFS(B23&gt;0,"1",C23&gt;0,"2",D23&gt;0,"3")</f>
        <v>3</v>
      </c>
      <c r="G23" s="9"/>
      <c r="H23" s="10" t="b">
        <f>[2]Allocation!K24=E23</f>
        <v>0</v>
      </c>
    </row>
    <row r="24" spans="1:8" ht="18" customHeight="1" x14ac:dyDescent="0.3">
      <c r="A24" s="24" t="s">
        <v>21</v>
      </c>
      <c r="B24" s="25">
        <f>'[1]Adjusted Resources'!I24</f>
        <v>0</v>
      </c>
      <c r="C24" s="25">
        <f>'[1]Adjusted Resources'!P24</f>
        <v>0</v>
      </c>
      <c r="D24" s="25">
        <f>'[1]Adjusted Resources'!AC24</f>
        <v>0.26584999999999998</v>
      </c>
      <c r="E24" s="26">
        <f t="shared" si="0"/>
        <v>0.26584999999999998</v>
      </c>
      <c r="F24" s="19" t="str" cm="1">
        <f t="array" ref="F24">_xlfn.IFS(B24&gt;0,"1",C24&gt;0,"2",D24&gt;0,"3")</f>
        <v>3</v>
      </c>
      <c r="G24" s="9"/>
      <c r="H24" s="10" t="b">
        <f>[2]Allocation!K25=E24</f>
        <v>0</v>
      </c>
    </row>
    <row r="25" spans="1:8" ht="18" customHeight="1" x14ac:dyDescent="0.3">
      <c r="A25" s="24" t="s">
        <v>22</v>
      </c>
      <c r="B25" s="25">
        <f>'[1]Adjusted Resources'!I25</f>
        <v>4.5779999999999996E-3</v>
      </c>
      <c r="C25" s="25">
        <f>'[1]Adjusted Resources'!P25</f>
        <v>0</v>
      </c>
      <c r="D25" s="25">
        <f>'[1]Adjusted Resources'!AC25</f>
        <v>0</v>
      </c>
      <c r="E25" s="26">
        <f t="shared" si="0"/>
        <v>4.5779999999999996E-3</v>
      </c>
      <c r="F25" s="19" t="str" cm="1">
        <f t="array" ref="F25">_xlfn.IFS(B25&gt;0,"1",C25&gt;0,"2",D25&gt;0,"3")</f>
        <v>1</v>
      </c>
      <c r="G25" s="9"/>
      <c r="H25" s="10" t="b">
        <f>[2]Allocation!K26=E25</f>
        <v>0</v>
      </c>
    </row>
    <row r="26" spans="1:8" ht="18" customHeight="1" x14ac:dyDescent="0.3">
      <c r="A26" s="24" t="s">
        <v>23</v>
      </c>
      <c r="B26" s="25">
        <f>'[1]Adjusted Resources'!I26</f>
        <v>0</v>
      </c>
      <c r="C26" s="25">
        <f>'[1]Adjusted Resources'!P26</f>
        <v>0</v>
      </c>
      <c r="D26" s="25">
        <f>'[1]Adjusted Resources'!AC26</f>
        <v>5.7349999999999996E-3</v>
      </c>
      <c r="E26" s="26">
        <f t="shared" si="0"/>
        <v>5.7349999999999996E-3</v>
      </c>
      <c r="F26" s="19" t="str" cm="1">
        <f t="array" ref="F26">_xlfn.IFS(B26&gt;0,"1",C26&gt;0,"2",D26&gt;0,"3")</f>
        <v>3</v>
      </c>
      <c r="G26" s="9"/>
      <c r="H26" s="10" t="b">
        <f>[2]Allocation!K27=E26</f>
        <v>0</v>
      </c>
    </row>
    <row r="27" spans="1:8" ht="18" customHeight="1" x14ac:dyDescent="0.3">
      <c r="A27" s="24" t="s">
        <v>24</v>
      </c>
      <c r="B27" s="25">
        <f>'[1]Adjusted Resources'!I27</f>
        <v>0</v>
      </c>
      <c r="C27" s="25">
        <f>'[1]Adjusted Resources'!P27</f>
        <v>0</v>
      </c>
      <c r="D27" s="25">
        <f>'[1]Adjusted Resources'!AC27</f>
        <v>3.4299999999999999E-4</v>
      </c>
      <c r="E27" s="26">
        <f t="shared" si="0"/>
        <v>3.4299999999999999E-4</v>
      </c>
      <c r="F27" s="19" t="str" cm="1">
        <f t="array" ref="F27">_xlfn.IFS(B27&gt;0,"1",C27&gt;0,"2",D27&gt;0,"3")</f>
        <v>3</v>
      </c>
      <c r="G27" s="9"/>
      <c r="H27" s="10" t="b">
        <f>[2]Allocation!K28=E27</f>
        <v>0</v>
      </c>
    </row>
    <row r="28" spans="1:8" ht="18" customHeight="1" x14ac:dyDescent="0.3">
      <c r="A28" s="24" t="s">
        <v>25</v>
      </c>
      <c r="B28" s="25">
        <f>'[1]Adjusted Resources'!I28</f>
        <v>0</v>
      </c>
      <c r="C28" s="25">
        <f>'[1]Adjusted Resources'!P28</f>
        <v>0</v>
      </c>
      <c r="D28" s="25">
        <f>'[1]Adjusted Resources'!AC28</f>
        <v>2.0330000000000001E-3</v>
      </c>
      <c r="E28" s="26">
        <f t="shared" si="0"/>
        <v>2.0330000000000001E-3</v>
      </c>
      <c r="F28" s="19" t="str" cm="1">
        <f t="array" ref="F28">_xlfn.IFS(B28&gt;0,"1",C28&gt;0,"2",D28&gt;0,"3")</f>
        <v>3</v>
      </c>
      <c r="G28" s="9"/>
      <c r="H28" s="10" t="b">
        <f>[2]Allocation!K29=E28</f>
        <v>0</v>
      </c>
    </row>
    <row r="29" spans="1:8" ht="18" customHeight="1" x14ac:dyDescent="0.3">
      <c r="A29" s="24" t="s">
        <v>26</v>
      </c>
      <c r="B29" s="25">
        <f>'[1]Adjusted Resources'!I29</f>
        <v>8.7799999999999996E-3</v>
      </c>
      <c r="C29" s="25">
        <f>'[1]Adjusted Resources'!P29</f>
        <v>0</v>
      </c>
      <c r="D29" s="25">
        <f>'[1]Adjusted Resources'!AC29</f>
        <v>0</v>
      </c>
      <c r="E29" s="26">
        <f t="shared" si="0"/>
        <v>8.7799999999999996E-3</v>
      </c>
      <c r="F29" s="19" t="str" cm="1">
        <f t="array" ref="F29">_xlfn.IFS(B29&gt;0,"1",C29&gt;0,"2",D29&gt;0,"3")</f>
        <v>1</v>
      </c>
      <c r="G29" s="9"/>
      <c r="H29" s="10" t="b">
        <f>[2]Allocation!K30=E29</f>
        <v>0</v>
      </c>
    </row>
    <row r="30" spans="1:8" ht="18" customHeight="1" x14ac:dyDescent="0.3">
      <c r="A30" s="24" t="s">
        <v>27</v>
      </c>
      <c r="B30" s="25">
        <f>'[1]Adjusted Resources'!I30</f>
        <v>0</v>
      </c>
      <c r="C30" s="25">
        <f>'[1]Adjusted Resources'!P30</f>
        <v>1.6699999999999999E-4</v>
      </c>
      <c r="D30" s="25">
        <f>'[1]Adjusted Resources'!AC30</f>
        <v>0</v>
      </c>
      <c r="E30" s="26">
        <f t="shared" si="0"/>
        <v>1.6699999999999999E-4</v>
      </c>
      <c r="F30" s="19" t="str" cm="1">
        <f t="array" ref="F30">_xlfn.IFS(B30&gt;0,"1",C30&gt;0,"2",D30&gt;0,"3")</f>
        <v>2</v>
      </c>
      <c r="G30" s="9"/>
      <c r="H30" s="10" t="b">
        <f>[2]Allocation!K31=E30</f>
        <v>0</v>
      </c>
    </row>
    <row r="31" spans="1:8" ht="18" customHeight="1" x14ac:dyDescent="0.3">
      <c r="A31" s="24" t="s">
        <v>28</v>
      </c>
      <c r="B31" s="25">
        <f>'[1]Adjusted Resources'!I31</f>
        <v>0</v>
      </c>
      <c r="C31" s="25">
        <f>'[1]Adjusted Resources'!P31</f>
        <v>0</v>
      </c>
      <c r="D31" s="25">
        <f>'[1]Adjusted Resources'!AC31</f>
        <v>2.1499999999999999E-4</v>
      </c>
      <c r="E31" s="26">
        <f t="shared" si="0"/>
        <v>2.1499999999999999E-4</v>
      </c>
      <c r="F31" s="19" t="str" cm="1">
        <f t="array" ref="F31">_xlfn.IFS(B31&gt;0,"1",C31&gt;0,"2",D31&gt;0,"3")</f>
        <v>3</v>
      </c>
      <c r="G31" s="9"/>
      <c r="H31" s="10" t="b">
        <f>[2]Allocation!K32=E31</f>
        <v>0</v>
      </c>
    </row>
    <row r="32" spans="1:8" ht="18" customHeight="1" x14ac:dyDescent="0.3">
      <c r="A32" s="24" t="s">
        <v>29</v>
      </c>
      <c r="B32" s="25">
        <f>'[1]Adjusted Resources'!I32</f>
        <v>1.2377000000000001E-2</v>
      </c>
      <c r="C32" s="25">
        <f>'[1]Adjusted Resources'!P32</f>
        <v>0</v>
      </c>
      <c r="D32" s="25">
        <f>'[1]Adjusted Resources'!AC32</f>
        <v>0</v>
      </c>
      <c r="E32" s="26">
        <f t="shared" si="0"/>
        <v>1.2377000000000001E-2</v>
      </c>
      <c r="F32" s="19" t="str" cm="1">
        <f t="array" ref="F32">_xlfn.IFS(B32&gt;0,"1",C32&gt;0,"2",D32&gt;0,"3")</f>
        <v>1</v>
      </c>
      <c r="G32" s="9"/>
      <c r="H32" s="10" t="b">
        <f>[2]Allocation!K33=E32</f>
        <v>0</v>
      </c>
    </row>
    <row r="33" spans="1:8" ht="18" customHeight="1" x14ac:dyDescent="0.3">
      <c r="A33" s="24" t="s">
        <v>30</v>
      </c>
      <c r="B33" s="25">
        <f>'[1]Adjusted Resources'!I33</f>
        <v>0</v>
      </c>
      <c r="C33" s="25">
        <f>'[1]Adjusted Resources'!P33</f>
        <v>0</v>
      </c>
      <c r="D33" s="25">
        <f>'[1]Adjusted Resources'!AC33</f>
        <v>2.9299999999999999E-3</v>
      </c>
      <c r="E33" s="26">
        <f t="shared" si="0"/>
        <v>2.9299999999999999E-3</v>
      </c>
      <c r="F33" s="19" t="str" cm="1">
        <f t="array" ref="F33">_xlfn.IFS(B33&gt;0,"1",C33&gt;0,"2",D33&gt;0,"3")</f>
        <v>3</v>
      </c>
      <c r="G33" s="9"/>
      <c r="H33" s="10" t="b">
        <f>[2]Allocation!K34=E33</f>
        <v>0</v>
      </c>
    </row>
    <row r="34" spans="1:8" ht="18" customHeight="1" x14ac:dyDescent="0.3">
      <c r="A34" s="24" t="s">
        <v>31</v>
      </c>
      <c r="B34" s="25">
        <f>'[1]Adjusted Resources'!I34</f>
        <v>0</v>
      </c>
      <c r="C34" s="25">
        <f>'[1]Adjusted Resources'!P34</f>
        <v>0</v>
      </c>
      <c r="D34" s="25">
        <f>'[1]Adjusted Resources'!AC34</f>
        <v>2.0799999999999998E-3</v>
      </c>
      <c r="E34" s="26">
        <f t="shared" si="0"/>
        <v>2.0799999999999998E-3</v>
      </c>
      <c r="F34" s="19" t="str" cm="1">
        <f t="array" ref="F34">_xlfn.IFS(B34&gt;0,"1",C34&gt;0,"2",D34&gt;0,"3")</f>
        <v>3</v>
      </c>
      <c r="G34" s="9"/>
      <c r="H34" s="10" t="b">
        <f>[2]Allocation!K35=E34</f>
        <v>0</v>
      </c>
    </row>
    <row r="35" spans="1:8" ht="18" customHeight="1" x14ac:dyDescent="0.3">
      <c r="A35" s="24" t="s">
        <v>32</v>
      </c>
      <c r="B35" s="25">
        <f>'[1]Adjusted Resources'!I35</f>
        <v>7.9124E-2</v>
      </c>
      <c r="C35" s="25">
        <f>'[1]Adjusted Resources'!P35</f>
        <v>0</v>
      </c>
      <c r="D35" s="25">
        <f>'[1]Adjusted Resources'!AC35</f>
        <v>0</v>
      </c>
      <c r="E35" s="26">
        <f t="shared" si="0"/>
        <v>7.9124E-2</v>
      </c>
      <c r="F35" s="19" t="str" cm="1">
        <f t="array" ref="F35">_xlfn.IFS(B35&gt;0,"1",C35&gt;0,"2",D35&gt;0,"3")</f>
        <v>1</v>
      </c>
      <c r="G35" s="9"/>
      <c r="H35" s="10" t="b">
        <f>[2]Allocation!K36=E35</f>
        <v>0</v>
      </c>
    </row>
    <row r="36" spans="1:8" ht="18" customHeight="1" x14ac:dyDescent="0.3">
      <c r="A36" s="24" t="s">
        <v>33</v>
      </c>
      <c r="B36" s="25">
        <f>'[1]Adjusted Resources'!I36</f>
        <v>9.2119999999999997E-3</v>
      </c>
      <c r="C36" s="25">
        <f>'[1]Adjusted Resources'!P36</f>
        <v>0</v>
      </c>
      <c r="D36" s="25">
        <f>'[1]Adjusted Resources'!AC36</f>
        <v>0</v>
      </c>
      <c r="E36" s="26">
        <f t="shared" si="0"/>
        <v>9.2119999999999997E-3</v>
      </c>
      <c r="F36" s="19" t="str" cm="1">
        <f t="array" ref="F36">_xlfn.IFS(B36&gt;0,"1",C36&gt;0,"2",D36&gt;0,"3")</f>
        <v>1</v>
      </c>
      <c r="G36" s="9"/>
      <c r="H36" s="10" t="b">
        <f>[2]Allocation!K37=E36</f>
        <v>0</v>
      </c>
    </row>
    <row r="37" spans="1:8" ht="18" customHeight="1" x14ac:dyDescent="0.3">
      <c r="A37" s="24" t="s">
        <v>34</v>
      </c>
      <c r="B37" s="25">
        <f>'[1]Adjusted Resources'!I37</f>
        <v>0</v>
      </c>
      <c r="C37" s="25">
        <f>'[1]Adjusted Resources'!P37</f>
        <v>3.3599999999999998E-4</v>
      </c>
      <c r="D37" s="25">
        <f>'[1]Adjusted Resources'!AC37</f>
        <v>0</v>
      </c>
      <c r="E37" s="26">
        <f t="shared" si="0"/>
        <v>3.3599999999999998E-4</v>
      </c>
      <c r="F37" s="19" t="str" cm="1">
        <f t="array" ref="F37">_xlfn.IFS(B37&gt;0,"1",C37&gt;0,"2",D37&gt;0,"3")</f>
        <v>2</v>
      </c>
      <c r="G37" s="9"/>
      <c r="H37" s="10" t="b">
        <f>[2]Allocation!K38=E37</f>
        <v>0</v>
      </c>
    </row>
    <row r="38" spans="1:8" ht="18" customHeight="1" x14ac:dyDescent="0.3">
      <c r="A38" s="24" t="s">
        <v>35</v>
      </c>
      <c r="B38" s="25">
        <f>'[1]Adjusted Resources'!I38</f>
        <v>6.3407000000000005E-2</v>
      </c>
      <c r="C38" s="25">
        <f>'[1]Adjusted Resources'!P38</f>
        <v>0</v>
      </c>
      <c r="D38" s="25">
        <f>'[1]Adjusted Resources'!AC38</f>
        <v>0</v>
      </c>
      <c r="E38" s="26">
        <f t="shared" si="0"/>
        <v>6.3407000000000005E-2</v>
      </c>
      <c r="F38" s="19" t="str" cm="1">
        <f t="array" ref="F38">_xlfn.IFS(B38&gt;0,"1",C38&gt;0,"2",D38&gt;0,"3")</f>
        <v>1</v>
      </c>
      <c r="G38" s="9"/>
      <c r="H38" s="10" t="b">
        <f>[2]Allocation!K39=E38</f>
        <v>0</v>
      </c>
    </row>
    <row r="39" spans="1:8" ht="18" customHeight="1" x14ac:dyDescent="0.3">
      <c r="A39" s="24" t="s">
        <v>36</v>
      </c>
      <c r="B39" s="25">
        <f>'[1]Adjusted Resources'!I39</f>
        <v>0</v>
      </c>
      <c r="C39" s="25">
        <f>'[1]Adjusted Resources'!P39</f>
        <v>0</v>
      </c>
      <c r="D39" s="25">
        <f>'[1]Adjusted Resources'!AC39</f>
        <v>3.9456999999999999E-2</v>
      </c>
      <c r="E39" s="26">
        <f t="shared" si="0"/>
        <v>3.9456999999999999E-2</v>
      </c>
      <c r="F39" s="19" t="str" cm="1">
        <f t="array" ref="F39">_xlfn.IFS(B39&gt;0,"1",C39&gt;0,"2",D39&gt;0,"3")</f>
        <v>3</v>
      </c>
      <c r="G39" s="9"/>
      <c r="H39" s="10" t="b">
        <f>[2]Allocation!K40=E39</f>
        <v>0</v>
      </c>
    </row>
    <row r="40" spans="1:8" ht="18" customHeight="1" x14ac:dyDescent="0.3">
      <c r="A40" s="24" t="s">
        <v>37</v>
      </c>
      <c r="B40" s="25">
        <f>'[1]Adjusted Resources'!I40</f>
        <v>1.6100000000000001E-3</v>
      </c>
      <c r="C40" s="25">
        <f>'[1]Adjusted Resources'!P40</f>
        <v>0</v>
      </c>
      <c r="D40" s="25">
        <f>'[1]Adjusted Resources'!AC40</f>
        <v>0</v>
      </c>
      <c r="E40" s="26">
        <f t="shared" si="0"/>
        <v>1.6100000000000001E-3</v>
      </c>
      <c r="F40" s="19" t="str" cm="1">
        <f t="array" ref="F40">_xlfn.IFS(B40&gt;0,"1",C40&gt;0,"2",D40&gt;0,"3")</f>
        <v>1</v>
      </c>
      <c r="G40" s="9"/>
      <c r="H40" s="10" t="b">
        <f>[2]Allocation!K41=E40</f>
        <v>0</v>
      </c>
    </row>
    <row r="41" spans="1:8" ht="18" customHeight="1" x14ac:dyDescent="0.3">
      <c r="A41" s="24" t="s">
        <v>38</v>
      </c>
      <c r="B41" s="25">
        <f>'[1]Adjusted Resources'!I41</f>
        <v>6.1405000000000001E-2</v>
      </c>
      <c r="C41" s="25">
        <f>'[1]Adjusted Resources'!P41</f>
        <v>0</v>
      </c>
      <c r="D41" s="25">
        <f>'[1]Adjusted Resources'!AC41</f>
        <v>0</v>
      </c>
      <c r="E41" s="26">
        <f t="shared" si="0"/>
        <v>6.1405000000000001E-2</v>
      </c>
      <c r="F41" s="19" t="str" cm="1">
        <f t="array" ref="F41">_xlfn.IFS(B41&gt;0,"1",C41&gt;0,"2",D41&gt;0,"3")</f>
        <v>1</v>
      </c>
      <c r="G41" s="9"/>
      <c r="H41" s="10" t="b">
        <f>[2]Allocation!K42=E41</f>
        <v>0</v>
      </c>
    </row>
    <row r="42" spans="1:8" ht="18" customHeight="1" x14ac:dyDescent="0.3">
      <c r="A42" s="24" t="s">
        <v>39</v>
      </c>
      <c r="B42" s="25">
        <f>'[1]Adjusted Resources'!I42</f>
        <v>8.3640999999999993E-2</v>
      </c>
      <c r="C42" s="25">
        <f>'[1]Adjusted Resources'!P42</f>
        <v>0</v>
      </c>
      <c r="D42" s="25">
        <f>'[1]Adjusted Resources'!AC42</f>
        <v>0</v>
      </c>
      <c r="E42" s="26">
        <f t="shared" si="0"/>
        <v>8.3640999999999993E-2</v>
      </c>
      <c r="F42" s="19" t="str" cm="1">
        <f t="array" ref="F42">_xlfn.IFS(B42&gt;0,"1",C42&gt;0,"2",D42&gt;0,"3")</f>
        <v>1</v>
      </c>
      <c r="G42" s="9"/>
      <c r="H42" s="10" t="b">
        <f>[2]Allocation!K43=E42</f>
        <v>0</v>
      </c>
    </row>
    <row r="43" spans="1:8" ht="18" customHeight="1" x14ac:dyDescent="0.3">
      <c r="A43" s="24" t="s">
        <v>40</v>
      </c>
      <c r="B43" s="25">
        <f>'[1]Adjusted Resources'!I43</f>
        <v>0</v>
      </c>
      <c r="C43" s="25">
        <f>'[1]Adjusted Resources'!P43</f>
        <v>0</v>
      </c>
      <c r="D43" s="25">
        <f>'[1]Adjusted Resources'!AC43</f>
        <v>1.9049E-2</v>
      </c>
      <c r="E43" s="26">
        <f t="shared" si="0"/>
        <v>1.9049E-2</v>
      </c>
      <c r="F43" s="19" t="str" cm="1">
        <f t="array" ref="F43">_xlfn.IFS(B43&gt;0,"1",C43&gt;0,"2",D43&gt;0,"3")</f>
        <v>3</v>
      </c>
      <c r="G43" s="9"/>
      <c r="H43" s="10" t="b">
        <f>[2]Allocation!K44=E43</f>
        <v>0</v>
      </c>
    </row>
    <row r="44" spans="1:8" ht="18" customHeight="1" x14ac:dyDescent="0.3">
      <c r="A44" s="24" t="s">
        <v>41</v>
      </c>
      <c r="B44" s="25">
        <f>'[1]Adjusted Resources'!I44</f>
        <v>1.9585999999999999E-2</v>
      </c>
      <c r="C44" s="25">
        <f>'[1]Adjusted Resources'!P44</f>
        <v>0</v>
      </c>
      <c r="D44" s="25">
        <f>'[1]Adjusted Resources'!AC44</f>
        <v>0</v>
      </c>
      <c r="E44" s="26">
        <f t="shared" si="0"/>
        <v>1.9585999999999999E-2</v>
      </c>
      <c r="F44" s="19" t="str" cm="1">
        <f t="array" ref="F44">_xlfn.IFS(B44&gt;0,"1",C44&gt;0,"2",D44&gt;0,"3")</f>
        <v>1</v>
      </c>
      <c r="G44" s="9"/>
      <c r="H44" s="10" t="b">
        <f>[2]Allocation!K45=E44</f>
        <v>0</v>
      </c>
    </row>
    <row r="45" spans="1:8" ht="18" customHeight="1" x14ac:dyDescent="0.3">
      <c r="A45" s="24" t="s">
        <v>42</v>
      </c>
      <c r="B45" s="25">
        <f>'[1]Adjusted Resources'!I45</f>
        <v>6.6860000000000001E-3</v>
      </c>
      <c r="C45" s="25">
        <f>'[1]Adjusted Resources'!P45</f>
        <v>0</v>
      </c>
      <c r="D45" s="25">
        <f>'[1]Adjusted Resources'!AC45</f>
        <v>0</v>
      </c>
      <c r="E45" s="26">
        <f t="shared" si="0"/>
        <v>6.6860000000000001E-3</v>
      </c>
      <c r="F45" s="19" t="str" cm="1">
        <f t="array" ref="F45">_xlfn.IFS(B45&gt;0,"1",C45&gt;0,"2",D45&gt;0,"3")</f>
        <v>1</v>
      </c>
      <c r="G45" s="9"/>
      <c r="H45" s="10" t="b">
        <f>[2]Allocation!K46=E45</f>
        <v>0</v>
      </c>
    </row>
    <row r="46" spans="1:8" ht="18" customHeight="1" x14ac:dyDescent="0.3">
      <c r="A46" s="24" t="s">
        <v>43</v>
      </c>
      <c r="B46" s="25">
        <f>'[1]Adjusted Resources'!I46</f>
        <v>0</v>
      </c>
      <c r="C46" s="25">
        <f>'[1]Adjusted Resources'!P46</f>
        <v>0</v>
      </c>
      <c r="D46" s="25">
        <f>'[1]Adjusted Resources'!AC46</f>
        <v>1.7198000000000001E-2</v>
      </c>
      <c r="E46" s="26">
        <f t="shared" si="0"/>
        <v>1.7198000000000001E-2</v>
      </c>
      <c r="F46" s="19" t="str" cm="1">
        <f t="array" ref="F46">_xlfn.IFS(B46&gt;0,"1",C46&gt;0,"2",D46&gt;0,"3")</f>
        <v>3</v>
      </c>
      <c r="G46" s="9"/>
      <c r="H46" s="10" t="b">
        <f>[2]Allocation!K47=E46</f>
        <v>0</v>
      </c>
    </row>
    <row r="47" spans="1:8" ht="18" customHeight="1" x14ac:dyDescent="0.3">
      <c r="A47" s="24" t="s">
        <v>44</v>
      </c>
      <c r="B47" s="25">
        <f>'[1]Adjusted Resources'!I47</f>
        <v>1.3285E-2</v>
      </c>
      <c r="C47" s="25">
        <f>'[1]Adjusted Resources'!P47</f>
        <v>0</v>
      </c>
      <c r="D47" s="25">
        <f>'[1]Adjusted Resources'!AC47</f>
        <v>0</v>
      </c>
      <c r="E47" s="26">
        <f t="shared" si="0"/>
        <v>1.3285E-2</v>
      </c>
      <c r="F47" s="19" t="str" cm="1">
        <f t="array" ref="F47">_xlfn.IFS(B47&gt;0,"1",C47&gt;0,"2",D47&gt;0,"3")</f>
        <v>1</v>
      </c>
      <c r="G47" s="9"/>
      <c r="H47" s="10" t="b">
        <f>[2]Allocation!K48=E47</f>
        <v>0</v>
      </c>
    </row>
    <row r="48" spans="1:8" ht="18" customHeight="1" x14ac:dyDescent="0.3">
      <c r="A48" s="24" t="s">
        <v>45</v>
      </c>
      <c r="B48" s="25">
        <f>'[1]Adjusted Resources'!I48</f>
        <v>0</v>
      </c>
      <c r="C48" s="25">
        <f>'[1]Adjusted Resources'!P48</f>
        <v>0</v>
      </c>
      <c r="D48" s="25">
        <f>'[1]Adjusted Resources'!AC48</f>
        <v>4.2555000000000003E-2</v>
      </c>
      <c r="E48" s="26">
        <f t="shared" si="0"/>
        <v>4.2555000000000003E-2</v>
      </c>
      <c r="F48" s="19" t="str" cm="1">
        <f t="array" ref="F48">_xlfn.IFS(B48&gt;0,"1",C48&gt;0,"2",D48&gt;0,"3")</f>
        <v>3</v>
      </c>
      <c r="G48" s="9"/>
      <c r="H48" s="10" t="b">
        <f>[2]Allocation!K49=E48</f>
        <v>0</v>
      </c>
    </row>
    <row r="49" spans="1:8" ht="18" customHeight="1" x14ac:dyDescent="0.3">
      <c r="A49" s="24" t="s">
        <v>46</v>
      </c>
      <c r="B49" s="25">
        <f>'[1]Adjusted Resources'!I49</f>
        <v>7.8340000000000007E-3</v>
      </c>
      <c r="C49" s="25">
        <f>'[1]Adjusted Resources'!P49</f>
        <v>0</v>
      </c>
      <c r="D49" s="25">
        <f>'[1]Adjusted Resources'!AC49</f>
        <v>0</v>
      </c>
      <c r="E49" s="26">
        <f t="shared" si="0"/>
        <v>7.8340000000000007E-3</v>
      </c>
      <c r="F49" s="19" t="str" cm="1">
        <f t="array" ref="F49">_xlfn.IFS(B49&gt;0,"1",C49&gt;0,"2",D49&gt;0,"3")</f>
        <v>1</v>
      </c>
      <c r="G49" s="9"/>
      <c r="H49" s="10" t="b">
        <f>[2]Allocation!K50=E49</f>
        <v>0</v>
      </c>
    </row>
    <row r="50" spans="1:8" ht="18" customHeight="1" x14ac:dyDescent="0.3">
      <c r="A50" s="24" t="s">
        <v>47</v>
      </c>
      <c r="B50" s="25">
        <f>'[1]Adjusted Resources'!I50</f>
        <v>4.3889999999999997E-3</v>
      </c>
      <c r="C50" s="25">
        <f>'[1]Adjusted Resources'!P50</f>
        <v>0</v>
      </c>
      <c r="D50" s="25">
        <f>'[1]Adjusted Resources'!AC50</f>
        <v>0</v>
      </c>
      <c r="E50" s="26">
        <f t="shared" si="0"/>
        <v>4.3889999999999997E-3</v>
      </c>
      <c r="F50" s="19" t="str" cm="1">
        <f t="array" ref="F50">_xlfn.IFS(B50&gt;0,"1",C50&gt;0,"2",D50&gt;0,"3")</f>
        <v>1</v>
      </c>
      <c r="G50" s="9"/>
      <c r="H50" s="10" t="b">
        <f>[2]Allocation!K51=E50</f>
        <v>0</v>
      </c>
    </row>
    <row r="51" spans="1:8" ht="18" customHeight="1" x14ac:dyDescent="0.3">
      <c r="A51" s="24" t="s">
        <v>48</v>
      </c>
      <c r="B51" s="25">
        <f>'[1]Adjusted Resources'!I51</f>
        <v>0</v>
      </c>
      <c r="C51" s="25">
        <f>'[1]Adjusted Resources'!P51</f>
        <v>5.1E-5</v>
      </c>
      <c r="D51" s="25">
        <f>'[1]Adjusted Resources'!AC51</f>
        <v>0</v>
      </c>
      <c r="E51" s="26">
        <f t="shared" si="0"/>
        <v>5.1E-5</v>
      </c>
      <c r="F51" s="19" t="str" cm="1">
        <f t="array" ref="F51">_xlfn.IFS(B51&gt;0,"1",C51&gt;0,"2",D51&gt;0,"3")</f>
        <v>2</v>
      </c>
      <c r="G51" s="9"/>
      <c r="H51" s="10" t="b">
        <f>[2]Allocation!K52=E51</f>
        <v>0</v>
      </c>
    </row>
    <row r="52" spans="1:8" ht="18" customHeight="1" x14ac:dyDescent="0.3">
      <c r="A52" s="24" t="s">
        <v>49</v>
      </c>
      <c r="B52" s="25">
        <f>'[1]Adjusted Resources'!I52</f>
        <v>0</v>
      </c>
      <c r="C52" s="25">
        <f>'[1]Adjusted Resources'!P52</f>
        <v>0</v>
      </c>
      <c r="D52" s="25">
        <f>'[1]Adjusted Resources'!AC52</f>
        <v>1.0139999999999999E-3</v>
      </c>
      <c r="E52" s="26">
        <f t="shared" si="0"/>
        <v>1.0139999999999999E-3</v>
      </c>
      <c r="F52" s="19" t="str" cm="1">
        <f t="array" ref="F52">_xlfn.IFS(B52&gt;0,"1",C52&gt;0,"2",D52&gt;0,"3")</f>
        <v>3</v>
      </c>
      <c r="G52" s="9"/>
      <c r="H52" s="10" t="b">
        <f>[2]Allocation!K53=E52</f>
        <v>0</v>
      </c>
    </row>
    <row r="53" spans="1:8" ht="18" customHeight="1" x14ac:dyDescent="0.3">
      <c r="A53" s="24" t="s">
        <v>50</v>
      </c>
      <c r="B53" s="25">
        <f>'[1]Adjusted Resources'!I53</f>
        <v>0</v>
      </c>
      <c r="C53" s="25">
        <f>'[1]Adjusted Resources'!P53</f>
        <v>0</v>
      </c>
      <c r="D53" s="25">
        <f>'[1]Adjusted Resources'!AC53</f>
        <v>9.8490000000000001E-3</v>
      </c>
      <c r="E53" s="26">
        <f t="shared" si="0"/>
        <v>9.8490000000000001E-3</v>
      </c>
      <c r="F53" s="19" t="str" cm="1">
        <f t="array" ref="F53">_xlfn.IFS(B53&gt;0,"1",C53&gt;0,"2",D53&gt;0,"3")</f>
        <v>3</v>
      </c>
      <c r="G53" s="9"/>
      <c r="H53" s="10" t="b">
        <f>[2]Allocation!K54=E53</f>
        <v>0</v>
      </c>
    </row>
    <row r="54" spans="1:8" ht="18" customHeight="1" x14ac:dyDescent="0.3">
      <c r="A54" s="24" t="s">
        <v>51</v>
      </c>
      <c r="B54" s="25">
        <f>'[1]Adjusted Resources'!I54</f>
        <v>1.0580000000000001E-2</v>
      </c>
      <c r="C54" s="25">
        <f>'[1]Adjusted Resources'!P54</f>
        <v>0</v>
      </c>
      <c r="D54" s="25">
        <f>'[1]Adjusted Resources'!AC54</f>
        <v>0</v>
      </c>
      <c r="E54" s="26">
        <f t="shared" si="0"/>
        <v>1.0580000000000001E-2</v>
      </c>
      <c r="F54" s="19" t="str" cm="1">
        <f t="array" ref="F54">_xlfn.IFS(B54&gt;0,"1",C54&gt;0,"2",D54&gt;0,"3")</f>
        <v>1</v>
      </c>
      <c r="G54" s="9"/>
      <c r="H54" s="10" t="b">
        <f>[2]Allocation!K55=E54</f>
        <v>0</v>
      </c>
    </row>
    <row r="55" spans="1:8" ht="18" customHeight="1" x14ac:dyDescent="0.3">
      <c r="A55" s="24" t="s">
        <v>52</v>
      </c>
      <c r="B55" s="25">
        <f>'[1]Adjusted Resources'!I55</f>
        <v>0</v>
      </c>
      <c r="C55" s="25">
        <f>'[1]Adjusted Resources'!P55</f>
        <v>0</v>
      </c>
      <c r="D55" s="25">
        <f>'[1]Adjusted Resources'!AC55</f>
        <v>1.3603000000000001E-2</v>
      </c>
      <c r="E55" s="26">
        <f t="shared" si="0"/>
        <v>1.3603000000000001E-2</v>
      </c>
      <c r="F55" s="19" t="str" cm="1">
        <f t="array" ref="F55">_xlfn.IFS(B55&gt;0,"1",C55&gt;0,"2",D55&gt;0,"3")</f>
        <v>3</v>
      </c>
      <c r="G55" s="9"/>
      <c r="H55" s="10" t="b">
        <f>[2]Allocation!K56=E55</f>
        <v>0</v>
      </c>
    </row>
    <row r="56" spans="1:8" ht="18" customHeight="1" x14ac:dyDescent="0.3">
      <c r="A56" s="24" t="s">
        <v>59</v>
      </c>
      <c r="B56" s="25">
        <f>'[1]Adjusted Resources'!I56</f>
        <v>0</v>
      </c>
      <c r="C56" s="25">
        <f>'[1]Adjusted Resources'!P56</f>
        <v>0</v>
      </c>
      <c r="D56" s="25">
        <f>'[1]Adjusted Resources'!AC56</f>
        <v>4.5240000000000002E-3</v>
      </c>
      <c r="E56" s="26">
        <f>SUM(B56:D56)</f>
        <v>4.5240000000000002E-3</v>
      </c>
      <c r="F56" s="19" t="str" cm="1">
        <f t="array" ref="F56">_xlfn.IFS(B56&gt;0,"1",C56&gt;0,"2",D56&gt;0,"3")</f>
        <v>3</v>
      </c>
      <c r="G56" s="9"/>
      <c r="H56" s="10" t="b">
        <f>[2]Allocation!K57=E56</f>
        <v>0</v>
      </c>
    </row>
    <row r="57" spans="1:8" ht="18" customHeight="1" x14ac:dyDescent="0.3">
      <c r="A57" s="24" t="s">
        <v>53</v>
      </c>
      <c r="B57" s="25">
        <f>'[1]Adjusted Resources'!I57</f>
        <v>0</v>
      </c>
      <c r="C57" s="25">
        <f>'[1]Adjusted Resources'!P57</f>
        <v>0</v>
      </c>
      <c r="D57" s="25">
        <f>'[1]Adjusted Resources'!AC57</f>
        <v>1.5499999999999999E-3</v>
      </c>
      <c r="E57" s="26">
        <f t="shared" si="0"/>
        <v>1.5499999999999999E-3</v>
      </c>
      <c r="F57" s="19" t="str" cm="1">
        <f t="array" ref="F57">_xlfn.IFS(B57&gt;0,"1",C57&gt;0,"2",D57&gt;0,"3")</f>
        <v>3</v>
      </c>
      <c r="G57" s="9"/>
      <c r="H57" s="10" t="b">
        <f>[2]Allocation!K58=E57</f>
        <v>0</v>
      </c>
    </row>
    <row r="58" spans="1:8" ht="18" customHeight="1" x14ac:dyDescent="0.3">
      <c r="A58" s="24" t="s">
        <v>54</v>
      </c>
      <c r="B58" s="25">
        <f>'[1]Adjusted Resources'!I58</f>
        <v>0</v>
      </c>
      <c r="C58" s="25">
        <f>'[1]Adjusted Resources'!P58</f>
        <v>0</v>
      </c>
      <c r="D58" s="25">
        <f>'[1]Adjusted Resources'!AC58</f>
        <v>3.6499999999999998E-4</v>
      </c>
      <c r="E58" s="26">
        <f t="shared" si="0"/>
        <v>3.6499999999999998E-4</v>
      </c>
      <c r="F58" s="19" t="str" cm="1">
        <f t="array" ref="F58">_xlfn.IFS(B58&gt;0,"1",C58&gt;0,"2",D58&gt;0,"3")</f>
        <v>3</v>
      </c>
      <c r="G58" s="9"/>
      <c r="H58" s="10" t="b">
        <f>[2]Allocation!K59=E58</f>
        <v>0</v>
      </c>
    </row>
    <row r="59" spans="1:8" ht="18" customHeight="1" x14ac:dyDescent="0.3">
      <c r="A59" s="24" t="s">
        <v>55</v>
      </c>
      <c r="B59" s="25">
        <f>'[1]Adjusted Resources'!I59</f>
        <v>0</v>
      </c>
      <c r="C59" s="25">
        <f>'[1]Adjusted Resources'!P59</f>
        <v>0</v>
      </c>
      <c r="D59" s="25">
        <f>'[1]Adjusted Resources'!AC59</f>
        <v>1.3398E-2</v>
      </c>
      <c r="E59" s="26">
        <f t="shared" si="0"/>
        <v>1.3398E-2</v>
      </c>
      <c r="F59" s="19" t="str" cm="1">
        <f t="array" ref="F59">_xlfn.IFS(B59&gt;0,"1",C59&gt;0,"2",D59&gt;0,"3")</f>
        <v>3</v>
      </c>
      <c r="G59" s="9"/>
      <c r="H59" s="10" t="b">
        <f>[2]Allocation!K60=E59</f>
        <v>0</v>
      </c>
    </row>
    <row r="60" spans="1:8" ht="18" customHeight="1" x14ac:dyDescent="0.3">
      <c r="A60" s="24" t="s">
        <v>56</v>
      </c>
      <c r="B60" s="25">
        <f>'[1]Adjusted Resources'!I60</f>
        <v>0</v>
      </c>
      <c r="C60" s="25">
        <f>'[1]Adjusted Resources'!P60</f>
        <v>0</v>
      </c>
      <c r="D60" s="25">
        <f>'[1]Adjusted Resources'!AC60</f>
        <v>1.088E-3</v>
      </c>
      <c r="E60" s="26">
        <f t="shared" si="0"/>
        <v>1.088E-3</v>
      </c>
      <c r="F60" s="19" t="str" cm="1">
        <f t="array" ref="F60">_xlfn.IFS(B60&gt;0,"1",C60&gt;0,"2",D60&gt;0,"3")</f>
        <v>3</v>
      </c>
      <c r="G60" s="9"/>
      <c r="H60" s="10" t="b">
        <f>[2]Allocation!K61=E60</f>
        <v>0</v>
      </c>
    </row>
    <row r="61" spans="1:8" ht="18" customHeight="1" x14ac:dyDescent="0.3">
      <c r="A61" s="24" t="s">
        <v>57</v>
      </c>
      <c r="B61" s="25">
        <f>'[1]Adjusted Resources'!I61</f>
        <v>1.9109000000000001E-2</v>
      </c>
      <c r="C61" s="25">
        <f>'[1]Adjusted Resources'!P61</f>
        <v>0</v>
      </c>
      <c r="D61" s="25">
        <f>'[1]Adjusted Resources'!AC61</f>
        <v>0</v>
      </c>
      <c r="E61" s="26">
        <f t="shared" si="0"/>
        <v>1.9109000000000001E-2</v>
      </c>
      <c r="F61" s="19" t="str" cm="1">
        <f t="array" ref="F61">_xlfn.IFS(B61&gt;0,"1",C61&gt;0,"2",D61&gt;0,"3")</f>
        <v>1</v>
      </c>
      <c r="G61" s="9"/>
      <c r="H61" s="10" t="b">
        <f>[2]Allocation!K62=E61</f>
        <v>0</v>
      </c>
    </row>
    <row r="62" spans="1:8" ht="18" customHeight="1" x14ac:dyDescent="0.3">
      <c r="A62" s="24" t="s">
        <v>58</v>
      </c>
      <c r="B62" s="25">
        <f>'[1]Adjusted Resources'!I62</f>
        <v>6.0169999999999998E-3</v>
      </c>
      <c r="C62" s="25">
        <f>'[1]Adjusted Resources'!P62</f>
        <v>0</v>
      </c>
      <c r="D62" s="25">
        <f>'[1]Adjusted Resources'!AC62</f>
        <v>0</v>
      </c>
      <c r="E62" s="26">
        <f t="shared" si="0"/>
        <v>6.0169999999999998E-3</v>
      </c>
      <c r="F62" s="19" t="str" cm="1">
        <f t="array" ref="F62">_xlfn.IFS(B62&gt;0,"1",C62&gt;0,"2",D62&gt;0,"3")</f>
        <v>1</v>
      </c>
      <c r="G62" s="9"/>
      <c r="H62" s="10" t="b">
        <f>[2]Allocation!K63=E62</f>
        <v>0</v>
      </c>
    </row>
    <row r="63" spans="1:8" ht="18" customHeight="1" x14ac:dyDescent="0.3">
      <c r="A63" s="29" t="s">
        <v>60</v>
      </c>
      <c r="B63" s="30"/>
      <c r="C63" s="30"/>
      <c r="D63" s="30"/>
      <c r="E63" s="26">
        <f>SUM(E6:E62)</f>
        <v>1.0035849999999999</v>
      </c>
      <c r="F63" s="18"/>
      <c r="G63" s="9"/>
      <c r="H63" s="9"/>
    </row>
    <row r="64" spans="1:8" hidden="1" x14ac:dyDescent="0.3">
      <c r="A64" s="22"/>
      <c r="B64" s="22"/>
      <c r="C64" s="22"/>
      <c r="D64" s="22"/>
      <c r="E64" s="22"/>
      <c r="F64" s="22"/>
      <c r="G64" s="9"/>
      <c r="H64" s="9"/>
    </row>
    <row r="65" spans="1:8" hidden="1" x14ac:dyDescent="0.3">
      <c r="A65" s="31"/>
      <c r="B65" s="31"/>
      <c r="C65" s="31"/>
      <c r="D65" s="31"/>
      <c r="E65" s="31"/>
      <c r="F65" s="31"/>
      <c r="G65" s="9"/>
      <c r="H65" s="9"/>
    </row>
  </sheetData>
  <sheetProtection sheet="1" objects="1" scenarios="1" selectLockedCells="1" sort="0" autoFilter="0"/>
  <mergeCells count="2">
    <mergeCell ref="B3:F3"/>
    <mergeCell ref="A2:F2"/>
  </mergeCells>
  <pageMargins left="0.7" right="0.7" top="0.75" bottom="0.75" header="0.3" footer="0.3"/>
  <pageSetup orientation="portrait" r:id="rId1"/>
  <headerFooter>
    <oddHeader>&amp;LEnclosure 10</oddHead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Information</vt:lpstr>
      <vt:lpstr>Final Adjustment ENC 10</vt:lpstr>
      <vt:lpstr>TitleRegion1.a3.f63.2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Ures</dc:creator>
  <cp:lastModifiedBy>Wong, Douglas@DHCS</cp:lastModifiedBy>
  <cp:lastPrinted>2022-06-08T19:24:23Z</cp:lastPrinted>
  <dcterms:created xsi:type="dcterms:W3CDTF">2017-07-27T23:21:46Z</dcterms:created>
  <dcterms:modified xsi:type="dcterms:W3CDTF">2026-10-20T20:11:23Z</dcterms:modified>
</cp:coreProperties>
</file>